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<sst xmlns="http://schemas.openxmlformats.org/spreadsheetml/2006/main" count="1184" uniqueCount="204">
  <si>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</si>
  <si>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</si>
  <si>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</si>
  <si>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</si>
  <si>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</si>
  <si>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</si>
  <si>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</si>
  <si>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</si>
  <si>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</si>
  <si>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</si>
  <si>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</si>
  <si>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</si>
  <si>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</si>
  <si>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</si>
  <si>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</si>
  <si>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</si>
  <si>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</si>
  <si>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</si>
  <si>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</si>
  <si>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</si>
  <si>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</si>
  <si>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</si>
  <si>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</si>
  <si>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</si>
  <si>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</si>
  <si>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</si>
  <si>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</si>
  <si>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</si>
  <si>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</si>
  <si>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</si>
  <si>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</si>
  <si>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</si>
  <si>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</si>
  <si>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</si>
  <si>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</si>
  <si>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</si>
  <si>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</si>
  <si>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</si>
  <si>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</si>
  <si>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</si>
  <si>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</si>
  <si>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</si>
  <si>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</si>
  <si>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</si>
  <si>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</si>
  <si>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</si>
  <si>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</si>
  <si>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</si>
  <si>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</si>
  <si>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</si>
  <si>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</si>
  <si>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</si>
  <si>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</si>
  <si>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</si>
  <si>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</si>
  <si>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</si>
  <si>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</si>
  <si>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</si>
  <si>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</si>
  <si>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</si>
  <si>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</si>
  <si>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</si>
  <si>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</si>
  <si>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</si>
  <si>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</si>
  <si>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</si>
  <si>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</si>
  <si>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</si>
  <si>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</si>
  <si>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</si>
  <si>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</si>
  <si>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</si>
  <si>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</si>
  <si>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</si>
  <si>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</si>
  <si>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</si>
  <si>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</si>
  <si>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</si>
  <si>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</si>
  <si>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</si>
  <si>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</si>
  <si>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</si>
  <si>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</si>
  <si>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</si>
  <si>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</si>
  <si>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</si>
  <si>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</si>
  <si>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</si>
  <si>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</si>
  <si>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</si>
  <si>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</si>
  <si>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</si>
  <si>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</si>
  <si>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</si>
  <si>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</si>
  <si>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</si>
  <si>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</si>
  <si>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</si>
  <si>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</si>
  <si>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</si>
  <si>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</si>
  <si>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</si>
  <si>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</si>
  <si>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</si>
  <si>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</si>
  <si>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</si>
  <si>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</si>
  <si>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</si>
  <si>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</si>
  <si>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</si>
  <si>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</si>
  <si>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</si>
  <si>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</si>
  <si>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</si>
  <si>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</si>
  <si>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</si>
  <si>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</si>
  <si>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</si>
  <si>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</si>
  <si>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</si>
  <si>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</si>
  <si>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</si>
  <si>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</si>
  <si>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</si>
  <si>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</si>
  <si>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</si>
  <si>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</si>
  <si>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</si>
  <si>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</si>
  <si>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</si>
  <si>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</si>
  <si>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</si>
  <si>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</si>
  <si>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</si>
  <si>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</si>
  <si>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</si>
  <si>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</si>
  <si>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</si>
  <si>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</si>
  <si>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</si>
  <si>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</si>
  <si>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</si>
  <si>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</si>
  <si>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</si>
  <si>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</si>
  <si>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</si>
  <si>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</si>
  <si>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</si>
  <si>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</si>
  <si>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</si>
  <si>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</si>
  <si>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</si>
  <si>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</si>
  <si>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</si>
  <si>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</si>
  <si>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</si>
  <si>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</si>
  <si>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</si>
  <si>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</si>
  <si>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</si>
  <si>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</si>
  <si>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</si>
  <si>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</si>
  <si>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</si>
  <si>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</si>
  <si>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</si>
  <si>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</si>
  <si>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</si>
  <si>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</si>
  <si>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</si>
  <si>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</si>
  <si>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</si>
  <si>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</si>
  <si>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</si>
  <si>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</si>
  <si>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</si>
  <si>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</si>
  <si>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</si>
  <si>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</si>
  <si>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</si>
  <si>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</si>
  <si>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</si>
  <si>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</si>
  <si>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</si>
  <si>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</si>
  <si>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</si>
  <si>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</si>
  <si>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</si>
  <si>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 xml:space="preserve"> </t>
  </si>
  <si>
    <t>April
2011</t>
  </si>
  <si>
    <t>im Mai 2011</t>
  </si>
  <si>
    <t>Mai
2010</t>
  </si>
  <si>
    <t>Mai
2011</t>
  </si>
  <si>
    <t>Januar
-
Mai
2010</t>
  </si>
  <si>
    <t>Januar
-
Mai
2011</t>
  </si>
  <si>
    <t>Mai 2011
gegenüber</t>
  </si>
  <si>
    <t>Mai 2010</t>
  </si>
  <si>
    <t>Apr.2011</t>
  </si>
  <si>
    <t>Januar-Mai 2011
gegenüber
Januar-Mai 2010</t>
  </si>
  <si>
    <r>
      <t>Mai
2010</t>
    </r>
    <r>
      <rPr>
        <vertAlign val="superscript"/>
        <sz val="8"/>
        <rFont val="Arial"/>
        <family val="2"/>
      </rPr>
      <t>1)</t>
    </r>
  </si>
  <si>
    <r>
      <t>Januar
-
Mai
2010</t>
    </r>
    <r>
      <rPr>
        <vertAlign val="superscript"/>
        <sz val="8"/>
        <rFont val="Arial"/>
        <family val="2"/>
      </rPr>
      <t>1)</t>
    </r>
  </si>
  <si>
    <t>Mail 2011
gegenüber</t>
  </si>
  <si>
    <t>in Bayern im Mai 2011</t>
  </si>
  <si>
    <r>
      <t>im Mai 2011</t>
    </r>
    <r>
      <rPr>
        <b/>
        <sz val="9"/>
        <rFont val="Arial"/>
        <family val="2"/>
      </rPr>
      <t xml:space="preserve"> (in Tonnen)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</si>
</sst>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10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left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1" xfId="28" applyFont="1" applyBorder="1" applyAlignment="1" applyProtection="1">
      <alignment horizontal="center" vertical="center" wrapText="1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10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1" xfId="28" applyFont="1" applyBorder="1" applyAlignment="1" applyProtection="1">
      <alignment horizontal="center" vertical="center"/>
      <protection/>
    </xf>
    <xf numFmtId="0" fontId="11" fillId="0" borderId="6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9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2" customHeight="1">
      <c r="A4" s="171" t="s">
        <v>95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86" t="s">
        <v>22</v>
      </c>
      <c r="B6" s="187"/>
      <c r="C6" s="176" t="s">
        <v>0</v>
      </c>
      <c r="D6" s="176" t="s">
        <v>1</v>
      </c>
      <c r="E6" s="191" t="s">
        <v>2</v>
      </c>
      <c r="F6" s="176" t="s">
        <v>3</v>
      </c>
      <c r="G6" s="180" t="s">
        <v>19</v>
      </c>
      <c r="H6" s="176" t="s">
        <v>21</v>
      </c>
      <c r="I6" s="191" t="s">
        <v>4</v>
      </c>
      <c r="J6" s="180" t="s">
        <v>5</v>
      </c>
      <c r="K6" s="176" t="s">
        <v>23</v>
      </c>
      <c r="L6" s="176" t="s">
        <v>96</v>
      </c>
      <c r="M6" s="176" t="s">
        <v>24</v>
      </c>
      <c r="N6" s="176" t="s">
        <v>179</v>
      </c>
      <c r="O6" s="176" t="s">
        <v>6</v>
      </c>
      <c r="P6" s="180" t="s">
        <v>7</v>
      </c>
      <c r="Q6" s="183" t="s">
        <v>8</v>
      </c>
    </row>
    <row r="7" spans="1:17" ht="12" customHeight="1">
      <c r="A7" s="173"/>
      <c r="B7" s="174"/>
      <c r="C7" s="177"/>
      <c r="D7" s="177"/>
      <c r="E7" s="192"/>
      <c r="F7" s="177"/>
      <c r="G7" s="181"/>
      <c r="H7" s="177"/>
      <c r="I7" s="192"/>
      <c r="J7" s="181"/>
      <c r="K7" s="177"/>
      <c r="L7" s="177"/>
      <c r="M7" s="189"/>
      <c r="N7" s="177"/>
      <c r="O7" s="177"/>
      <c r="P7" s="181"/>
      <c r="Q7" s="184"/>
    </row>
    <row r="8" spans="1:17" ht="12" customHeight="1">
      <c r="A8" s="173"/>
      <c r="B8" s="174"/>
      <c r="C8" s="177"/>
      <c r="D8" s="177"/>
      <c r="E8" s="192"/>
      <c r="F8" s="177"/>
      <c r="G8" s="181"/>
      <c r="H8" s="177"/>
      <c r="I8" s="192"/>
      <c r="J8" s="181"/>
      <c r="K8" s="177"/>
      <c r="L8" s="177"/>
      <c r="M8" s="189"/>
      <c r="N8" s="177"/>
      <c r="O8" s="177"/>
      <c r="P8" s="181"/>
      <c r="Q8" s="184"/>
    </row>
    <row r="9" spans="1:17" ht="12" customHeight="1">
      <c r="A9" s="173"/>
      <c r="B9" s="174"/>
      <c r="C9" s="178"/>
      <c r="D9" s="178"/>
      <c r="E9" s="193"/>
      <c r="F9" s="178"/>
      <c r="G9" s="182"/>
      <c r="H9" s="178"/>
      <c r="I9" s="193"/>
      <c r="J9" s="182"/>
      <c r="K9" s="178"/>
      <c r="L9" s="178"/>
      <c r="M9" s="190"/>
      <c r="N9" s="178"/>
      <c r="O9" s="178"/>
      <c r="P9" s="182"/>
      <c r="Q9" s="184"/>
    </row>
    <row r="10" spans="1:17" ht="12" customHeight="1">
      <c r="A10" s="175"/>
      <c r="B10" s="170"/>
      <c r="C10" s="172" t="s">
        <v>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180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180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180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180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180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180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180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180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180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94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180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151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>
        <v>25</v>
      </c>
      <c r="D62" s="26">
        <v>16</v>
      </c>
      <c r="E62" s="26">
        <v>15</v>
      </c>
      <c r="F62" s="26">
        <v>9</v>
      </c>
      <c r="G62" s="26">
        <v>21</v>
      </c>
      <c r="H62" s="26">
        <v>25</v>
      </c>
      <c r="I62" s="26">
        <v>61</v>
      </c>
      <c r="J62" s="26">
        <v>29</v>
      </c>
      <c r="K62" s="26">
        <v>102</v>
      </c>
      <c r="L62" s="11">
        <v>32</v>
      </c>
      <c r="M62" s="11">
        <v>27</v>
      </c>
      <c r="N62" s="11">
        <v>21</v>
      </c>
      <c r="O62" s="11">
        <v>308</v>
      </c>
      <c r="P62" s="11">
        <v>215</v>
      </c>
      <c r="Q62" s="101">
        <v>523</v>
      </c>
    </row>
    <row r="63" spans="1:17" ht="11.25" customHeight="1">
      <c r="A63" s="28" t="s">
        <v>14</v>
      </c>
      <c r="B63" s="13"/>
      <c r="C63" s="17">
        <v>32</v>
      </c>
      <c r="D63" s="18">
        <v>29</v>
      </c>
      <c r="E63" s="18">
        <v>34</v>
      </c>
      <c r="F63" s="18">
        <v>35</v>
      </c>
      <c r="G63" s="18">
        <v>30</v>
      </c>
      <c r="H63" s="18">
        <v>50</v>
      </c>
      <c r="I63" s="18">
        <v>62</v>
      </c>
      <c r="J63" s="18">
        <v>36</v>
      </c>
      <c r="K63" s="18">
        <v>131</v>
      </c>
      <c r="L63" s="18">
        <v>26</v>
      </c>
      <c r="M63" s="18">
        <v>32</v>
      </c>
      <c r="N63" s="18">
        <v>34</v>
      </c>
      <c r="O63" s="18">
        <v>530</v>
      </c>
      <c r="P63" s="18">
        <v>268</v>
      </c>
      <c r="Q63" s="101">
        <v>798</v>
      </c>
    </row>
    <row r="64" spans="1:17" ht="11.25" customHeight="1">
      <c r="A64" s="28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01"/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181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94">
        <v>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85" t="s">
        <v>36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1" ht="12" customHeight="1">
      <c r="A4" s="185" t="s">
        <v>190</v>
      </c>
      <c r="B4" s="185"/>
      <c r="C4" s="185"/>
      <c r="D4" s="185"/>
      <c r="E4" s="185"/>
      <c r="F4" s="185"/>
      <c r="G4" s="185"/>
      <c r="H4" s="185"/>
      <c r="I4" s="185"/>
      <c r="J4" s="185"/>
      <c r="K4" s="6"/>
    </row>
    <row r="5" ht="17.25" customHeight="1">
      <c r="K5" s="6"/>
    </row>
    <row r="6" spans="1:11" ht="12.75" customHeight="1">
      <c r="A6" s="186" t="s">
        <v>37</v>
      </c>
      <c r="B6" s="187"/>
      <c r="C6" s="195" t="s">
        <v>191</v>
      </c>
      <c r="D6" s="195" t="s">
        <v>189</v>
      </c>
      <c r="E6" s="198" t="s">
        <v>192</v>
      </c>
      <c r="F6" s="195" t="s">
        <v>193</v>
      </c>
      <c r="G6" s="195" t="s">
        <v>194</v>
      </c>
      <c r="H6" s="201" t="s">
        <v>38</v>
      </c>
      <c r="I6" s="202"/>
      <c r="J6" s="202"/>
      <c r="K6" s="202"/>
    </row>
    <row r="7" spans="1:11" ht="12.75" customHeight="1">
      <c r="A7" s="173"/>
      <c r="B7" s="174"/>
      <c r="C7" s="196"/>
      <c r="D7" s="196"/>
      <c r="E7" s="199"/>
      <c r="F7" s="196"/>
      <c r="G7" s="196"/>
      <c r="H7" s="207" t="s">
        <v>195</v>
      </c>
      <c r="I7" s="208"/>
      <c r="J7" s="207" t="s">
        <v>198</v>
      </c>
      <c r="K7" s="173"/>
    </row>
    <row r="8" spans="1:11" ht="12.75" customHeight="1">
      <c r="A8" s="173"/>
      <c r="B8" s="174"/>
      <c r="C8" s="196"/>
      <c r="D8" s="196"/>
      <c r="E8" s="199"/>
      <c r="F8" s="196"/>
      <c r="G8" s="196"/>
      <c r="H8" s="209"/>
      <c r="I8" s="210"/>
      <c r="J8" s="207"/>
      <c r="K8" s="173"/>
    </row>
    <row r="9" spans="1:11" ht="12.75" customHeight="1">
      <c r="A9" s="173"/>
      <c r="B9" s="174"/>
      <c r="C9" s="197"/>
      <c r="D9" s="197"/>
      <c r="E9" s="200"/>
      <c r="F9" s="197"/>
      <c r="G9" s="197"/>
      <c r="H9" s="109" t="s">
        <v>196</v>
      </c>
      <c r="I9" s="109" t="s">
        <v>197</v>
      </c>
      <c r="J9" s="207"/>
      <c r="K9" s="173"/>
    </row>
    <row r="10" spans="1:11" ht="12.75" customHeight="1">
      <c r="A10" s="175"/>
      <c r="B10" s="170"/>
      <c r="C10" s="172" t="s">
        <v>39</v>
      </c>
      <c r="D10" s="188"/>
      <c r="E10" s="188"/>
      <c r="F10" s="188"/>
      <c r="G10" s="211"/>
      <c r="H10" s="172" t="s">
        <v>40</v>
      </c>
      <c r="I10" s="188"/>
      <c r="J10" s="188"/>
      <c r="K10" s="188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203" t="s">
        <v>41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59557</v>
      </c>
      <c r="D14" s="121">
        <v>24685</v>
      </c>
      <c r="E14" s="32">
        <v>31568</v>
      </c>
      <c r="F14" s="121">
        <v>159419</v>
      </c>
      <c r="G14" s="32">
        <v>178100</v>
      </c>
      <c r="H14" s="144">
        <f>SUM(E14-C14)/C14%</f>
        <v>-46.995315412126196</v>
      </c>
      <c r="I14" s="144">
        <f>SUM(E14-D14)/D14%</f>
        <v>27.88332995746405</v>
      </c>
      <c r="J14" s="144">
        <f>SUM(G14-F14)/F14%</f>
        <v>11.718176628883633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35514</v>
      </c>
      <c r="D15" s="121">
        <v>16140</v>
      </c>
      <c r="E15" s="32">
        <v>28624</v>
      </c>
      <c r="F15" s="121">
        <v>154426</v>
      </c>
      <c r="G15" s="32">
        <v>145418</v>
      </c>
      <c r="H15" s="144">
        <f aca="true" t="shared" si="0" ref="H15:H22">SUM(E15-C15)/C15%</f>
        <v>-19.400799684631412</v>
      </c>
      <c r="I15" s="144">
        <f aca="true" t="shared" si="1" ref="I15:I22">SUM(E15-D15)/D15%</f>
        <v>77.34820322180917</v>
      </c>
      <c r="J15" s="144">
        <f aca="true" t="shared" si="2" ref="J15:J22">SUM(G15-F15)/F15%</f>
        <v>-5.833214614119384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27541</v>
      </c>
      <c r="D16" s="121">
        <v>15345</v>
      </c>
      <c r="E16" s="32">
        <v>34427</v>
      </c>
      <c r="F16" s="121">
        <v>147639</v>
      </c>
      <c r="G16" s="32">
        <v>153890</v>
      </c>
      <c r="H16" s="144">
        <f t="shared" si="0"/>
        <v>25.00272321266475</v>
      </c>
      <c r="I16" s="144">
        <f t="shared" si="1"/>
        <v>124.35320951449985</v>
      </c>
      <c r="J16" s="144">
        <f t="shared" si="2"/>
        <v>4.233976117421548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28065</v>
      </c>
      <c r="D17" s="121">
        <v>8844</v>
      </c>
      <c r="E17" s="32">
        <v>35068</v>
      </c>
      <c r="F17" s="121">
        <v>148408</v>
      </c>
      <c r="G17" s="32">
        <v>125175</v>
      </c>
      <c r="H17" s="144">
        <f t="shared" si="0"/>
        <v>24.952788170318904</v>
      </c>
      <c r="I17" s="144">
        <f t="shared" si="1"/>
        <v>296.51741293532336</v>
      </c>
      <c r="J17" s="144">
        <f t="shared" si="2"/>
        <v>-15.654816451943292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32718</v>
      </c>
      <c r="D18" s="121">
        <v>20728</v>
      </c>
      <c r="E18" s="121">
        <v>29906</v>
      </c>
      <c r="F18" s="121">
        <v>121686</v>
      </c>
      <c r="G18" s="121">
        <v>142419</v>
      </c>
      <c r="H18" s="144">
        <f t="shared" si="0"/>
        <v>-8.59465737514518</v>
      </c>
      <c r="I18" s="144">
        <f t="shared" si="1"/>
        <v>44.278270937861826</v>
      </c>
      <c r="J18" s="144">
        <f t="shared" si="2"/>
        <v>17.038114491395888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46079</v>
      </c>
      <c r="D19" s="121">
        <v>24802</v>
      </c>
      <c r="E19" s="32">
        <v>50497</v>
      </c>
      <c r="F19" s="121">
        <v>137055</v>
      </c>
      <c r="G19" s="32">
        <v>171579</v>
      </c>
      <c r="H19" s="144">
        <f t="shared" si="0"/>
        <v>9.5878816814601</v>
      </c>
      <c r="I19" s="144">
        <f t="shared" si="1"/>
        <v>103.6005160874123</v>
      </c>
      <c r="J19" s="144">
        <f t="shared" si="2"/>
        <v>25.189887271533326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69048</v>
      </c>
      <c r="D20" s="121">
        <v>60648</v>
      </c>
      <c r="E20" s="32">
        <v>61833</v>
      </c>
      <c r="F20" s="121">
        <v>273246</v>
      </c>
      <c r="G20" s="32">
        <v>313736</v>
      </c>
      <c r="H20" s="144">
        <f t="shared" si="0"/>
        <v>-10.449252693778242</v>
      </c>
      <c r="I20" s="144">
        <f t="shared" si="1"/>
        <v>1.9538979026513652</v>
      </c>
      <c r="J20" s="144">
        <f t="shared" si="2"/>
        <v>14.818149213529201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154013</v>
      </c>
      <c r="D21" s="121">
        <v>136725</v>
      </c>
      <c r="E21" s="32">
        <v>258425</v>
      </c>
      <c r="F21" s="121">
        <v>445617</v>
      </c>
      <c r="G21" s="32">
        <v>640764</v>
      </c>
      <c r="H21" s="144">
        <f t="shared" si="0"/>
        <v>67.79427710647802</v>
      </c>
      <c r="I21" s="144">
        <f t="shared" si="1"/>
        <v>89.01078807825928</v>
      </c>
      <c r="J21" s="144">
        <f t="shared" si="2"/>
        <v>43.792539333104436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452535</v>
      </c>
      <c r="D22" s="141">
        <v>307917</v>
      </c>
      <c r="E22" s="40">
        <v>530348</v>
      </c>
      <c r="F22" s="141">
        <v>1587496</v>
      </c>
      <c r="G22" s="40">
        <v>1871082</v>
      </c>
      <c r="H22" s="145">
        <f t="shared" si="0"/>
        <v>17.194913100644147</v>
      </c>
      <c r="I22" s="145">
        <f t="shared" si="1"/>
        <v>72.23732369437218</v>
      </c>
      <c r="J22" s="145">
        <f t="shared" si="2"/>
        <v>17.863730050343435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204" t="s">
        <v>51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53264</v>
      </c>
      <c r="D26" s="121">
        <v>28614</v>
      </c>
      <c r="E26" s="32">
        <v>36270</v>
      </c>
      <c r="F26" s="121">
        <v>176589</v>
      </c>
      <c r="G26" s="32">
        <v>177004</v>
      </c>
      <c r="H26" s="144">
        <f>SUM(E26-C26)/C26%</f>
        <v>-31.905226794833283</v>
      </c>
      <c r="I26" s="144">
        <f>SUM(E26-D26)/D26%</f>
        <v>26.756133361291678</v>
      </c>
      <c r="J26" s="144">
        <f>SUM(G26-F26)/F26%</f>
        <v>0.23500897564400952</v>
      </c>
      <c r="K26" s="11"/>
    </row>
    <row r="27" spans="1:11" ht="12.75" customHeight="1">
      <c r="A27" s="35" t="s">
        <v>53</v>
      </c>
      <c r="B27" s="13"/>
      <c r="C27" s="126">
        <v>159645</v>
      </c>
      <c r="D27" s="121">
        <v>102385</v>
      </c>
      <c r="E27" s="32">
        <v>130651</v>
      </c>
      <c r="F27" s="121">
        <v>586170</v>
      </c>
      <c r="G27" s="32">
        <v>576094</v>
      </c>
      <c r="H27" s="144">
        <f aca="true" t="shared" si="3" ref="H27:H32">SUM(E27-C27)/C27%</f>
        <v>-18.161545930032258</v>
      </c>
      <c r="I27" s="144">
        <f aca="true" t="shared" si="4" ref="I27:I32">SUM(E27-D27)/D27%</f>
        <v>27.607559701128093</v>
      </c>
      <c r="J27" s="144">
        <f aca="true" t="shared" si="5" ref="J27:J32">SUM(G27-F27)/F27%</f>
        <v>-1.7189552518893836</v>
      </c>
      <c r="K27" s="11"/>
    </row>
    <row r="28" spans="1:11" ht="12.75" customHeight="1">
      <c r="A28" s="35" t="s">
        <v>54</v>
      </c>
      <c r="B28" s="13"/>
      <c r="C28" s="126">
        <v>37679</v>
      </c>
      <c r="D28" s="121">
        <v>32013</v>
      </c>
      <c r="E28" s="32">
        <v>26224</v>
      </c>
      <c r="F28" s="121">
        <v>201459</v>
      </c>
      <c r="G28" s="32">
        <v>191507</v>
      </c>
      <c r="H28" s="144">
        <f t="shared" si="3"/>
        <v>-30.40154993497704</v>
      </c>
      <c r="I28" s="144">
        <f t="shared" si="4"/>
        <v>-18.083278668041107</v>
      </c>
      <c r="J28" s="144">
        <f t="shared" si="5"/>
        <v>-4.939962970132881</v>
      </c>
      <c r="K28" s="11"/>
    </row>
    <row r="29" spans="1:11" ht="12.75" customHeight="1">
      <c r="A29" s="35" t="s">
        <v>55</v>
      </c>
      <c r="B29" s="13"/>
      <c r="C29" s="126">
        <v>32849</v>
      </c>
      <c r="D29" s="121">
        <v>26727</v>
      </c>
      <c r="E29" s="32">
        <v>32292</v>
      </c>
      <c r="F29" s="121">
        <v>133383</v>
      </c>
      <c r="G29" s="32">
        <v>131567</v>
      </c>
      <c r="H29" s="144">
        <f t="shared" si="3"/>
        <v>-1.6956376145392553</v>
      </c>
      <c r="I29" s="144">
        <f t="shared" si="4"/>
        <v>20.82164103715344</v>
      </c>
      <c r="J29" s="144">
        <f t="shared" si="5"/>
        <v>-1.3614928439156415</v>
      </c>
      <c r="K29" s="11"/>
    </row>
    <row r="30" spans="1:11" ht="12.75" customHeight="1">
      <c r="A30" s="35" t="s">
        <v>56</v>
      </c>
      <c r="B30" s="13"/>
      <c r="C30" s="126">
        <v>28854</v>
      </c>
      <c r="D30" s="121">
        <v>21383</v>
      </c>
      <c r="E30" s="32">
        <v>34371</v>
      </c>
      <c r="F30" s="121">
        <v>96248</v>
      </c>
      <c r="G30" s="32">
        <v>110981</v>
      </c>
      <c r="H30" s="144">
        <f t="shared" si="3"/>
        <v>19.120399251403615</v>
      </c>
      <c r="I30" s="144">
        <f t="shared" si="4"/>
        <v>60.73984005986063</v>
      </c>
      <c r="J30" s="144">
        <f t="shared" si="5"/>
        <v>15.307331061424653</v>
      </c>
      <c r="K30" s="11"/>
    </row>
    <row r="31" spans="1:11" ht="12.75" customHeight="1">
      <c r="A31" s="35" t="s">
        <v>91</v>
      </c>
      <c r="B31" s="13"/>
      <c r="C31" s="126">
        <v>14392</v>
      </c>
      <c r="D31" s="121">
        <v>3614</v>
      </c>
      <c r="E31" s="32">
        <v>8235</v>
      </c>
      <c r="F31" s="121">
        <v>42178</v>
      </c>
      <c r="G31" s="32">
        <v>39010</v>
      </c>
      <c r="H31" s="144">
        <f t="shared" si="3"/>
        <v>-42.78071150639244</v>
      </c>
      <c r="I31" s="144">
        <f t="shared" si="4"/>
        <v>127.86386275594909</v>
      </c>
      <c r="J31" s="144">
        <f t="shared" si="5"/>
        <v>-7.51102470482242</v>
      </c>
      <c r="K31" s="11"/>
    </row>
    <row r="32" spans="1:11" ht="15.75" customHeight="1">
      <c r="A32" s="39" t="s">
        <v>50</v>
      </c>
      <c r="B32" s="38"/>
      <c r="C32" s="140">
        <v>326683</v>
      </c>
      <c r="D32" s="141">
        <v>214736</v>
      </c>
      <c r="E32" s="40">
        <v>268043</v>
      </c>
      <c r="F32" s="141">
        <v>1236027</v>
      </c>
      <c r="G32" s="40">
        <v>1226163</v>
      </c>
      <c r="H32" s="145">
        <f t="shared" si="3"/>
        <v>-17.950122902018165</v>
      </c>
      <c r="I32" s="145">
        <f t="shared" si="4"/>
        <v>24.824435586021906</v>
      </c>
      <c r="J32" s="145">
        <f t="shared" si="5"/>
        <v>-0.7980408194966615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205" t="s">
        <v>58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779218</v>
      </c>
      <c r="D36" s="141">
        <v>522653</v>
      </c>
      <c r="E36" s="40">
        <v>798392</v>
      </c>
      <c r="F36" s="141">
        <v>2823523</v>
      </c>
      <c r="G36" s="40">
        <v>3097245</v>
      </c>
      <c r="H36" s="145">
        <f>SUM(E36-C36)/C36%</f>
        <v>2.4606721097305244</v>
      </c>
      <c r="I36" s="143">
        <f>SUM(E36-D36)/D36%</f>
        <v>52.757565727165066</v>
      </c>
      <c r="J36" s="145">
        <f>SUM(G36-F36)/F36%</f>
        <v>9.694342847570217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438208</v>
      </c>
      <c r="D38" s="121">
        <v>329437</v>
      </c>
      <c r="E38" s="46">
        <v>472450</v>
      </c>
      <c r="F38" s="121">
        <v>1642592</v>
      </c>
      <c r="G38" s="46">
        <v>1913479</v>
      </c>
      <c r="H38" s="144">
        <f>SUM(E38-C38)/C38%</f>
        <v>7.814097414926245</v>
      </c>
      <c r="I38" s="142">
        <f>SUM(E38-D38)/D38%</f>
        <v>43.4113350959364</v>
      </c>
      <c r="J38" s="144">
        <f>SUM(G38-F38)/F38%</f>
        <v>16.491435487327347</v>
      </c>
      <c r="K38" s="11"/>
    </row>
    <row r="39" spans="1:11" ht="12.75" customHeight="1">
      <c r="A39" s="45" t="s">
        <v>61</v>
      </c>
      <c r="B39" s="13"/>
      <c r="C39" s="126">
        <v>341010</v>
      </c>
      <c r="D39" s="121">
        <v>193216</v>
      </c>
      <c r="E39" s="46">
        <v>325942</v>
      </c>
      <c r="F39" s="121">
        <v>1180931</v>
      </c>
      <c r="G39" s="46">
        <v>1183766</v>
      </c>
      <c r="H39" s="144">
        <f>SUM(E39-C39)/C39%</f>
        <v>-4.418638749596786</v>
      </c>
      <c r="I39" s="142">
        <f>SUM(E39-D39)/D39%</f>
        <v>68.69306889698575</v>
      </c>
      <c r="J39" s="144">
        <f>SUM(G39-F39)/F39%</f>
        <v>0.2400648302059985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128849</v>
      </c>
      <c r="D42" s="121">
        <v>71088</v>
      </c>
      <c r="E42" s="121">
        <v>89450</v>
      </c>
      <c r="F42" s="121">
        <v>399738</v>
      </c>
      <c r="G42" s="121">
        <v>453360</v>
      </c>
      <c r="H42" s="144">
        <f>SUM(E42-C42)/C42%</f>
        <v>-30.577652911547624</v>
      </c>
      <c r="I42" s="142">
        <f>SUM(E42-D42)/D42%</f>
        <v>25.829957236101734</v>
      </c>
      <c r="J42" s="144">
        <f>SUM(G42-F42)/F42%</f>
        <v>13.414286357564205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9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199</v>
      </c>
      <c r="E6" s="215" t="s">
        <v>189</v>
      </c>
      <c r="F6" s="215" t="s">
        <v>192</v>
      </c>
      <c r="G6" s="195" t="s">
        <v>200</v>
      </c>
      <c r="H6" s="195" t="s">
        <v>194</v>
      </c>
      <c r="I6" s="201" t="s">
        <v>177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195</v>
      </c>
      <c r="J7" s="208"/>
      <c r="K7" s="219" t="s">
        <v>198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196</v>
      </c>
      <c r="J9" s="109" t="s">
        <v>197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97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24" t="s">
        <v>185</v>
      </c>
      <c r="B12" s="224"/>
      <c r="C12" s="13"/>
      <c r="D12" s="50"/>
      <c r="F12" s="116"/>
    </row>
    <row r="13" spans="1:12" ht="12.75" customHeight="1">
      <c r="A13" s="11"/>
      <c r="B13" s="51" t="s">
        <v>116</v>
      </c>
      <c r="C13" s="104"/>
      <c r="D13" s="126" t="s">
        <v>153</v>
      </c>
      <c r="E13" s="127">
        <v>90626</v>
      </c>
      <c r="F13" s="127">
        <v>143844</v>
      </c>
      <c r="G13" s="139" t="s">
        <v>153</v>
      </c>
      <c r="H13" s="116">
        <v>655139</v>
      </c>
      <c r="I13" s="139" t="s">
        <v>153</v>
      </c>
      <c r="J13" s="139">
        <f>SUM(F13-E13)/E13%</f>
        <v>58.72266237062212</v>
      </c>
      <c r="K13" s="139" t="s">
        <v>153</v>
      </c>
      <c r="L13" s="52"/>
    </row>
    <row r="14" spans="1:12" ht="24.75" customHeight="1">
      <c r="A14" s="11"/>
      <c r="B14" s="111" t="s">
        <v>98</v>
      </c>
      <c r="C14" s="13"/>
      <c r="D14" s="50"/>
      <c r="E14" s="117"/>
      <c r="F14" s="117"/>
      <c r="G14" s="37"/>
      <c r="H14" s="116"/>
      <c r="I14" s="37"/>
      <c r="J14" s="139"/>
      <c r="K14" s="122"/>
      <c r="L14" s="52"/>
    </row>
    <row r="15" spans="1:12" ht="12.75" customHeight="1">
      <c r="A15" s="223" t="s">
        <v>118</v>
      </c>
      <c r="B15" s="223"/>
      <c r="C15" s="13"/>
      <c r="D15" s="50"/>
      <c r="E15" s="129"/>
      <c r="F15" s="129"/>
      <c r="H15" s="116"/>
      <c r="J15" s="139"/>
      <c r="K15" s="123"/>
      <c r="L15" s="52"/>
    </row>
    <row r="16" spans="1:12" ht="12.75" customHeight="1">
      <c r="A16" s="11"/>
      <c r="B16" s="51" t="s">
        <v>117</v>
      </c>
      <c r="C16" s="13"/>
      <c r="D16" s="126" t="s">
        <v>153</v>
      </c>
      <c r="E16" s="117">
        <v>8362</v>
      </c>
      <c r="F16" s="117">
        <v>11566</v>
      </c>
      <c r="G16" s="139" t="s">
        <v>153</v>
      </c>
      <c r="H16" s="116">
        <v>73606</v>
      </c>
      <c r="I16" s="139" t="s">
        <v>153</v>
      </c>
      <c r="J16" s="139">
        <f>SUM(F16-E16)/E16%</f>
        <v>38.316192298493185</v>
      </c>
      <c r="K16" s="139" t="s">
        <v>153</v>
      </c>
      <c r="L16" s="52"/>
    </row>
    <row r="17" spans="1:12" ht="24.75" customHeight="1">
      <c r="A17" s="11"/>
      <c r="B17" s="111" t="s">
        <v>99</v>
      </c>
      <c r="C17" s="13"/>
      <c r="D17" s="50"/>
      <c r="E17" s="117"/>
      <c r="F17" s="117"/>
      <c r="G17" s="37"/>
      <c r="H17" s="116"/>
      <c r="I17" s="37"/>
      <c r="J17" s="139"/>
      <c r="K17" s="122"/>
      <c r="L17" s="52"/>
    </row>
    <row r="18" spans="1:12" ht="12.75" customHeight="1">
      <c r="A18" s="223" t="s">
        <v>119</v>
      </c>
      <c r="B18" s="223"/>
      <c r="C18" s="13"/>
      <c r="D18" s="50"/>
      <c r="E18" s="129"/>
      <c r="F18" s="129"/>
      <c r="H18" s="116"/>
      <c r="J18" s="139"/>
      <c r="K18" s="123"/>
      <c r="L18" s="52"/>
    </row>
    <row r="19" spans="1:12" ht="12.75" customHeight="1">
      <c r="A19" s="11"/>
      <c r="B19" s="51" t="s">
        <v>120</v>
      </c>
      <c r="C19" s="38"/>
      <c r="D19" s="126" t="s">
        <v>153</v>
      </c>
      <c r="E19" s="117">
        <v>160440</v>
      </c>
      <c r="F19" s="117">
        <v>257063</v>
      </c>
      <c r="G19" s="139" t="s">
        <v>153</v>
      </c>
      <c r="H19" s="116">
        <v>648952</v>
      </c>
      <c r="I19" s="139" t="s">
        <v>153</v>
      </c>
      <c r="J19" s="139">
        <f>SUM(F19-E19)/E19%</f>
        <v>60.22375966093243</v>
      </c>
      <c r="K19" s="139" t="s">
        <v>153</v>
      </c>
      <c r="L19" s="52"/>
    </row>
    <row r="20" spans="1:12" ht="24.75" customHeight="1">
      <c r="A20" s="11"/>
      <c r="B20" s="111" t="s">
        <v>100</v>
      </c>
      <c r="C20" s="13"/>
      <c r="D20" s="50"/>
      <c r="E20" s="117"/>
      <c r="F20" s="117"/>
      <c r="G20" s="37"/>
      <c r="H20" s="116"/>
      <c r="I20" s="37"/>
      <c r="J20" s="139"/>
      <c r="K20" s="122"/>
      <c r="L20" s="52"/>
    </row>
    <row r="21" spans="1:12" ht="12.75" customHeight="1">
      <c r="A21" s="223" t="s">
        <v>121</v>
      </c>
      <c r="B21" s="223"/>
      <c r="C21" s="13"/>
      <c r="D21" s="50"/>
      <c r="E21" s="129"/>
      <c r="F21" s="129"/>
      <c r="H21" s="116"/>
      <c r="J21" s="139"/>
      <c r="K21" s="123"/>
      <c r="L21" s="52"/>
    </row>
    <row r="22" spans="1:12" ht="12.75" customHeight="1">
      <c r="A22" s="11"/>
      <c r="B22" s="108" t="s">
        <v>122</v>
      </c>
      <c r="C22" s="13"/>
      <c r="D22" s="126" t="s">
        <v>153</v>
      </c>
      <c r="E22" s="117">
        <v>32962</v>
      </c>
      <c r="F22" s="117">
        <v>56753</v>
      </c>
      <c r="G22" s="139" t="s">
        <v>153</v>
      </c>
      <c r="H22" s="116">
        <v>215122</v>
      </c>
      <c r="I22" s="139" t="s">
        <v>153</v>
      </c>
      <c r="J22" s="139">
        <f>SUM(F22-E22)/E22%</f>
        <v>72.17705236332746</v>
      </c>
      <c r="K22" s="139" t="s">
        <v>153</v>
      </c>
      <c r="L22" s="52"/>
    </row>
    <row r="23" spans="1:12" ht="24.75" customHeight="1">
      <c r="A23" s="11"/>
      <c r="B23" s="111" t="s">
        <v>101</v>
      </c>
      <c r="C23" s="19"/>
      <c r="D23" s="50"/>
      <c r="E23" s="117"/>
      <c r="F23" s="117"/>
      <c r="G23" s="37"/>
      <c r="H23" s="116"/>
      <c r="I23" s="37"/>
      <c r="J23" s="139"/>
      <c r="K23" s="122"/>
      <c r="L23" s="52"/>
    </row>
    <row r="24" spans="1:12" ht="12.75" customHeight="1">
      <c r="A24" s="223" t="s">
        <v>123</v>
      </c>
      <c r="B24" s="223"/>
      <c r="C24" s="19"/>
      <c r="D24" s="50"/>
      <c r="E24" s="117"/>
      <c r="F24" s="117"/>
      <c r="G24" s="37"/>
      <c r="H24" s="116"/>
      <c r="I24" s="37"/>
      <c r="J24" s="139"/>
      <c r="K24" s="122"/>
      <c r="L24" s="52"/>
    </row>
    <row r="25" spans="1:12" ht="12.75" customHeight="1">
      <c r="A25" s="112" t="s">
        <v>123</v>
      </c>
      <c r="B25" s="108" t="s">
        <v>124</v>
      </c>
      <c r="C25" s="13"/>
      <c r="D25" s="126" t="s">
        <v>153</v>
      </c>
      <c r="E25" s="121" t="s">
        <v>151</v>
      </c>
      <c r="F25" s="121" t="s">
        <v>151</v>
      </c>
      <c r="G25" s="139" t="s">
        <v>153</v>
      </c>
      <c r="H25" s="121" t="s">
        <v>151</v>
      </c>
      <c r="I25" s="139" t="s">
        <v>153</v>
      </c>
      <c r="J25" s="121" t="s">
        <v>151</v>
      </c>
      <c r="K25" s="139" t="s">
        <v>153</v>
      </c>
      <c r="L25" s="52"/>
    </row>
    <row r="26" spans="1:12" ht="24.75" customHeight="1">
      <c r="A26" s="11"/>
      <c r="B26" s="111" t="s">
        <v>102</v>
      </c>
      <c r="C26" s="13"/>
      <c r="D26" s="36"/>
      <c r="E26" s="117"/>
      <c r="F26" s="117"/>
      <c r="G26" s="37"/>
      <c r="H26" s="116"/>
      <c r="I26" s="37"/>
      <c r="J26" s="139"/>
      <c r="K26" s="122"/>
      <c r="L26" s="52"/>
    </row>
    <row r="27" spans="1:12" ht="12.75" customHeight="1">
      <c r="A27" s="223" t="s">
        <v>125</v>
      </c>
      <c r="B27" s="223"/>
      <c r="C27" s="13"/>
      <c r="D27" s="50"/>
      <c r="E27" s="129"/>
      <c r="F27" s="129"/>
      <c r="H27" s="116"/>
      <c r="J27" s="139"/>
      <c r="K27" s="123"/>
      <c r="L27" s="52"/>
    </row>
    <row r="28" spans="1:12" ht="12.75" customHeight="1">
      <c r="A28" s="11"/>
      <c r="B28" s="51" t="s">
        <v>126</v>
      </c>
      <c r="C28" s="13"/>
      <c r="D28" s="126" t="s">
        <v>153</v>
      </c>
      <c r="E28" s="117">
        <v>11897</v>
      </c>
      <c r="F28" s="117">
        <v>11481</v>
      </c>
      <c r="G28" s="139" t="s">
        <v>153</v>
      </c>
      <c r="H28" s="117">
        <v>58925</v>
      </c>
      <c r="I28" s="139" t="s">
        <v>153</v>
      </c>
      <c r="J28" s="139">
        <f>SUM(F28-E28)/E28%</f>
        <v>-3.4966798352525847</v>
      </c>
      <c r="K28" s="139" t="s">
        <v>153</v>
      </c>
      <c r="L28" s="52"/>
    </row>
    <row r="29" spans="1:12" ht="24.75" customHeight="1">
      <c r="A29" s="11"/>
      <c r="B29" s="111" t="s">
        <v>103</v>
      </c>
      <c r="C29" s="13"/>
      <c r="D29" s="36"/>
      <c r="E29" s="117"/>
      <c r="F29" s="117"/>
      <c r="G29" s="37"/>
      <c r="H29" s="117"/>
      <c r="I29" s="37"/>
      <c r="J29" s="139"/>
      <c r="K29" s="122"/>
      <c r="L29" s="52"/>
    </row>
    <row r="30" spans="1:12" ht="12.75" customHeight="1">
      <c r="A30" s="223" t="s">
        <v>127</v>
      </c>
      <c r="B30" s="223"/>
      <c r="C30" s="13"/>
      <c r="D30" s="36"/>
      <c r="E30" s="117"/>
      <c r="F30" s="117"/>
      <c r="G30" s="37"/>
      <c r="H30" s="117"/>
      <c r="I30" s="37"/>
      <c r="J30" s="139"/>
      <c r="K30" s="122"/>
      <c r="L30" s="52"/>
    </row>
    <row r="31" spans="1:12" ht="12.75" customHeight="1">
      <c r="A31" s="112" t="s">
        <v>127</v>
      </c>
      <c r="B31" s="51" t="s">
        <v>128</v>
      </c>
      <c r="C31" s="13"/>
      <c r="D31" s="126" t="s">
        <v>153</v>
      </c>
      <c r="E31" s="117">
        <v>34595</v>
      </c>
      <c r="F31" s="117">
        <v>47006</v>
      </c>
      <c r="G31" s="139" t="s">
        <v>153</v>
      </c>
      <c r="H31" s="117">
        <v>236928</v>
      </c>
      <c r="I31" s="139" t="s">
        <v>153</v>
      </c>
      <c r="J31" s="139">
        <f>SUM(F31-E31)/E31%</f>
        <v>35.87512646336176</v>
      </c>
      <c r="K31" s="139" t="s">
        <v>153</v>
      </c>
      <c r="L31" s="52"/>
    </row>
    <row r="32" spans="1:12" ht="24.75" customHeight="1">
      <c r="A32" s="11"/>
      <c r="B32" s="111" t="s">
        <v>104</v>
      </c>
      <c r="C32" s="13"/>
      <c r="D32" s="36"/>
      <c r="E32" s="117"/>
      <c r="F32" s="117"/>
      <c r="G32" s="37"/>
      <c r="H32" s="117"/>
      <c r="I32" s="37"/>
      <c r="J32" s="139"/>
      <c r="K32" s="122"/>
      <c r="L32" s="52"/>
    </row>
    <row r="33" spans="1:12" ht="12.75" customHeight="1">
      <c r="A33" s="218" t="s">
        <v>65</v>
      </c>
      <c r="B33" s="218"/>
      <c r="C33" s="13"/>
      <c r="D33" s="36"/>
      <c r="E33" s="117"/>
      <c r="F33" s="117"/>
      <c r="G33" s="37"/>
      <c r="H33" s="117"/>
      <c r="I33" s="37"/>
      <c r="J33" s="139" t="s">
        <v>188</v>
      </c>
      <c r="K33" s="122"/>
      <c r="L33" s="52"/>
    </row>
    <row r="34" spans="1:12" ht="12.75" customHeight="1">
      <c r="A34" s="112" t="s">
        <v>65</v>
      </c>
      <c r="B34" s="51" t="s">
        <v>183</v>
      </c>
      <c r="C34" s="13"/>
      <c r="D34" s="126" t="s">
        <v>153</v>
      </c>
      <c r="E34" s="117">
        <v>50170</v>
      </c>
      <c r="F34" s="117">
        <v>74116</v>
      </c>
      <c r="G34" s="139" t="s">
        <v>153</v>
      </c>
      <c r="H34" s="117">
        <v>397529</v>
      </c>
      <c r="I34" s="139" t="s">
        <v>153</v>
      </c>
      <c r="J34" s="139">
        <f>SUM(F34-E34)/E34%</f>
        <v>47.72971895555113</v>
      </c>
      <c r="K34" s="139" t="s">
        <v>153</v>
      </c>
      <c r="L34" s="52"/>
    </row>
    <row r="35" spans="1:12" ht="24.75" customHeight="1">
      <c r="A35" s="11"/>
      <c r="B35" s="111" t="s">
        <v>84</v>
      </c>
      <c r="C35" s="13"/>
      <c r="D35" s="36"/>
      <c r="E35" s="117"/>
      <c r="F35" s="117"/>
      <c r="G35" s="37"/>
      <c r="H35" s="117"/>
      <c r="I35" s="37"/>
      <c r="J35" s="139"/>
      <c r="K35" s="122"/>
      <c r="L35" s="52"/>
    </row>
    <row r="36" spans="1:12" ht="12.75" customHeight="1">
      <c r="A36" s="218" t="s">
        <v>130</v>
      </c>
      <c r="B36" s="218"/>
      <c r="C36" s="13"/>
      <c r="D36" s="36"/>
      <c r="E36" s="117"/>
      <c r="F36" s="117"/>
      <c r="G36" s="37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129</v>
      </c>
      <c r="C37" s="19"/>
      <c r="D37" s="126" t="s">
        <v>153</v>
      </c>
      <c r="E37" s="117">
        <v>54149</v>
      </c>
      <c r="F37" s="117">
        <v>71231</v>
      </c>
      <c r="G37" s="139" t="s">
        <v>153</v>
      </c>
      <c r="H37" s="117">
        <v>290104</v>
      </c>
      <c r="I37" s="139" t="s">
        <v>153</v>
      </c>
      <c r="J37" s="139">
        <f>SUM(F37-E37)/E37%</f>
        <v>31.546288943470792</v>
      </c>
      <c r="K37" s="139" t="s">
        <v>153</v>
      </c>
      <c r="L37" s="52"/>
    </row>
    <row r="38" spans="1:12" ht="24.75" customHeight="1">
      <c r="A38" s="11"/>
      <c r="B38" s="111" t="s">
        <v>105</v>
      </c>
      <c r="C38" s="13"/>
      <c r="D38" s="36"/>
      <c r="E38" s="117"/>
      <c r="F38" s="117"/>
      <c r="G38" s="37"/>
      <c r="H38" s="117"/>
      <c r="I38" s="37"/>
      <c r="J38" s="139"/>
      <c r="K38" s="122"/>
      <c r="L38" s="52"/>
    </row>
    <row r="39" spans="1:12" ht="12.75" customHeight="1">
      <c r="A39" s="221" t="s">
        <v>131</v>
      </c>
      <c r="B39" s="222"/>
      <c r="C39" s="11"/>
      <c r="D39" s="50"/>
      <c r="E39" s="129"/>
      <c r="F39" s="129"/>
      <c r="H39" s="117"/>
      <c r="J39" s="139"/>
      <c r="K39" s="123"/>
      <c r="L39" s="52"/>
    </row>
    <row r="40" spans="1:12" ht="12.75" customHeight="1">
      <c r="A40" s="11"/>
      <c r="B40" s="51" t="s">
        <v>132</v>
      </c>
      <c r="C40" s="11"/>
      <c r="D40" s="126" t="s">
        <v>153</v>
      </c>
      <c r="E40" s="127">
        <v>42442</v>
      </c>
      <c r="F40" s="127">
        <v>59202</v>
      </c>
      <c r="G40" s="139" t="s">
        <v>153</v>
      </c>
      <c r="H40" s="117">
        <v>263038</v>
      </c>
      <c r="I40" s="139" t="s">
        <v>153</v>
      </c>
      <c r="J40" s="139">
        <f>SUM(F40-E40)/E40%</f>
        <v>39.489185241034825</v>
      </c>
      <c r="K40" s="139" t="s">
        <v>153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2" t="s">
        <v>182</v>
      </c>
      <c r="B42" s="212"/>
      <c r="C42" s="54"/>
      <c r="D42" s="56"/>
      <c r="E42" s="120">
        <f>SUM(E13+E16+E19+E22+E28+E31+E34+E37+E40)</f>
        <v>485643</v>
      </c>
      <c r="F42" s="120">
        <f>SUM(F13+F16+F19+F22+F28+F31+F34+F37+F40)</f>
        <v>732262</v>
      </c>
      <c r="G42" s="120" t="e">
        <f>SUM(G13+G16+G19+G22+G28+G31+G34+G37+G40)</f>
        <v>#VALUE!</v>
      </c>
      <c r="H42" s="120">
        <f>SUM(H13+H16+H19+H22+H28+H31+H34+H37+H40)</f>
        <v>2839343</v>
      </c>
      <c r="I42" s="41"/>
      <c r="J42" s="124"/>
      <c r="K42" s="124"/>
      <c r="L42" s="52"/>
    </row>
    <row r="43" spans="1:12" ht="12.75" customHeight="1">
      <c r="A43" s="213" t="s">
        <v>178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52"/>
    </row>
    <row r="44" spans="1:12" ht="12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  <mergeCell ref="A36:B36"/>
    <mergeCell ref="I7:J8"/>
    <mergeCell ref="K7:K9"/>
    <mergeCell ref="D10:H10"/>
    <mergeCell ref="I10:K10"/>
    <mergeCell ref="F6:F9"/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94">
        <v>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5" t="s">
        <v>150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199</v>
      </c>
      <c r="E6" s="215" t="s">
        <v>189</v>
      </c>
      <c r="F6" s="215" t="s">
        <v>192</v>
      </c>
      <c r="G6" s="195" t="s">
        <v>200</v>
      </c>
      <c r="H6" s="195" t="s">
        <v>194</v>
      </c>
      <c r="I6" s="201" t="s">
        <v>177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201</v>
      </c>
      <c r="J7" s="208"/>
      <c r="K7" s="219" t="s">
        <v>198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196</v>
      </c>
      <c r="J9" s="109" t="s">
        <v>197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106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24" t="s">
        <v>133</v>
      </c>
      <c r="B12" s="224"/>
      <c r="C12" s="13"/>
      <c r="D12" s="50"/>
      <c r="F12" s="11"/>
    </row>
    <row r="13" spans="1:12" ht="12.75" customHeight="1">
      <c r="A13" s="11"/>
      <c r="B13" s="51" t="s">
        <v>134</v>
      </c>
      <c r="C13" s="104"/>
      <c r="D13" s="126" t="s">
        <v>153</v>
      </c>
      <c r="E13" s="117">
        <v>3035</v>
      </c>
      <c r="F13" s="117">
        <v>3686</v>
      </c>
      <c r="G13" s="121" t="s">
        <v>153</v>
      </c>
      <c r="H13" s="117">
        <v>14754</v>
      </c>
      <c r="I13" s="121" t="s">
        <v>153</v>
      </c>
      <c r="J13" s="139">
        <f>SUM(F13-E13)/E13%</f>
        <v>21.4497528830313</v>
      </c>
      <c r="K13" s="121" t="s">
        <v>153</v>
      </c>
      <c r="L13" s="52"/>
    </row>
    <row r="14" spans="1:12" ht="24.75" customHeight="1">
      <c r="A14" s="11"/>
      <c r="B14" s="111" t="s">
        <v>107</v>
      </c>
      <c r="C14" s="13"/>
      <c r="D14" s="50"/>
      <c r="E14" s="32"/>
      <c r="F14" s="117"/>
      <c r="G14" s="37"/>
      <c r="H14" s="117"/>
      <c r="I14" s="37"/>
      <c r="J14" s="139"/>
      <c r="K14" s="37"/>
      <c r="L14" s="52"/>
    </row>
    <row r="15" spans="1:12" ht="12.75" customHeight="1">
      <c r="A15" s="226" t="s">
        <v>135</v>
      </c>
      <c r="B15" s="226"/>
      <c r="C15" s="13"/>
      <c r="D15" s="126" t="s">
        <v>153</v>
      </c>
      <c r="E15" s="32">
        <v>5583</v>
      </c>
      <c r="F15" s="117">
        <v>6809</v>
      </c>
      <c r="G15" s="121" t="s">
        <v>153</v>
      </c>
      <c r="H15" s="117">
        <v>35100</v>
      </c>
      <c r="I15" s="121" t="s">
        <v>153</v>
      </c>
      <c r="J15" s="139">
        <f>SUM(F15-E15)/E15%</f>
        <v>21.959519971341575</v>
      </c>
      <c r="K15" s="121" t="s">
        <v>153</v>
      </c>
      <c r="L15" s="52"/>
    </row>
    <row r="16" spans="1:12" ht="24.75" customHeight="1">
      <c r="A16" s="11"/>
      <c r="B16" s="111" t="s">
        <v>108</v>
      </c>
      <c r="C16" s="13"/>
      <c r="D16" s="50"/>
      <c r="E16" s="32"/>
      <c r="F16" s="117"/>
      <c r="G16" s="37"/>
      <c r="H16" s="117"/>
      <c r="I16" s="37"/>
      <c r="J16" s="139"/>
      <c r="K16" s="37"/>
      <c r="L16" s="52"/>
    </row>
    <row r="17" spans="1:12" ht="12.75" customHeight="1">
      <c r="A17" s="223" t="s">
        <v>136</v>
      </c>
      <c r="B17" s="223"/>
      <c r="C17" s="13"/>
      <c r="D17" s="50"/>
      <c r="F17" s="117"/>
      <c r="G17" s="128"/>
      <c r="H17" s="117"/>
      <c r="I17" s="128"/>
      <c r="J17" s="139"/>
      <c r="K17" s="128"/>
      <c r="L17" s="52"/>
    </row>
    <row r="18" spans="1:12" ht="12.75" customHeight="1">
      <c r="A18" s="11"/>
      <c r="B18" s="51" t="s">
        <v>137</v>
      </c>
      <c r="C18" s="38"/>
      <c r="D18" s="126" t="s">
        <v>153</v>
      </c>
      <c r="E18" s="32">
        <v>5527</v>
      </c>
      <c r="F18" s="117">
        <v>8522</v>
      </c>
      <c r="G18" s="121" t="s">
        <v>153</v>
      </c>
      <c r="H18" s="117">
        <v>25958</v>
      </c>
      <c r="I18" s="121" t="s">
        <v>153</v>
      </c>
      <c r="J18" s="139">
        <f>SUM(F18-E18)/E18%</f>
        <v>54.1885290392618</v>
      </c>
      <c r="K18" s="121" t="s">
        <v>153</v>
      </c>
      <c r="L18" s="52"/>
    </row>
    <row r="19" spans="1:12" ht="24.75" customHeight="1">
      <c r="A19" s="11"/>
      <c r="B19" s="111" t="s">
        <v>109</v>
      </c>
      <c r="C19" s="13"/>
      <c r="D19" s="50"/>
      <c r="E19" s="32"/>
      <c r="F19" s="117"/>
      <c r="G19" s="37"/>
      <c r="H19" s="117"/>
      <c r="I19" s="37"/>
      <c r="J19" s="139"/>
      <c r="K19" s="37"/>
      <c r="L19" s="52"/>
    </row>
    <row r="20" spans="1:12" ht="12.75" customHeight="1">
      <c r="A20" s="223" t="s">
        <v>138</v>
      </c>
      <c r="B20" s="223"/>
      <c r="C20" s="13"/>
      <c r="D20" s="50"/>
      <c r="F20" s="117"/>
      <c r="G20" s="128"/>
      <c r="H20" s="117"/>
      <c r="I20" s="128"/>
      <c r="J20" s="139"/>
      <c r="K20" s="128"/>
      <c r="L20" s="52"/>
    </row>
    <row r="21" spans="1:12" ht="12.75" customHeight="1">
      <c r="A21" s="11"/>
      <c r="B21" s="108" t="s">
        <v>139</v>
      </c>
      <c r="C21" s="13"/>
      <c r="D21" s="126" t="s">
        <v>153</v>
      </c>
      <c r="E21" s="32">
        <v>21207</v>
      </c>
      <c r="F21" s="117">
        <v>44634</v>
      </c>
      <c r="G21" s="121" t="s">
        <v>153</v>
      </c>
      <c r="H21" s="117">
        <v>171320</v>
      </c>
      <c r="I21" s="121" t="s">
        <v>153</v>
      </c>
      <c r="J21" s="139">
        <f>SUM(F21-E21)/E21%</f>
        <v>110.46824161833358</v>
      </c>
      <c r="K21" s="121" t="s">
        <v>153</v>
      </c>
      <c r="L21" s="52"/>
    </row>
    <row r="22" spans="1:12" ht="24.75" customHeight="1">
      <c r="A22" s="11"/>
      <c r="B22" s="111" t="s">
        <v>110</v>
      </c>
      <c r="C22" s="19"/>
      <c r="D22" s="50"/>
      <c r="E22" s="32"/>
      <c r="F22" s="117"/>
      <c r="G22" s="37"/>
      <c r="H22" s="117"/>
      <c r="I22" s="37"/>
      <c r="J22" s="139"/>
      <c r="K22" s="37"/>
      <c r="L22" s="52"/>
    </row>
    <row r="23" spans="1:12" ht="12.75" customHeight="1">
      <c r="A23" s="227" t="s">
        <v>140</v>
      </c>
      <c r="B23" s="227"/>
      <c r="C23" s="13"/>
      <c r="D23" s="126" t="s">
        <v>153</v>
      </c>
      <c r="E23" s="121" t="s">
        <v>151</v>
      </c>
      <c r="F23" s="121" t="s">
        <v>151</v>
      </c>
      <c r="G23" s="121" t="s">
        <v>153</v>
      </c>
      <c r="H23" s="121" t="s">
        <v>151</v>
      </c>
      <c r="I23" s="121" t="s">
        <v>153</v>
      </c>
      <c r="J23" s="121" t="s">
        <v>151</v>
      </c>
      <c r="K23" s="121" t="s">
        <v>151</v>
      </c>
      <c r="L23" s="52"/>
    </row>
    <row r="24" spans="1:12" ht="24.75" customHeight="1">
      <c r="A24" s="11"/>
      <c r="B24" s="111" t="s">
        <v>111</v>
      </c>
      <c r="C24" s="13"/>
      <c r="D24" s="50"/>
      <c r="E24" s="32"/>
      <c r="F24" s="117"/>
      <c r="G24" s="37"/>
      <c r="H24" s="117"/>
      <c r="I24" s="37"/>
      <c r="J24" s="139"/>
      <c r="K24" s="37"/>
      <c r="L24" s="52"/>
    </row>
    <row r="25" spans="1:12" ht="12.75" customHeight="1">
      <c r="A25" s="223" t="s">
        <v>141</v>
      </c>
      <c r="B25" s="223"/>
      <c r="C25" s="13"/>
      <c r="D25" s="50"/>
      <c r="F25" s="117"/>
      <c r="G25" s="128"/>
      <c r="H25" s="117"/>
      <c r="I25" s="128"/>
      <c r="J25" s="139"/>
      <c r="K25" s="128"/>
      <c r="L25" s="52"/>
    </row>
    <row r="26" spans="1:12" ht="12.75" customHeight="1">
      <c r="A26" s="11"/>
      <c r="B26" s="51" t="s">
        <v>142</v>
      </c>
      <c r="C26" s="13"/>
      <c r="D26" s="126" t="s">
        <v>153</v>
      </c>
      <c r="E26" s="32">
        <v>225</v>
      </c>
      <c r="F26" s="117">
        <v>415</v>
      </c>
      <c r="G26" s="121" t="s">
        <v>153</v>
      </c>
      <c r="H26" s="117">
        <v>1472</v>
      </c>
      <c r="I26" s="121" t="s">
        <v>153</v>
      </c>
      <c r="J26" s="139">
        <f>SUM(F26-E26)/E26%</f>
        <v>84.44444444444444</v>
      </c>
      <c r="K26" s="121" t="s">
        <v>153</v>
      </c>
      <c r="L26" s="52"/>
    </row>
    <row r="27" spans="1:12" ht="24.75" customHeight="1">
      <c r="A27" s="11"/>
      <c r="B27" s="111" t="s">
        <v>112</v>
      </c>
      <c r="C27" s="13"/>
      <c r="D27" s="50"/>
      <c r="E27" s="32"/>
      <c r="F27" s="117"/>
      <c r="G27" s="37"/>
      <c r="H27" s="117"/>
      <c r="I27" s="37"/>
      <c r="J27" s="139"/>
      <c r="K27" s="37"/>
      <c r="L27" s="52"/>
    </row>
    <row r="28" spans="1:12" ht="12.75" customHeight="1">
      <c r="A28" s="228" t="s">
        <v>143</v>
      </c>
      <c r="B28" s="228"/>
      <c r="C28" s="13"/>
      <c r="D28" s="50"/>
      <c r="E28" s="32"/>
      <c r="F28" s="117"/>
      <c r="G28" s="37"/>
      <c r="H28" s="117"/>
      <c r="I28" s="37"/>
      <c r="J28" s="139"/>
      <c r="K28" s="37"/>
      <c r="L28" s="52"/>
    </row>
    <row r="29" spans="1:12" ht="12.75" customHeight="1">
      <c r="A29" s="112" t="s">
        <v>144</v>
      </c>
      <c r="B29" s="51" t="s">
        <v>145</v>
      </c>
      <c r="C29" s="13"/>
      <c r="D29" s="126" t="s">
        <v>153</v>
      </c>
      <c r="E29" s="121" t="s">
        <v>151</v>
      </c>
      <c r="F29" s="121" t="s">
        <v>151</v>
      </c>
      <c r="G29" s="121" t="s">
        <v>153</v>
      </c>
      <c r="H29" s="121" t="s">
        <v>151</v>
      </c>
      <c r="I29" s="121" t="s">
        <v>153</v>
      </c>
      <c r="J29" s="121" t="s">
        <v>151</v>
      </c>
      <c r="K29" s="121" t="s">
        <v>153</v>
      </c>
      <c r="L29" s="52"/>
    </row>
    <row r="30" spans="1:12" ht="24.75" customHeight="1">
      <c r="A30" s="11"/>
      <c r="B30" s="111" t="s">
        <v>113</v>
      </c>
      <c r="C30" s="13"/>
      <c r="D30" s="36"/>
      <c r="E30" s="32"/>
      <c r="F30" s="32"/>
      <c r="G30" s="37"/>
      <c r="H30" s="32"/>
      <c r="I30" s="37"/>
      <c r="J30" s="139"/>
      <c r="K30" s="37"/>
      <c r="L30" s="52"/>
    </row>
    <row r="31" spans="1:12" ht="12.75" customHeight="1">
      <c r="A31" s="227" t="s">
        <v>146</v>
      </c>
      <c r="B31" s="227"/>
      <c r="C31" s="13"/>
      <c r="D31" s="126" t="s">
        <v>153</v>
      </c>
      <c r="E31" s="121" t="s">
        <v>151</v>
      </c>
      <c r="F31" s="121" t="s">
        <v>151</v>
      </c>
      <c r="G31" s="121" t="s">
        <v>153</v>
      </c>
      <c r="H31" s="121" t="s">
        <v>151</v>
      </c>
      <c r="I31" s="121" t="s">
        <v>153</v>
      </c>
      <c r="J31" s="121" t="s">
        <v>151</v>
      </c>
      <c r="K31" s="121" t="s">
        <v>153</v>
      </c>
      <c r="L31" s="52"/>
    </row>
    <row r="32" spans="1:12" ht="24.75" customHeight="1">
      <c r="A32" s="11"/>
      <c r="B32" s="111" t="s">
        <v>114</v>
      </c>
      <c r="C32" s="13"/>
      <c r="D32" s="36"/>
      <c r="E32" s="32"/>
      <c r="F32" s="117"/>
      <c r="G32" s="37"/>
      <c r="H32" s="117"/>
      <c r="I32" s="37"/>
      <c r="J32" s="139"/>
      <c r="K32" s="37"/>
      <c r="L32" s="52"/>
    </row>
    <row r="33" spans="1:12" ht="12.75" customHeight="1">
      <c r="A33" s="228" t="s">
        <v>147</v>
      </c>
      <c r="B33" s="228"/>
      <c r="C33" s="13"/>
      <c r="D33" s="36"/>
      <c r="E33" s="32"/>
      <c r="F33" s="117"/>
      <c r="G33" s="37"/>
      <c r="H33" s="117"/>
      <c r="I33" s="37"/>
      <c r="J33" s="139"/>
      <c r="K33" s="37"/>
      <c r="L33" s="52"/>
    </row>
    <row r="34" spans="1:12" ht="12.75" customHeight="1">
      <c r="A34" s="112"/>
      <c r="B34" s="51" t="s">
        <v>148</v>
      </c>
      <c r="C34" s="19"/>
      <c r="D34" s="126" t="s">
        <v>153</v>
      </c>
      <c r="E34" s="32">
        <v>1433</v>
      </c>
      <c r="F34" s="117">
        <v>2063</v>
      </c>
      <c r="G34" s="121" t="s">
        <v>153</v>
      </c>
      <c r="H34" s="117">
        <v>9297</v>
      </c>
      <c r="I34" s="121" t="s">
        <v>153</v>
      </c>
      <c r="J34" s="139">
        <f>SUM(F34-E34)/E34%</f>
        <v>43.96371249127704</v>
      </c>
      <c r="K34" s="121" t="s">
        <v>153</v>
      </c>
      <c r="L34" s="52"/>
    </row>
    <row r="35" spans="1:12" ht="24.75" customHeight="1">
      <c r="A35" s="11"/>
      <c r="B35" s="111" t="s">
        <v>115</v>
      </c>
      <c r="C35" s="13"/>
      <c r="D35" s="36"/>
      <c r="E35" s="32"/>
      <c r="F35" s="117"/>
      <c r="G35" s="37"/>
      <c r="H35" s="117"/>
      <c r="I35" s="37"/>
      <c r="J35" s="139"/>
      <c r="K35" s="37"/>
      <c r="L35" s="52"/>
    </row>
    <row r="36" spans="1:12" ht="12.75" customHeight="1">
      <c r="A36" s="227" t="s">
        <v>149</v>
      </c>
      <c r="B36" s="227"/>
      <c r="C36" s="11"/>
      <c r="D36" s="126" t="s">
        <v>153</v>
      </c>
      <c r="E36" s="121" t="s">
        <v>151</v>
      </c>
      <c r="F36" s="121" t="s">
        <v>151</v>
      </c>
      <c r="G36" s="121" t="s">
        <v>153</v>
      </c>
      <c r="H36" s="121" t="s">
        <v>151</v>
      </c>
      <c r="I36" s="121" t="s">
        <v>153</v>
      </c>
      <c r="J36" s="121" t="s">
        <v>151</v>
      </c>
      <c r="K36" s="121" t="s">
        <v>153</v>
      </c>
      <c r="L36" s="52"/>
    </row>
    <row r="37" spans="4:11" ht="11.25">
      <c r="D37" s="50"/>
      <c r="E37" s="119">
        <v>76091</v>
      </c>
      <c r="F37" s="119">
        <f>SUM(F13+F15+F18+F21+F26+F34)</f>
        <v>66129</v>
      </c>
      <c r="G37" s="128"/>
      <c r="H37" s="119">
        <f>SUM(H13+H15+H18+H21+H26+H34)</f>
        <v>257901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779218</v>
      </c>
      <c r="E38" s="131">
        <v>522653</v>
      </c>
      <c r="F38" s="131">
        <v>798392</v>
      </c>
      <c r="G38" s="131">
        <v>2823523</v>
      </c>
      <c r="H38" s="131">
        <v>3097245</v>
      </c>
      <c r="I38" s="139">
        <f>SUM(F38-D38)/D38%</f>
        <v>2.4606721097305244</v>
      </c>
      <c r="J38" s="139">
        <f>SUM(F38-E38)/E38%</f>
        <v>52.757565727165066</v>
      </c>
      <c r="K38" s="139">
        <f>SUM(H38-G38)/G38%</f>
        <v>9.694342847570217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8" t="s">
        <v>182</v>
      </c>
      <c r="B40" s="218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13" t="s">
        <v>178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52"/>
    </row>
    <row r="42" spans="1:12" ht="12.7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17:B17"/>
    <mergeCell ref="A20:B20"/>
    <mergeCell ref="A36:B36"/>
    <mergeCell ref="A23:B23"/>
    <mergeCell ref="A25:B25"/>
    <mergeCell ref="A31:B31"/>
    <mergeCell ref="A28:B28"/>
    <mergeCell ref="A33:B33"/>
    <mergeCell ref="D10:H10"/>
    <mergeCell ref="I10:K10"/>
    <mergeCell ref="A12:B12"/>
    <mergeCell ref="A15:B15"/>
    <mergeCell ref="H6:H9"/>
    <mergeCell ref="I6:K6"/>
    <mergeCell ref="I7:J8"/>
    <mergeCell ref="K7:K9"/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34">
        <v>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35" t="s">
        <v>187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5" t="s">
        <v>202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36" t="s">
        <v>86</v>
      </c>
      <c r="B6" s="237"/>
      <c r="C6" s="242" t="s">
        <v>66</v>
      </c>
      <c r="D6" s="245" t="s">
        <v>67</v>
      </c>
      <c r="E6" s="246"/>
      <c r="F6" s="246"/>
      <c r="G6" s="246"/>
      <c r="H6" s="247"/>
      <c r="I6" s="245" t="s">
        <v>68</v>
      </c>
      <c r="J6" s="246"/>
      <c r="K6" s="246"/>
      <c r="L6" s="246"/>
      <c r="M6" s="246"/>
      <c r="N6" s="66"/>
    </row>
    <row r="7" spans="1:14" ht="12" customHeight="1">
      <c r="A7" s="238"/>
      <c r="B7" s="239"/>
      <c r="C7" s="243"/>
      <c r="D7" s="229" t="s">
        <v>69</v>
      </c>
      <c r="E7" s="230"/>
      <c r="F7" s="229" t="s">
        <v>92</v>
      </c>
      <c r="G7" s="230"/>
      <c r="H7" s="242" t="s">
        <v>70</v>
      </c>
      <c r="I7" s="248" t="s">
        <v>69</v>
      </c>
      <c r="J7" s="249"/>
      <c r="K7" s="229" t="s">
        <v>92</v>
      </c>
      <c r="L7" s="230"/>
      <c r="M7" s="231" t="s">
        <v>70</v>
      </c>
      <c r="N7" s="66"/>
    </row>
    <row r="8" spans="1:14" ht="12" customHeight="1">
      <c r="A8" s="238"/>
      <c r="B8" s="239"/>
      <c r="C8" s="243"/>
      <c r="D8" s="242" t="s">
        <v>71</v>
      </c>
      <c r="E8" s="242" t="s">
        <v>72</v>
      </c>
      <c r="F8" s="242" t="s">
        <v>71</v>
      </c>
      <c r="G8" s="242" t="s">
        <v>72</v>
      </c>
      <c r="H8" s="243"/>
      <c r="I8" s="242" t="s">
        <v>71</v>
      </c>
      <c r="J8" s="242" t="s">
        <v>72</v>
      </c>
      <c r="K8" s="242" t="s">
        <v>71</v>
      </c>
      <c r="L8" s="242" t="s">
        <v>72</v>
      </c>
      <c r="M8" s="232"/>
      <c r="N8" s="66"/>
    </row>
    <row r="9" spans="1:14" ht="12" customHeight="1">
      <c r="A9" s="238"/>
      <c r="B9" s="239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32"/>
      <c r="N9" s="66"/>
    </row>
    <row r="10" spans="1:14" ht="12" customHeight="1">
      <c r="A10" s="238"/>
      <c r="B10" s="23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32"/>
      <c r="N10" s="66"/>
    </row>
    <row r="11" spans="1:14" ht="12" customHeight="1">
      <c r="A11" s="240"/>
      <c r="B11" s="241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33"/>
      <c r="N11" s="66"/>
    </row>
    <row r="12" spans="1:13" ht="6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1.25">
      <c r="A13" s="251" t="s">
        <v>41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ht="6" customHeight="1">
      <c r="A14" s="68"/>
      <c r="B14" s="68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</row>
    <row r="15" spans="1:13" ht="11.25" customHeight="1">
      <c r="A15" s="69" t="s">
        <v>42</v>
      </c>
      <c r="B15" s="69"/>
      <c r="C15" s="70" t="s">
        <v>73</v>
      </c>
      <c r="D15" s="157">
        <v>38</v>
      </c>
      <c r="E15" s="91">
        <v>64446</v>
      </c>
      <c r="F15" s="91">
        <v>8</v>
      </c>
      <c r="G15" s="91">
        <v>12700</v>
      </c>
      <c r="H15" s="91">
        <v>23132</v>
      </c>
      <c r="I15" s="91">
        <v>30</v>
      </c>
      <c r="J15" s="91">
        <v>50671</v>
      </c>
      <c r="K15" s="91">
        <v>8</v>
      </c>
      <c r="L15" s="91">
        <v>12700</v>
      </c>
      <c r="M15" s="91">
        <v>18910</v>
      </c>
    </row>
    <row r="16" spans="1:13" s="75" customFormat="1" ht="13.5" customHeight="1">
      <c r="A16" s="72"/>
      <c r="B16" s="72"/>
      <c r="C16" s="73" t="s">
        <v>74</v>
      </c>
      <c r="D16" s="158">
        <v>12</v>
      </c>
      <c r="E16" s="92">
        <v>20895</v>
      </c>
      <c r="F16" s="92">
        <v>24</v>
      </c>
      <c r="G16" s="92">
        <v>37111</v>
      </c>
      <c r="H16" s="92">
        <v>8436</v>
      </c>
      <c r="I16" s="92">
        <v>12</v>
      </c>
      <c r="J16" s="92">
        <v>20895</v>
      </c>
      <c r="K16" s="92">
        <v>20</v>
      </c>
      <c r="L16" s="92">
        <v>30548</v>
      </c>
      <c r="M16" s="92">
        <v>8436</v>
      </c>
    </row>
    <row r="17" spans="1:13" ht="11.25">
      <c r="A17" s="69" t="s">
        <v>75</v>
      </c>
      <c r="B17" s="69"/>
      <c r="C17" s="70" t="s">
        <v>73</v>
      </c>
      <c r="D17" s="157">
        <v>5</v>
      </c>
      <c r="E17" s="91">
        <v>10137</v>
      </c>
      <c r="F17" s="91" t="s">
        <v>82</v>
      </c>
      <c r="G17" s="91" t="s">
        <v>82</v>
      </c>
      <c r="H17" s="91">
        <v>5431</v>
      </c>
      <c r="I17" s="91">
        <v>5</v>
      </c>
      <c r="J17" s="91">
        <v>10137</v>
      </c>
      <c r="K17" s="91" t="s">
        <v>82</v>
      </c>
      <c r="L17" s="91" t="s">
        <v>82</v>
      </c>
      <c r="M17" s="91">
        <v>5431</v>
      </c>
    </row>
    <row r="18" spans="1:13" s="75" customFormat="1" ht="13.5" customHeight="1">
      <c r="A18" s="72"/>
      <c r="B18" s="72"/>
      <c r="C18" s="73" t="s">
        <v>74</v>
      </c>
      <c r="D18" s="158" t="s">
        <v>82</v>
      </c>
      <c r="E18" s="92" t="s">
        <v>82</v>
      </c>
      <c r="F18" s="92">
        <v>5</v>
      </c>
      <c r="G18" s="92">
        <v>10137</v>
      </c>
      <c r="H18" s="92" t="s">
        <v>82</v>
      </c>
      <c r="I18" s="92" t="s">
        <v>82</v>
      </c>
      <c r="J18" s="92" t="s">
        <v>82</v>
      </c>
      <c r="K18" s="92">
        <v>5</v>
      </c>
      <c r="L18" s="92">
        <v>10137</v>
      </c>
      <c r="M18" s="92" t="s">
        <v>82</v>
      </c>
    </row>
    <row r="19" spans="1:13" ht="11.25">
      <c r="A19" s="69" t="s">
        <v>44</v>
      </c>
      <c r="B19" s="69"/>
      <c r="C19" s="70" t="s">
        <v>73</v>
      </c>
      <c r="D19" s="157">
        <v>22</v>
      </c>
      <c r="E19" s="91">
        <v>37195</v>
      </c>
      <c r="F19" s="91">
        <v>20</v>
      </c>
      <c r="G19" s="91">
        <v>24821</v>
      </c>
      <c r="H19" s="91">
        <v>14732</v>
      </c>
      <c r="I19" s="91">
        <v>21</v>
      </c>
      <c r="J19" s="91">
        <v>35483</v>
      </c>
      <c r="K19" s="91">
        <v>19</v>
      </c>
      <c r="L19" s="91">
        <v>23534</v>
      </c>
      <c r="M19" s="91">
        <v>14337</v>
      </c>
    </row>
    <row r="20" spans="1:13" s="75" customFormat="1" ht="13.5" customHeight="1">
      <c r="A20" s="72"/>
      <c r="B20" s="72"/>
      <c r="C20" s="73" t="s">
        <v>74</v>
      </c>
      <c r="D20" s="158">
        <v>22</v>
      </c>
      <c r="E20" s="92">
        <v>27653</v>
      </c>
      <c r="F20" s="92">
        <v>15</v>
      </c>
      <c r="G20" s="92">
        <v>27289</v>
      </c>
      <c r="H20" s="92">
        <v>13892</v>
      </c>
      <c r="I20" s="92">
        <v>21</v>
      </c>
      <c r="J20" s="92">
        <v>26366</v>
      </c>
      <c r="K20" s="92">
        <v>14</v>
      </c>
      <c r="L20" s="92">
        <v>25577</v>
      </c>
      <c r="M20" s="92">
        <v>13365</v>
      </c>
    </row>
    <row r="21" spans="1:13" ht="9.75" customHeight="1">
      <c r="A21" s="69" t="s">
        <v>45</v>
      </c>
      <c r="B21" s="69"/>
      <c r="C21" s="70" t="s">
        <v>73</v>
      </c>
      <c r="D21" s="157">
        <v>19</v>
      </c>
      <c r="E21" s="91">
        <v>39487</v>
      </c>
      <c r="F21" s="91">
        <v>18</v>
      </c>
      <c r="G21" s="91">
        <v>30483</v>
      </c>
      <c r="H21" s="91">
        <v>18807</v>
      </c>
      <c r="I21" s="91">
        <v>19</v>
      </c>
      <c r="J21" s="91">
        <v>39487</v>
      </c>
      <c r="K21" s="91">
        <v>18</v>
      </c>
      <c r="L21" s="91">
        <v>30483</v>
      </c>
      <c r="M21" s="91">
        <v>18807</v>
      </c>
    </row>
    <row r="22" spans="1:13" s="75" customFormat="1" ht="13.5" customHeight="1">
      <c r="A22" s="72"/>
      <c r="B22" s="72"/>
      <c r="C22" s="73" t="s">
        <v>74</v>
      </c>
      <c r="D22" s="158">
        <v>20</v>
      </c>
      <c r="E22" s="92">
        <v>32163</v>
      </c>
      <c r="F22" s="92">
        <v>17</v>
      </c>
      <c r="G22" s="92">
        <v>37807</v>
      </c>
      <c r="H22" s="92">
        <v>15620</v>
      </c>
      <c r="I22" s="92">
        <v>20</v>
      </c>
      <c r="J22" s="92">
        <v>32163</v>
      </c>
      <c r="K22" s="92">
        <v>17</v>
      </c>
      <c r="L22" s="92">
        <v>37807</v>
      </c>
      <c r="M22" s="92">
        <v>15620</v>
      </c>
    </row>
    <row r="23" spans="1:13" ht="11.25">
      <c r="A23" s="69" t="s">
        <v>46</v>
      </c>
      <c r="B23" s="69"/>
      <c r="C23" s="70" t="s">
        <v>73</v>
      </c>
      <c r="D23" s="157">
        <v>26</v>
      </c>
      <c r="E23" s="91">
        <v>34045</v>
      </c>
      <c r="F23" s="91">
        <v>16</v>
      </c>
      <c r="G23" s="91">
        <v>28944</v>
      </c>
      <c r="H23" s="91">
        <v>17249</v>
      </c>
      <c r="I23" s="91">
        <v>26</v>
      </c>
      <c r="J23" s="91">
        <v>34045</v>
      </c>
      <c r="K23" s="91">
        <v>15</v>
      </c>
      <c r="L23" s="91">
        <v>27440</v>
      </c>
      <c r="M23" s="91">
        <v>17249</v>
      </c>
    </row>
    <row r="24" spans="1:13" s="75" customFormat="1" ht="13.5" customHeight="1">
      <c r="A24" s="72"/>
      <c r="B24" s="72"/>
      <c r="C24" s="73" t="s">
        <v>74</v>
      </c>
      <c r="D24" s="158">
        <v>22</v>
      </c>
      <c r="E24" s="92">
        <v>37318</v>
      </c>
      <c r="F24" s="92">
        <v>19</v>
      </c>
      <c r="G24" s="92">
        <v>24416</v>
      </c>
      <c r="H24" s="92">
        <v>17819</v>
      </c>
      <c r="I24" s="92">
        <v>21</v>
      </c>
      <c r="J24" s="92">
        <v>35814</v>
      </c>
      <c r="K24" s="92">
        <v>19</v>
      </c>
      <c r="L24" s="92">
        <v>24416</v>
      </c>
      <c r="M24" s="92">
        <v>17318</v>
      </c>
    </row>
    <row r="25" spans="1:13" ht="11.25">
      <c r="A25" s="69" t="s">
        <v>47</v>
      </c>
      <c r="B25" s="69"/>
      <c r="C25" s="70" t="s">
        <v>73</v>
      </c>
      <c r="D25" s="157">
        <v>5</v>
      </c>
      <c r="E25" s="91">
        <v>9239</v>
      </c>
      <c r="F25" s="91">
        <v>21</v>
      </c>
      <c r="G25" s="91">
        <v>42877</v>
      </c>
      <c r="H25" s="91">
        <v>5006</v>
      </c>
      <c r="I25" s="91">
        <v>5</v>
      </c>
      <c r="J25" s="91">
        <v>9239</v>
      </c>
      <c r="K25" s="91">
        <v>20</v>
      </c>
      <c r="L25" s="91">
        <v>41017</v>
      </c>
      <c r="M25" s="91">
        <v>5006</v>
      </c>
    </row>
    <row r="26" spans="1:13" s="75" customFormat="1" ht="13.5" customHeight="1">
      <c r="A26" s="72"/>
      <c r="B26" s="72"/>
      <c r="C26" s="73" t="s">
        <v>74</v>
      </c>
      <c r="D26" s="158">
        <v>24</v>
      </c>
      <c r="E26" s="92">
        <v>49404</v>
      </c>
      <c r="F26" s="92">
        <v>2</v>
      </c>
      <c r="G26" s="92">
        <v>2712</v>
      </c>
      <c r="H26" s="92">
        <v>24900</v>
      </c>
      <c r="I26" s="92">
        <v>23</v>
      </c>
      <c r="J26" s="92">
        <v>47544</v>
      </c>
      <c r="K26" s="92">
        <v>2</v>
      </c>
      <c r="L26" s="92">
        <v>2712</v>
      </c>
      <c r="M26" s="92">
        <v>23883</v>
      </c>
    </row>
    <row r="27" spans="1:13" ht="11.25">
      <c r="A27" s="69" t="s">
        <v>48</v>
      </c>
      <c r="B27" s="69"/>
      <c r="C27" s="70" t="s">
        <v>73</v>
      </c>
      <c r="D27" s="157">
        <v>24</v>
      </c>
      <c r="E27" s="91">
        <v>41502</v>
      </c>
      <c r="F27" s="91">
        <v>20</v>
      </c>
      <c r="G27" s="91">
        <v>38940</v>
      </c>
      <c r="H27" s="91">
        <v>23399</v>
      </c>
      <c r="I27" s="91">
        <v>24</v>
      </c>
      <c r="J27" s="91">
        <v>41502</v>
      </c>
      <c r="K27" s="91">
        <v>20</v>
      </c>
      <c r="L27" s="91">
        <v>38940</v>
      </c>
      <c r="M27" s="91">
        <v>23399</v>
      </c>
    </row>
    <row r="28" spans="1:13" s="75" customFormat="1" ht="13.5" customHeight="1">
      <c r="A28" s="72"/>
      <c r="B28" s="72"/>
      <c r="C28" s="73" t="s">
        <v>74</v>
      </c>
      <c r="D28" s="158">
        <v>22</v>
      </c>
      <c r="E28" s="92">
        <v>41577</v>
      </c>
      <c r="F28" s="92">
        <v>22</v>
      </c>
      <c r="G28" s="92">
        <v>38865</v>
      </c>
      <c r="H28" s="92">
        <v>27098</v>
      </c>
      <c r="I28" s="92">
        <v>22</v>
      </c>
      <c r="J28" s="92">
        <v>41577</v>
      </c>
      <c r="K28" s="92">
        <v>22</v>
      </c>
      <c r="L28" s="92">
        <v>38865</v>
      </c>
      <c r="M28" s="92">
        <v>27098</v>
      </c>
    </row>
    <row r="29" spans="1:13" ht="11.25">
      <c r="A29" s="69" t="s">
        <v>49</v>
      </c>
      <c r="B29" s="69"/>
      <c r="C29" s="70" t="s">
        <v>73</v>
      </c>
      <c r="D29" s="157">
        <v>57</v>
      </c>
      <c r="E29" s="91">
        <v>126582</v>
      </c>
      <c r="F29" s="91">
        <v>8</v>
      </c>
      <c r="G29" s="91">
        <v>16765</v>
      </c>
      <c r="H29" s="91">
        <v>48529</v>
      </c>
      <c r="I29" s="91">
        <v>56</v>
      </c>
      <c r="J29" s="91">
        <v>123740</v>
      </c>
      <c r="K29" s="91">
        <v>7</v>
      </c>
      <c r="L29" s="91">
        <v>14957</v>
      </c>
      <c r="M29" s="91">
        <v>47696</v>
      </c>
    </row>
    <row r="30" spans="1:13" s="75" customFormat="1" ht="13.5" customHeight="1">
      <c r="A30" s="72"/>
      <c r="B30" s="72"/>
      <c r="C30" s="73" t="s">
        <v>74</v>
      </c>
      <c r="D30" s="158">
        <v>14</v>
      </c>
      <c r="E30" s="92">
        <v>31070</v>
      </c>
      <c r="F30" s="92">
        <v>51</v>
      </c>
      <c r="G30" s="92">
        <v>112277</v>
      </c>
      <c r="H30" s="92">
        <v>13304</v>
      </c>
      <c r="I30" s="92">
        <v>13</v>
      </c>
      <c r="J30" s="92">
        <v>29262</v>
      </c>
      <c r="K30" s="92">
        <v>50</v>
      </c>
      <c r="L30" s="92">
        <v>109435</v>
      </c>
      <c r="M30" s="92">
        <v>12934</v>
      </c>
    </row>
    <row r="31" spans="1:13" ht="11.25">
      <c r="A31" s="69" t="s">
        <v>76</v>
      </c>
      <c r="B31" s="69"/>
      <c r="C31" s="70" t="s">
        <v>73</v>
      </c>
      <c r="D31" s="157">
        <v>187</v>
      </c>
      <c r="E31" s="91">
        <v>182440</v>
      </c>
      <c r="F31" s="91">
        <v>163</v>
      </c>
      <c r="G31" s="91">
        <v>149677</v>
      </c>
      <c r="H31" s="91">
        <v>127701</v>
      </c>
      <c r="I31" s="91">
        <v>102</v>
      </c>
      <c r="J31" s="91">
        <v>132486</v>
      </c>
      <c r="K31" s="91">
        <v>85</v>
      </c>
      <c r="L31" s="91">
        <v>105520</v>
      </c>
      <c r="M31" s="91">
        <v>80365</v>
      </c>
    </row>
    <row r="32" spans="1:13" s="75" customFormat="1" ht="13.5" customHeight="1">
      <c r="A32" s="72"/>
      <c r="B32" s="72"/>
      <c r="C32" s="73" t="s">
        <v>74</v>
      </c>
      <c r="D32" s="158">
        <v>186</v>
      </c>
      <c r="E32" s="92">
        <v>171878</v>
      </c>
      <c r="F32" s="92">
        <v>167</v>
      </c>
      <c r="G32" s="92">
        <v>166643</v>
      </c>
      <c r="H32" s="92">
        <v>125293</v>
      </c>
      <c r="I32" s="92">
        <v>103</v>
      </c>
      <c r="J32" s="92">
        <v>125436</v>
      </c>
      <c r="K32" s="92">
        <v>87</v>
      </c>
      <c r="L32" s="92">
        <v>118974</v>
      </c>
      <c r="M32" s="92">
        <v>80099</v>
      </c>
    </row>
    <row r="33" spans="1:13" s="79" customFormat="1" ht="11.25">
      <c r="A33" s="76" t="s">
        <v>50</v>
      </c>
      <c r="B33" s="76"/>
      <c r="C33" s="77" t="s">
        <v>73</v>
      </c>
      <c r="D33" s="165">
        <v>383</v>
      </c>
      <c r="E33" s="106">
        <v>545073</v>
      </c>
      <c r="F33" s="106">
        <v>274</v>
      </c>
      <c r="G33" s="106">
        <v>345207</v>
      </c>
      <c r="H33" s="106">
        <v>283986</v>
      </c>
      <c r="I33" s="106">
        <v>288</v>
      </c>
      <c r="J33" s="106">
        <v>476790</v>
      </c>
      <c r="K33" s="106">
        <v>192</v>
      </c>
      <c r="L33" s="106">
        <v>294591</v>
      </c>
      <c r="M33" s="106">
        <v>231200</v>
      </c>
    </row>
    <row r="34" spans="1:13" s="84" customFormat="1" ht="13.5" customHeight="1">
      <c r="A34" s="80"/>
      <c r="B34" s="80"/>
      <c r="C34" s="81" t="s">
        <v>74</v>
      </c>
      <c r="D34" s="160">
        <v>322</v>
      </c>
      <c r="E34" s="98">
        <v>411958</v>
      </c>
      <c r="F34" s="98">
        <v>322</v>
      </c>
      <c r="G34" s="98">
        <v>457257</v>
      </c>
      <c r="H34" s="98">
        <v>246363</v>
      </c>
      <c r="I34" s="98">
        <v>235</v>
      </c>
      <c r="J34" s="98">
        <v>359057</v>
      </c>
      <c r="K34" s="98">
        <v>236</v>
      </c>
      <c r="L34" s="98">
        <v>398471</v>
      </c>
      <c r="M34" s="98">
        <v>198754</v>
      </c>
    </row>
    <row r="35" spans="1:13" s="79" customFormat="1" ht="11.25">
      <c r="A35" s="68"/>
      <c r="B35" s="68"/>
      <c r="C35" s="77" t="s">
        <v>77</v>
      </c>
      <c r="D35" s="165">
        <v>705</v>
      </c>
      <c r="E35" s="106">
        <v>957031</v>
      </c>
      <c r="F35" s="106">
        <v>596</v>
      </c>
      <c r="G35" s="106">
        <v>802464</v>
      </c>
      <c r="H35" s="106">
        <v>530348</v>
      </c>
      <c r="I35" s="106">
        <v>523</v>
      </c>
      <c r="J35" s="106">
        <v>835847</v>
      </c>
      <c r="K35" s="106">
        <v>428</v>
      </c>
      <c r="L35" s="106">
        <v>693062</v>
      </c>
      <c r="M35" s="106">
        <v>429953</v>
      </c>
    </row>
    <row r="36" spans="1:13" ht="6" customHeigh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 ht="11.25">
      <c r="A37" s="251" t="s">
        <v>51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</row>
    <row r="38" spans="1:13" ht="6" customHeight="1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 ht="11.25">
      <c r="A39" s="69" t="s">
        <v>52</v>
      </c>
      <c r="B39" s="69"/>
      <c r="C39" s="70" t="s">
        <v>73</v>
      </c>
      <c r="D39" s="166">
        <v>41</v>
      </c>
      <c r="E39" s="71">
        <v>60897</v>
      </c>
      <c r="F39" s="71">
        <v>16</v>
      </c>
      <c r="G39" s="71">
        <v>26448</v>
      </c>
      <c r="H39" s="71">
        <v>22666</v>
      </c>
      <c r="I39" s="71">
        <v>33</v>
      </c>
      <c r="J39" s="71">
        <v>48872</v>
      </c>
      <c r="K39" s="71">
        <v>16</v>
      </c>
      <c r="L39" s="71">
        <v>26448</v>
      </c>
      <c r="M39" s="71">
        <v>16414</v>
      </c>
    </row>
    <row r="40" spans="1:13" s="75" customFormat="1" ht="13.5" customHeight="1">
      <c r="A40" s="72"/>
      <c r="B40" s="72"/>
      <c r="C40" s="73" t="s">
        <v>74</v>
      </c>
      <c r="D40" s="167">
        <v>18</v>
      </c>
      <c r="E40" s="74">
        <v>28405</v>
      </c>
      <c r="F40" s="74">
        <v>39</v>
      </c>
      <c r="G40" s="74">
        <v>58940</v>
      </c>
      <c r="H40" s="74">
        <v>13604</v>
      </c>
      <c r="I40" s="74">
        <v>18</v>
      </c>
      <c r="J40" s="74">
        <v>28405</v>
      </c>
      <c r="K40" s="74">
        <v>31</v>
      </c>
      <c r="L40" s="74">
        <v>46915</v>
      </c>
      <c r="M40" s="74">
        <v>13604</v>
      </c>
    </row>
    <row r="41" spans="1:13" ht="11.25">
      <c r="A41" s="69" t="s">
        <v>53</v>
      </c>
      <c r="B41" s="69"/>
      <c r="C41" s="70" t="s">
        <v>73</v>
      </c>
      <c r="D41" s="166">
        <v>165</v>
      </c>
      <c r="E41" s="71">
        <v>257973</v>
      </c>
      <c r="F41" s="71">
        <v>38</v>
      </c>
      <c r="G41" s="71">
        <v>54618</v>
      </c>
      <c r="H41" s="71">
        <v>92095</v>
      </c>
      <c r="I41" s="71">
        <v>144</v>
      </c>
      <c r="J41" s="71">
        <v>226273</v>
      </c>
      <c r="K41" s="71">
        <v>35</v>
      </c>
      <c r="L41" s="71">
        <v>50900</v>
      </c>
      <c r="M41" s="71">
        <v>78412</v>
      </c>
    </row>
    <row r="42" spans="1:13" s="75" customFormat="1" ht="13.5" customHeight="1">
      <c r="A42" s="72"/>
      <c r="B42" s="72"/>
      <c r="C42" s="73" t="s">
        <v>74</v>
      </c>
      <c r="D42" s="167">
        <v>76</v>
      </c>
      <c r="E42" s="74">
        <v>107014</v>
      </c>
      <c r="F42" s="74">
        <v>92</v>
      </c>
      <c r="G42" s="74">
        <v>143834</v>
      </c>
      <c r="H42" s="74">
        <v>38556</v>
      </c>
      <c r="I42" s="74">
        <v>70</v>
      </c>
      <c r="J42" s="74">
        <v>98197</v>
      </c>
      <c r="K42" s="74">
        <v>77</v>
      </c>
      <c r="L42" s="74">
        <v>121545</v>
      </c>
      <c r="M42" s="74">
        <v>34389</v>
      </c>
    </row>
    <row r="43" spans="1:13" ht="11.25">
      <c r="A43" s="69" t="s">
        <v>54</v>
      </c>
      <c r="B43" s="69"/>
      <c r="C43" s="70" t="s">
        <v>73</v>
      </c>
      <c r="D43" s="166">
        <v>33</v>
      </c>
      <c r="E43" s="71">
        <v>46704</v>
      </c>
      <c r="F43" s="91">
        <v>5</v>
      </c>
      <c r="G43" s="91">
        <v>5113</v>
      </c>
      <c r="H43" s="71">
        <v>21475</v>
      </c>
      <c r="I43" s="71">
        <v>28</v>
      </c>
      <c r="J43" s="71">
        <v>38150</v>
      </c>
      <c r="K43" s="91">
        <v>5</v>
      </c>
      <c r="L43" s="91">
        <v>5113</v>
      </c>
      <c r="M43" s="71">
        <v>17691</v>
      </c>
    </row>
    <row r="44" spans="1:13" s="75" customFormat="1" ht="13.5" customHeight="1">
      <c r="A44" s="72"/>
      <c r="B44" s="72"/>
      <c r="C44" s="73" t="s">
        <v>74</v>
      </c>
      <c r="D44" s="167">
        <v>9</v>
      </c>
      <c r="E44" s="74">
        <v>10306</v>
      </c>
      <c r="F44" s="74">
        <v>29</v>
      </c>
      <c r="G44" s="74">
        <v>41511</v>
      </c>
      <c r="H44" s="74">
        <v>4749</v>
      </c>
      <c r="I44" s="74">
        <v>9</v>
      </c>
      <c r="J44" s="74">
        <v>10306</v>
      </c>
      <c r="K44" s="74">
        <v>24</v>
      </c>
      <c r="L44" s="74">
        <v>32957</v>
      </c>
      <c r="M44" s="74">
        <v>4749</v>
      </c>
    </row>
    <row r="45" spans="1:13" ht="11.25">
      <c r="A45" s="69" t="s">
        <v>55</v>
      </c>
      <c r="B45" s="69"/>
      <c r="C45" s="70" t="s">
        <v>73</v>
      </c>
      <c r="D45" s="166">
        <v>43</v>
      </c>
      <c r="E45" s="71">
        <v>67951</v>
      </c>
      <c r="F45" s="71">
        <v>18</v>
      </c>
      <c r="G45" s="71">
        <v>27588</v>
      </c>
      <c r="H45" s="71">
        <v>24795</v>
      </c>
      <c r="I45" s="71">
        <v>35</v>
      </c>
      <c r="J45" s="71">
        <v>54307</v>
      </c>
      <c r="K45" s="71">
        <v>16</v>
      </c>
      <c r="L45" s="71">
        <v>24695</v>
      </c>
      <c r="M45" s="71">
        <v>17270</v>
      </c>
    </row>
    <row r="46" spans="1:13" s="75" customFormat="1" ht="13.5" customHeight="1">
      <c r="A46" s="72"/>
      <c r="B46" s="72"/>
      <c r="C46" s="73" t="s">
        <v>74</v>
      </c>
      <c r="D46" s="167">
        <v>22</v>
      </c>
      <c r="E46" s="74">
        <v>33970</v>
      </c>
      <c r="F46" s="74">
        <v>19</v>
      </c>
      <c r="G46" s="74">
        <v>34122</v>
      </c>
      <c r="H46" s="74">
        <v>7497</v>
      </c>
      <c r="I46" s="74">
        <v>19</v>
      </c>
      <c r="J46" s="74">
        <v>30118</v>
      </c>
      <c r="K46" s="74">
        <v>15</v>
      </c>
      <c r="L46" s="74">
        <v>25574</v>
      </c>
      <c r="M46" s="74">
        <v>7147</v>
      </c>
    </row>
    <row r="47" spans="1:13" ht="11.25">
      <c r="A47" s="69" t="s">
        <v>56</v>
      </c>
      <c r="B47" s="69"/>
      <c r="C47" s="70" t="s">
        <v>73</v>
      </c>
      <c r="D47" s="166">
        <v>65</v>
      </c>
      <c r="E47" s="71">
        <v>99514</v>
      </c>
      <c r="F47" s="92">
        <v>11</v>
      </c>
      <c r="G47" s="92">
        <v>13950</v>
      </c>
      <c r="H47" s="71">
        <v>24294</v>
      </c>
      <c r="I47" s="71">
        <v>40</v>
      </c>
      <c r="J47" s="71">
        <v>61860</v>
      </c>
      <c r="K47" s="92">
        <v>11</v>
      </c>
      <c r="L47" s="92">
        <v>13950</v>
      </c>
      <c r="M47" s="71">
        <v>14368</v>
      </c>
    </row>
    <row r="48" spans="1:13" s="75" customFormat="1" ht="13.5" customHeight="1">
      <c r="A48" s="72"/>
      <c r="B48" s="72"/>
      <c r="C48" s="73" t="s">
        <v>74</v>
      </c>
      <c r="D48" s="167">
        <v>30</v>
      </c>
      <c r="E48" s="74">
        <v>40251</v>
      </c>
      <c r="F48" s="74">
        <v>15</v>
      </c>
      <c r="G48" s="74">
        <v>25000</v>
      </c>
      <c r="H48" s="74">
        <v>10077</v>
      </c>
      <c r="I48" s="74">
        <v>19</v>
      </c>
      <c r="J48" s="74">
        <v>25931</v>
      </c>
      <c r="K48" s="74">
        <v>8</v>
      </c>
      <c r="L48" s="74">
        <v>13487</v>
      </c>
      <c r="M48" s="74">
        <v>7380</v>
      </c>
    </row>
    <row r="49" spans="1:13" ht="11.25">
      <c r="A49" s="69" t="s">
        <v>76</v>
      </c>
      <c r="B49" s="69"/>
      <c r="C49" s="70" t="s">
        <v>73</v>
      </c>
      <c r="D49" s="158">
        <v>7</v>
      </c>
      <c r="E49" s="92">
        <v>12518</v>
      </c>
      <c r="F49" s="71">
        <v>7</v>
      </c>
      <c r="G49" s="71">
        <v>9534</v>
      </c>
      <c r="H49" s="92">
        <v>3139</v>
      </c>
      <c r="I49" s="92">
        <v>6</v>
      </c>
      <c r="J49" s="92">
        <v>10394</v>
      </c>
      <c r="K49" s="71">
        <v>7</v>
      </c>
      <c r="L49" s="71">
        <v>9534</v>
      </c>
      <c r="M49" s="92">
        <v>2905</v>
      </c>
    </row>
    <row r="50" spans="1:13" s="75" customFormat="1" ht="13.5" customHeight="1">
      <c r="A50" s="72"/>
      <c r="B50" s="72"/>
      <c r="C50" s="73" t="s">
        <v>74</v>
      </c>
      <c r="D50" s="167">
        <v>7</v>
      </c>
      <c r="E50" s="74">
        <v>9534</v>
      </c>
      <c r="F50" s="92">
        <v>7</v>
      </c>
      <c r="G50" s="92">
        <v>12518</v>
      </c>
      <c r="H50" s="74">
        <v>5096</v>
      </c>
      <c r="I50" s="74">
        <v>7</v>
      </c>
      <c r="J50" s="74">
        <v>9534</v>
      </c>
      <c r="K50" s="92">
        <v>6</v>
      </c>
      <c r="L50" s="92">
        <v>10394</v>
      </c>
      <c r="M50" s="74">
        <v>5096</v>
      </c>
    </row>
    <row r="51" spans="1:13" s="79" customFormat="1" ht="11.25">
      <c r="A51" s="76" t="s">
        <v>50</v>
      </c>
      <c r="B51" s="76"/>
      <c r="C51" s="77" t="s">
        <v>73</v>
      </c>
      <c r="D51" s="168">
        <v>354</v>
      </c>
      <c r="E51" s="78">
        <v>545557</v>
      </c>
      <c r="F51" s="78">
        <v>95</v>
      </c>
      <c r="G51" s="78">
        <v>137251</v>
      </c>
      <c r="H51" s="78">
        <v>188464</v>
      </c>
      <c r="I51" s="78">
        <v>286</v>
      </c>
      <c r="J51" s="78">
        <v>439856</v>
      </c>
      <c r="K51" s="78">
        <v>90</v>
      </c>
      <c r="L51" s="78">
        <v>130640</v>
      </c>
      <c r="M51" s="78">
        <v>147060</v>
      </c>
    </row>
    <row r="52" spans="1:13" s="84" customFormat="1" ht="13.5" customHeight="1">
      <c r="A52" s="80"/>
      <c r="B52" s="80"/>
      <c r="C52" s="81" t="s">
        <v>74</v>
      </c>
      <c r="D52" s="169">
        <v>162</v>
      </c>
      <c r="E52" s="82">
        <v>229480</v>
      </c>
      <c r="F52" s="82">
        <v>201</v>
      </c>
      <c r="G52" s="82">
        <v>315925</v>
      </c>
      <c r="H52" s="82">
        <v>79579</v>
      </c>
      <c r="I52" s="82">
        <v>142</v>
      </c>
      <c r="J52" s="82">
        <v>202491</v>
      </c>
      <c r="K52" s="82">
        <v>161</v>
      </c>
      <c r="L52" s="82">
        <v>250872</v>
      </c>
      <c r="M52" s="82">
        <v>72365</v>
      </c>
    </row>
    <row r="53" spans="1:13" s="79" customFormat="1" ht="11.25">
      <c r="A53" s="76"/>
      <c r="B53" s="76"/>
      <c r="C53" s="77" t="s">
        <v>77</v>
      </c>
      <c r="D53" s="168">
        <v>516</v>
      </c>
      <c r="E53" s="78">
        <v>775037</v>
      </c>
      <c r="F53" s="78">
        <v>296</v>
      </c>
      <c r="G53" s="78">
        <v>453176</v>
      </c>
      <c r="H53" s="78">
        <v>268043</v>
      </c>
      <c r="I53" s="78">
        <v>428</v>
      </c>
      <c r="J53" s="78">
        <v>642347</v>
      </c>
      <c r="K53" s="78">
        <v>251</v>
      </c>
      <c r="L53" s="78">
        <v>381512</v>
      </c>
      <c r="M53" s="78">
        <v>219425</v>
      </c>
    </row>
    <row r="54" spans="1:13" ht="6" customHeight="1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</row>
    <row r="55" spans="1:13" ht="11.25">
      <c r="A55" s="251" t="s">
        <v>58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6" customHeight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3" s="79" customFormat="1" ht="11.25">
      <c r="A57" s="76" t="s">
        <v>78</v>
      </c>
      <c r="B57" s="76"/>
      <c r="C57" s="77" t="s">
        <v>73</v>
      </c>
      <c r="D57" s="168">
        <v>737</v>
      </c>
      <c r="E57" s="78">
        <v>1090630</v>
      </c>
      <c r="F57" s="78">
        <v>369</v>
      </c>
      <c r="G57" s="78">
        <v>482458</v>
      </c>
      <c r="H57" s="78">
        <v>472450</v>
      </c>
      <c r="I57" s="78">
        <v>574</v>
      </c>
      <c r="J57" s="78">
        <v>916646</v>
      </c>
      <c r="K57" s="78">
        <v>282</v>
      </c>
      <c r="L57" s="78">
        <v>425231</v>
      </c>
      <c r="M57" s="78">
        <v>378260</v>
      </c>
    </row>
    <row r="58" spans="1:13" s="84" customFormat="1" ht="13.5" customHeight="1">
      <c r="A58" s="80"/>
      <c r="B58" s="80"/>
      <c r="C58" s="81" t="s">
        <v>74</v>
      </c>
      <c r="D58" s="169">
        <v>484</v>
      </c>
      <c r="E58" s="82">
        <v>641438</v>
      </c>
      <c r="F58" s="82">
        <v>523</v>
      </c>
      <c r="G58" s="82">
        <v>773182</v>
      </c>
      <c r="H58" s="82">
        <v>325942</v>
      </c>
      <c r="I58" s="82">
        <v>377</v>
      </c>
      <c r="J58" s="82">
        <v>561548</v>
      </c>
      <c r="K58" s="82">
        <v>397</v>
      </c>
      <c r="L58" s="82">
        <v>649343</v>
      </c>
      <c r="M58" s="82">
        <v>271119</v>
      </c>
    </row>
    <row r="59" spans="1:13" s="79" customFormat="1" ht="11.25">
      <c r="A59" s="76"/>
      <c r="B59" s="76"/>
      <c r="C59" s="77" t="s">
        <v>77</v>
      </c>
      <c r="D59" s="168">
        <v>1221</v>
      </c>
      <c r="E59" s="78">
        <v>1732068</v>
      </c>
      <c r="F59" s="78">
        <v>892</v>
      </c>
      <c r="G59" s="78">
        <v>1255640</v>
      </c>
      <c r="H59" s="78">
        <v>798392</v>
      </c>
      <c r="I59" s="78">
        <v>951</v>
      </c>
      <c r="J59" s="78">
        <v>1478194</v>
      </c>
      <c r="K59" s="78">
        <v>679</v>
      </c>
      <c r="L59" s="78">
        <v>1074574</v>
      </c>
      <c r="M59" s="78">
        <v>649379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ht="11.25">
      <c r="A62" s="256" t="s">
        <v>90</v>
      </c>
      <c r="B62" s="256"/>
      <c r="C62" s="256"/>
      <c r="D62" s="256"/>
      <c r="E62" s="256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89</v>
      </c>
      <c r="E63" s="71">
        <v>150342</v>
      </c>
      <c r="F63" s="71">
        <v>42</v>
      </c>
      <c r="G63" s="71">
        <v>57878</v>
      </c>
      <c r="H63" s="71">
        <v>57440</v>
      </c>
      <c r="I63" s="71">
        <v>78</v>
      </c>
      <c r="J63" s="71">
        <v>130863</v>
      </c>
      <c r="K63" s="71">
        <v>41</v>
      </c>
      <c r="L63" s="71">
        <v>56591</v>
      </c>
      <c r="M63" s="71">
        <v>51217</v>
      </c>
    </row>
    <row r="64" spans="1:13" s="75" customFormat="1" ht="13.5" customHeight="1">
      <c r="A64" s="72"/>
      <c r="B64" s="72"/>
      <c r="C64" s="73" t="s">
        <v>74</v>
      </c>
      <c r="D64" s="167">
        <v>48</v>
      </c>
      <c r="E64" s="74">
        <v>68905</v>
      </c>
      <c r="F64" s="74">
        <v>68</v>
      </c>
      <c r="G64" s="74">
        <v>113101</v>
      </c>
      <c r="H64" s="74">
        <v>32010</v>
      </c>
      <c r="I64" s="74">
        <v>47</v>
      </c>
      <c r="J64" s="74">
        <v>67618</v>
      </c>
      <c r="K64" s="74">
        <v>61</v>
      </c>
      <c r="L64" s="74">
        <v>100834</v>
      </c>
      <c r="M64" s="74">
        <v>31483</v>
      </c>
    </row>
    <row r="65" spans="1:13" ht="11.25">
      <c r="A65" s="69"/>
      <c r="B65" s="69"/>
      <c r="C65" s="70" t="s">
        <v>77</v>
      </c>
      <c r="D65" s="166">
        <f>SUM(D63:D64)</f>
        <v>137</v>
      </c>
      <c r="E65" s="71">
        <f aca="true" t="shared" si="0" ref="E65:M65">SUM(E63:E64)</f>
        <v>219247</v>
      </c>
      <c r="F65" s="71">
        <f t="shared" si="0"/>
        <v>110</v>
      </c>
      <c r="G65" s="71">
        <f t="shared" si="0"/>
        <v>170979</v>
      </c>
      <c r="H65" s="71">
        <f t="shared" si="0"/>
        <v>89450</v>
      </c>
      <c r="I65" s="71">
        <f t="shared" si="0"/>
        <v>125</v>
      </c>
      <c r="J65" s="71">
        <f t="shared" si="0"/>
        <v>198481</v>
      </c>
      <c r="K65" s="71">
        <f t="shared" si="0"/>
        <v>102</v>
      </c>
      <c r="L65" s="71">
        <f t="shared" si="0"/>
        <v>157425</v>
      </c>
      <c r="M65" s="71">
        <f t="shared" si="0"/>
        <v>82700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35" t="s">
        <v>174</v>
      </c>
      <c r="B3" s="235"/>
      <c r="C3" s="235"/>
      <c r="D3" s="235"/>
      <c r="E3" s="235"/>
      <c r="F3" s="235"/>
      <c r="G3" s="235"/>
      <c r="H3" s="235"/>
      <c r="I3" s="235"/>
      <c r="J3" s="235"/>
      <c r="K3" s="270" t="s">
        <v>175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38"/>
      <c r="W3" s="138"/>
    </row>
    <row r="4" spans="1:23" ht="12" customHeight="1">
      <c r="A4" s="235" t="s">
        <v>186</v>
      </c>
      <c r="B4" s="235"/>
      <c r="C4" s="235"/>
      <c r="D4" s="235"/>
      <c r="E4" s="235"/>
      <c r="F4" s="235"/>
      <c r="G4" s="235"/>
      <c r="H4" s="235"/>
      <c r="I4" s="235"/>
      <c r="J4" s="235"/>
      <c r="K4" s="235" t="s">
        <v>186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138"/>
      <c r="W4" s="138"/>
    </row>
    <row r="5" spans="1:23" ht="12" customHeight="1">
      <c r="A5" s="235" t="s">
        <v>203</v>
      </c>
      <c r="B5" s="235"/>
      <c r="C5" s="235"/>
      <c r="D5" s="235"/>
      <c r="E5" s="235"/>
      <c r="F5" s="235"/>
      <c r="G5" s="235"/>
      <c r="H5" s="235"/>
      <c r="I5" s="235"/>
      <c r="J5" s="235"/>
      <c r="K5" s="235" t="s">
        <v>203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138"/>
      <c r="W5" s="138"/>
    </row>
    <row r="6" spans="1:14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66"/>
      <c r="L6" s="64"/>
      <c r="M6" s="64"/>
      <c r="N6" s="64"/>
    </row>
    <row r="7" spans="1:21" ht="12.75" customHeight="1">
      <c r="A7" s="236" t="s">
        <v>87</v>
      </c>
      <c r="B7" s="237"/>
      <c r="C7" s="242" t="s">
        <v>79</v>
      </c>
      <c r="D7" s="242" t="s">
        <v>154</v>
      </c>
      <c r="E7" s="258" t="s">
        <v>80</v>
      </c>
      <c r="F7" s="259"/>
      <c r="G7" s="259"/>
      <c r="H7" s="259"/>
      <c r="I7" s="259"/>
      <c r="J7" s="259"/>
      <c r="K7" s="259" t="s">
        <v>80</v>
      </c>
      <c r="L7" s="259"/>
      <c r="M7" s="259"/>
      <c r="N7" s="259"/>
      <c r="O7" s="259"/>
      <c r="P7" s="259"/>
      <c r="Q7" s="259"/>
      <c r="R7" s="275"/>
      <c r="S7" s="242" t="s">
        <v>79</v>
      </c>
      <c r="T7" s="231" t="s">
        <v>87</v>
      </c>
      <c r="U7" s="236"/>
    </row>
    <row r="8" spans="1:21" ht="12.75" customHeight="1">
      <c r="A8" s="238"/>
      <c r="B8" s="239"/>
      <c r="C8" s="243"/>
      <c r="D8" s="243"/>
      <c r="E8" s="260" t="s">
        <v>184</v>
      </c>
      <c r="F8" s="260" t="s">
        <v>155</v>
      </c>
      <c r="G8" s="260" t="s">
        <v>156</v>
      </c>
      <c r="H8" s="260" t="s">
        <v>157</v>
      </c>
      <c r="I8" s="260" t="s">
        <v>173</v>
      </c>
      <c r="J8" s="263" t="s">
        <v>158</v>
      </c>
      <c r="K8" s="271" t="s">
        <v>159</v>
      </c>
      <c r="L8" s="260" t="s">
        <v>165</v>
      </c>
      <c r="M8" s="260" t="s">
        <v>160</v>
      </c>
      <c r="N8" s="260" t="s">
        <v>161</v>
      </c>
      <c r="O8" s="260" t="s">
        <v>162</v>
      </c>
      <c r="P8" s="260" t="s">
        <v>163</v>
      </c>
      <c r="Q8" s="263" t="s">
        <v>164</v>
      </c>
      <c r="R8" s="271"/>
      <c r="S8" s="243"/>
      <c r="T8" s="232"/>
      <c r="U8" s="238"/>
    </row>
    <row r="9" spans="1:21" s="89" customFormat="1" ht="12.75" customHeight="1">
      <c r="A9" s="238"/>
      <c r="B9" s="239"/>
      <c r="C9" s="243"/>
      <c r="D9" s="243"/>
      <c r="E9" s="261"/>
      <c r="F9" s="261"/>
      <c r="G9" s="261"/>
      <c r="H9" s="261"/>
      <c r="I9" s="261"/>
      <c r="J9" s="264"/>
      <c r="K9" s="272"/>
      <c r="L9" s="261"/>
      <c r="M9" s="261"/>
      <c r="N9" s="261"/>
      <c r="O9" s="261"/>
      <c r="P9" s="261"/>
      <c r="Q9" s="264"/>
      <c r="R9" s="272"/>
      <c r="S9" s="243"/>
      <c r="T9" s="232"/>
      <c r="U9" s="238"/>
    </row>
    <row r="10" spans="1:21" ht="12.75" customHeight="1">
      <c r="A10" s="238"/>
      <c r="B10" s="239"/>
      <c r="C10" s="243"/>
      <c r="D10" s="243"/>
      <c r="E10" s="261"/>
      <c r="F10" s="261"/>
      <c r="G10" s="261"/>
      <c r="H10" s="261"/>
      <c r="I10" s="261"/>
      <c r="J10" s="264"/>
      <c r="K10" s="272"/>
      <c r="L10" s="261"/>
      <c r="M10" s="261"/>
      <c r="N10" s="261"/>
      <c r="O10" s="261"/>
      <c r="P10" s="261"/>
      <c r="Q10" s="264"/>
      <c r="R10" s="272"/>
      <c r="S10" s="243"/>
      <c r="T10" s="232"/>
      <c r="U10" s="238"/>
    </row>
    <row r="11" spans="1:21" ht="12.75" customHeight="1">
      <c r="A11" s="238"/>
      <c r="B11" s="239"/>
      <c r="C11" s="243"/>
      <c r="D11" s="243"/>
      <c r="E11" s="261"/>
      <c r="F11" s="261"/>
      <c r="G11" s="261"/>
      <c r="H11" s="261"/>
      <c r="I11" s="261"/>
      <c r="J11" s="264"/>
      <c r="K11" s="272"/>
      <c r="L11" s="261"/>
      <c r="M11" s="261"/>
      <c r="N11" s="261"/>
      <c r="O11" s="261"/>
      <c r="P11" s="261"/>
      <c r="Q11" s="264"/>
      <c r="R11" s="272"/>
      <c r="S11" s="243"/>
      <c r="T11" s="232"/>
      <c r="U11" s="238"/>
    </row>
    <row r="12" spans="1:21" ht="12.75" customHeight="1">
      <c r="A12" s="238"/>
      <c r="B12" s="239"/>
      <c r="C12" s="243"/>
      <c r="D12" s="243"/>
      <c r="E12" s="261"/>
      <c r="F12" s="261"/>
      <c r="G12" s="261"/>
      <c r="H12" s="261"/>
      <c r="I12" s="261"/>
      <c r="J12" s="264"/>
      <c r="K12" s="272"/>
      <c r="L12" s="261"/>
      <c r="M12" s="261"/>
      <c r="N12" s="261"/>
      <c r="O12" s="261"/>
      <c r="P12" s="261"/>
      <c r="Q12" s="264"/>
      <c r="R12" s="272"/>
      <c r="S12" s="243"/>
      <c r="T12" s="232"/>
      <c r="U12" s="238"/>
    </row>
    <row r="13" spans="1:21" ht="12.75" customHeight="1">
      <c r="A13" s="238"/>
      <c r="B13" s="239"/>
      <c r="C13" s="243"/>
      <c r="D13" s="243"/>
      <c r="E13" s="261"/>
      <c r="F13" s="261"/>
      <c r="G13" s="261"/>
      <c r="H13" s="261"/>
      <c r="I13" s="261"/>
      <c r="J13" s="264"/>
      <c r="K13" s="272"/>
      <c r="L13" s="261"/>
      <c r="M13" s="261"/>
      <c r="N13" s="261"/>
      <c r="O13" s="261"/>
      <c r="P13" s="261"/>
      <c r="Q13" s="264"/>
      <c r="R13" s="272"/>
      <c r="S13" s="243"/>
      <c r="T13" s="232"/>
      <c r="U13" s="238"/>
    </row>
    <row r="14" spans="1:21" ht="12.75" customHeight="1">
      <c r="A14" s="240"/>
      <c r="B14" s="241"/>
      <c r="C14" s="244"/>
      <c r="D14" s="244"/>
      <c r="E14" s="262"/>
      <c r="F14" s="262"/>
      <c r="G14" s="262"/>
      <c r="H14" s="262"/>
      <c r="I14" s="262"/>
      <c r="J14" s="265"/>
      <c r="K14" s="273"/>
      <c r="L14" s="262"/>
      <c r="M14" s="262"/>
      <c r="N14" s="262"/>
      <c r="O14" s="262"/>
      <c r="P14" s="262"/>
      <c r="Q14" s="265"/>
      <c r="R14" s="273"/>
      <c r="S14" s="244"/>
      <c r="T14" s="233"/>
      <c r="U14" s="240"/>
    </row>
    <row r="15" spans="1:21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67"/>
      <c r="L15" s="65"/>
      <c r="M15" s="64"/>
      <c r="N15" s="67"/>
      <c r="S15" s="134"/>
      <c r="T15" s="135"/>
      <c r="U15" s="135"/>
    </row>
    <row r="16" spans="1:18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62"/>
      <c r="L16" s="62"/>
      <c r="M16" s="62"/>
      <c r="N16" s="62"/>
      <c r="Q16" s="67"/>
      <c r="R16" s="67"/>
    </row>
    <row r="17" spans="1:18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81</v>
      </c>
      <c r="D18" s="157">
        <v>23132</v>
      </c>
      <c r="E18" s="91" t="s">
        <v>82</v>
      </c>
      <c r="F18" s="91">
        <v>3456</v>
      </c>
      <c r="G18" s="91">
        <v>1813</v>
      </c>
      <c r="H18" s="91">
        <v>3182</v>
      </c>
      <c r="I18" s="91" t="s">
        <v>82</v>
      </c>
      <c r="J18" s="91" t="s">
        <v>82</v>
      </c>
      <c r="K18" s="91">
        <v>1000</v>
      </c>
      <c r="L18" s="91">
        <v>12867</v>
      </c>
      <c r="M18" s="91" t="s">
        <v>82</v>
      </c>
      <c r="N18" s="91">
        <v>814</v>
      </c>
      <c r="O18" s="91" t="s">
        <v>82</v>
      </c>
      <c r="P18" s="91" t="s">
        <v>82</v>
      </c>
      <c r="Q18" s="148" t="s">
        <v>82</v>
      </c>
      <c r="R18" s="148"/>
      <c r="S18" s="161" t="s">
        <v>81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83</v>
      </c>
      <c r="D19" s="158">
        <v>8436</v>
      </c>
      <c r="E19" s="92">
        <v>2381</v>
      </c>
      <c r="F19" s="92" t="s">
        <v>82</v>
      </c>
      <c r="G19" s="92">
        <v>3127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>
        <v>266</v>
      </c>
      <c r="O19" s="92">
        <v>1651</v>
      </c>
      <c r="P19" s="92" t="s">
        <v>82</v>
      </c>
      <c r="Q19" s="149" t="s">
        <v>82</v>
      </c>
      <c r="R19" s="149"/>
      <c r="S19" s="162" t="s">
        <v>83</v>
      </c>
      <c r="T19" s="146"/>
      <c r="U19" s="72"/>
    </row>
    <row r="20" spans="1:21" ht="12" customHeight="1">
      <c r="A20" s="69" t="s">
        <v>44</v>
      </c>
      <c r="B20" s="69"/>
      <c r="C20" s="70" t="s">
        <v>81</v>
      </c>
      <c r="D20" s="157">
        <v>14732</v>
      </c>
      <c r="E20" s="91" t="s">
        <v>82</v>
      </c>
      <c r="F20" s="91" t="s">
        <v>82</v>
      </c>
      <c r="G20" s="91">
        <v>9389</v>
      </c>
      <c r="H20" s="91">
        <v>1002</v>
      </c>
      <c r="I20" s="91" t="s">
        <v>82</v>
      </c>
      <c r="J20" s="91" t="s">
        <v>82</v>
      </c>
      <c r="K20" s="91" t="s">
        <v>82</v>
      </c>
      <c r="L20" s="91">
        <v>4341</v>
      </c>
      <c r="M20" s="91" t="s">
        <v>82</v>
      </c>
      <c r="N20" s="91" t="s">
        <v>82</v>
      </c>
      <c r="O20" s="91" t="s">
        <v>82</v>
      </c>
      <c r="P20" s="91" t="s">
        <v>82</v>
      </c>
      <c r="Q20" s="148" t="s">
        <v>82</v>
      </c>
      <c r="R20" s="148"/>
      <c r="S20" s="161" t="s">
        <v>81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83</v>
      </c>
      <c r="D21" s="158">
        <v>13892</v>
      </c>
      <c r="E21" s="92">
        <v>9468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49"/>
      <c r="S21" s="162" t="s">
        <v>83</v>
      </c>
      <c r="T21" s="146"/>
      <c r="U21" s="72"/>
    </row>
    <row r="22" spans="1:21" ht="12" customHeight="1">
      <c r="A22" s="69" t="s">
        <v>45</v>
      </c>
      <c r="B22" s="69"/>
      <c r="C22" s="70" t="s">
        <v>81</v>
      </c>
      <c r="D22" s="157">
        <v>18807</v>
      </c>
      <c r="E22" s="91">
        <v>3249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  <c r="K22" s="91">
        <v>12697</v>
      </c>
      <c r="L22" s="91">
        <v>2861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48"/>
      <c r="S22" s="161" t="s">
        <v>81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83</v>
      </c>
      <c r="D23" s="158">
        <v>15620</v>
      </c>
      <c r="E23" s="92">
        <v>14111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 t="s">
        <v>82</v>
      </c>
      <c r="O23" s="92" t="s">
        <v>82</v>
      </c>
      <c r="P23" s="92" t="s">
        <v>82</v>
      </c>
      <c r="Q23" s="149" t="s">
        <v>82</v>
      </c>
      <c r="R23" s="149"/>
      <c r="S23" s="162" t="s">
        <v>83</v>
      </c>
      <c r="T23" s="146"/>
      <c r="U23" s="72"/>
    </row>
    <row r="24" spans="1:21" ht="12" customHeight="1">
      <c r="A24" s="69" t="s">
        <v>46</v>
      </c>
      <c r="B24" s="69"/>
      <c r="C24" s="70" t="s">
        <v>81</v>
      </c>
      <c r="D24" s="157">
        <v>17249</v>
      </c>
      <c r="E24" s="91">
        <v>3268</v>
      </c>
      <c r="F24" s="91" t="s">
        <v>82</v>
      </c>
      <c r="G24" s="91">
        <v>1791</v>
      </c>
      <c r="H24" s="91">
        <v>4448</v>
      </c>
      <c r="I24" s="91" t="s">
        <v>82</v>
      </c>
      <c r="J24" s="91" t="s">
        <v>82</v>
      </c>
      <c r="K24" s="91" t="s">
        <v>82</v>
      </c>
      <c r="L24" s="91">
        <v>4087</v>
      </c>
      <c r="M24" s="91" t="s">
        <v>82</v>
      </c>
      <c r="N24" s="91">
        <v>1001</v>
      </c>
      <c r="O24" s="91" t="s">
        <v>82</v>
      </c>
      <c r="P24" s="91" t="s">
        <v>82</v>
      </c>
      <c r="Q24" s="148" t="s">
        <v>82</v>
      </c>
      <c r="R24" s="148"/>
      <c r="S24" s="161" t="s">
        <v>81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83</v>
      </c>
      <c r="D25" s="158">
        <v>17819</v>
      </c>
      <c r="E25" s="92">
        <v>17638</v>
      </c>
      <c r="F25" s="92" t="s">
        <v>82</v>
      </c>
      <c r="G25" s="92" t="s">
        <v>82</v>
      </c>
      <c r="H25" s="92">
        <v>181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49"/>
      <c r="S25" s="162" t="s">
        <v>83</v>
      </c>
      <c r="T25" s="146"/>
      <c r="U25" s="72"/>
    </row>
    <row r="26" spans="1:21" ht="12" customHeight="1">
      <c r="A26" s="69" t="s">
        <v>47</v>
      </c>
      <c r="B26" s="69"/>
      <c r="C26" s="70" t="s">
        <v>81</v>
      </c>
      <c r="D26" s="157">
        <v>5006</v>
      </c>
      <c r="E26" s="91" t="s">
        <v>82</v>
      </c>
      <c r="F26" s="91" t="s">
        <v>82</v>
      </c>
      <c r="G26" s="91">
        <v>2664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48"/>
      <c r="S26" s="161" t="s">
        <v>81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83</v>
      </c>
      <c r="D27" s="158">
        <v>24900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>
        <v>24900</v>
      </c>
      <c r="N27" s="92" t="s">
        <v>82</v>
      </c>
      <c r="O27" s="92" t="s">
        <v>82</v>
      </c>
      <c r="P27" s="92" t="s">
        <v>82</v>
      </c>
      <c r="Q27" s="149" t="s">
        <v>82</v>
      </c>
      <c r="R27" s="149"/>
      <c r="S27" s="162" t="s">
        <v>83</v>
      </c>
      <c r="T27" s="146"/>
      <c r="U27" s="72"/>
    </row>
    <row r="28" spans="1:21" ht="12" customHeight="1">
      <c r="A28" s="69" t="s">
        <v>48</v>
      </c>
      <c r="B28" s="69"/>
      <c r="C28" s="70" t="s">
        <v>81</v>
      </c>
      <c r="D28" s="157">
        <v>23399</v>
      </c>
      <c r="E28" s="91" t="s">
        <v>82</v>
      </c>
      <c r="F28" s="91" t="s">
        <v>82</v>
      </c>
      <c r="G28" s="91">
        <v>3632</v>
      </c>
      <c r="H28" s="91" t="s">
        <v>82</v>
      </c>
      <c r="I28" s="91" t="s">
        <v>82</v>
      </c>
      <c r="J28" s="91" t="s">
        <v>82</v>
      </c>
      <c r="K28" s="91" t="s">
        <v>82</v>
      </c>
      <c r="L28" s="91">
        <v>1065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48"/>
      <c r="S28" s="161" t="s">
        <v>81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83</v>
      </c>
      <c r="D29" s="158">
        <v>27098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27098</v>
      </c>
      <c r="N29" s="92" t="s">
        <v>82</v>
      </c>
      <c r="O29" s="92" t="s">
        <v>82</v>
      </c>
      <c r="P29" s="92" t="s">
        <v>82</v>
      </c>
      <c r="Q29" s="149" t="s">
        <v>82</v>
      </c>
      <c r="R29" s="149"/>
      <c r="S29" s="162" t="s">
        <v>83</v>
      </c>
      <c r="T29" s="146"/>
      <c r="U29" s="72"/>
    </row>
    <row r="30" spans="1:21" ht="12" customHeight="1">
      <c r="A30" s="69" t="s">
        <v>49</v>
      </c>
      <c r="B30" s="69"/>
      <c r="C30" s="70" t="s">
        <v>81</v>
      </c>
      <c r="D30" s="157">
        <v>48529</v>
      </c>
      <c r="E30" s="91">
        <v>1355</v>
      </c>
      <c r="F30" s="91">
        <v>6498</v>
      </c>
      <c r="G30" s="91">
        <v>13824</v>
      </c>
      <c r="H30" s="91">
        <v>1240</v>
      </c>
      <c r="I30" s="91" t="s">
        <v>82</v>
      </c>
      <c r="J30" s="91">
        <v>11481</v>
      </c>
      <c r="K30" s="91">
        <v>10018</v>
      </c>
      <c r="L30" s="91" t="s">
        <v>82</v>
      </c>
      <c r="M30" s="91" t="s">
        <v>82</v>
      </c>
      <c r="N30" s="91">
        <v>1064</v>
      </c>
      <c r="O30" s="91" t="s">
        <v>82</v>
      </c>
      <c r="P30" s="91" t="s">
        <v>82</v>
      </c>
      <c r="Q30" s="148">
        <v>2755</v>
      </c>
      <c r="R30" s="148"/>
      <c r="S30" s="161" t="s">
        <v>81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83</v>
      </c>
      <c r="D31" s="158">
        <v>13304</v>
      </c>
      <c r="E31" s="92">
        <v>1220</v>
      </c>
      <c r="F31" s="92" t="s">
        <v>82</v>
      </c>
      <c r="G31" s="92">
        <v>830</v>
      </c>
      <c r="H31" s="92" t="s">
        <v>82</v>
      </c>
      <c r="I31" s="92" t="s">
        <v>82</v>
      </c>
      <c r="J31" s="92" t="s">
        <v>82</v>
      </c>
      <c r="K31" s="92">
        <v>253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5764</v>
      </c>
      <c r="R31" s="149"/>
      <c r="S31" s="162" t="s">
        <v>83</v>
      </c>
      <c r="T31" s="146"/>
      <c r="U31" s="72"/>
    </row>
    <row r="32" spans="1:21" ht="12" customHeight="1">
      <c r="A32" s="69" t="s">
        <v>76</v>
      </c>
      <c r="B32" s="69"/>
      <c r="C32" s="70" t="s">
        <v>81</v>
      </c>
      <c r="D32" s="157">
        <v>133132</v>
      </c>
      <c r="E32" s="91" t="s">
        <v>82</v>
      </c>
      <c r="F32" s="91" t="s">
        <v>82</v>
      </c>
      <c r="G32" s="91">
        <v>99328</v>
      </c>
      <c r="H32" s="91" t="s">
        <v>82</v>
      </c>
      <c r="I32" s="91" t="s">
        <v>82</v>
      </c>
      <c r="J32" s="91" t="s">
        <v>82</v>
      </c>
      <c r="K32" s="91">
        <v>7796</v>
      </c>
      <c r="L32" s="91">
        <v>7067</v>
      </c>
      <c r="M32" s="91" t="s">
        <v>82</v>
      </c>
      <c r="N32" s="91">
        <v>15958</v>
      </c>
      <c r="O32" s="91" t="s">
        <v>82</v>
      </c>
      <c r="P32" s="91" t="s">
        <v>82</v>
      </c>
      <c r="Q32" s="148" t="s">
        <v>82</v>
      </c>
      <c r="R32" s="148"/>
      <c r="S32" s="161" t="s">
        <v>81</v>
      </c>
      <c r="T32" s="67"/>
      <c r="U32" s="136" t="s">
        <v>76</v>
      </c>
    </row>
    <row r="33" spans="1:21" s="93" customFormat="1" ht="12.75" customHeight="1">
      <c r="A33" s="72"/>
      <c r="B33" s="72"/>
      <c r="C33" s="73" t="s">
        <v>83</v>
      </c>
      <c r="D33" s="158">
        <v>125293</v>
      </c>
      <c r="E33" s="92">
        <v>25571</v>
      </c>
      <c r="F33" s="92" t="s">
        <v>82</v>
      </c>
      <c r="G33" s="92">
        <v>96340</v>
      </c>
      <c r="H33" s="92">
        <v>3195</v>
      </c>
      <c r="I33" s="92" t="s">
        <v>82</v>
      </c>
      <c r="J33" s="92" t="s">
        <v>82</v>
      </c>
      <c r="K33" s="92" t="s">
        <v>82</v>
      </c>
      <c r="L33" s="92" t="s">
        <v>82</v>
      </c>
      <c r="M33" s="92" t="s">
        <v>82</v>
      </c>
      <c r="N33" s="92">
        <v>187</v>
      </c>
      <c r="O33" s="92" t="s">
        <v>82</v>
      </c>
      <c r="P33" s="92" t="s">
        <v>82</v>
      </c>
      <c r="Q33" s="149" t="s">
        <v>82</v>
      </c>
      <c r="R33" s="149"/>
      <c r="S33" s="162" t="s">
        <v>83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81</v>
      </c>
      <c r="D34" s="159">
        <v>283986</v>
      </c>
      <c r="E34" s="96">
        <v>7872</v>
      </c>
      <c r="F34" s="96">
        <v>9954</v>
      </c>
      <c r="G34" s="96">
        <v>132441</v>
      </c>
      <c r="H34" s="96">
        <v>9872</v>
      </c>
      <c r="I34" s="96" t="s">
        <v>82</v>
      </c>
      <c r="J34" s="96">
        <v>11481</v>
      </c>
      <c r="K34" s="96">
        <v>31511</v>
      </c>
      <c r="L34" s="96">
        <v>32288</v>
      </c>
      <c r="M34" s="96" t="s">
        <v>82</v>
      </c>
      <c r="N34" s="96">
        <v>18837</v>
      </c>
      <c r="O34" s="96" t="s">
        <v>82</v>
      </c>
      <c r="P34" s="96" t="s">
        <v>82</v>
      </c>
      <c r="Q34" s="150">
        <v>2755</v>
      </c>
      <c r="R34" s="150"/>
      <c r="S34" s="163" t="s">
        <v>81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83</v>
      </c>
      <c r="D35" s="160">
        <v>246363</v>
      </c>
      <c r="E35" s="98">
        <v>70389</v>
      </c>
      <c r="F35" s="98" t="s">
        <v>82</v>
      </c>
      <c r="G35" s="98">
        <v>100297</v>
      </c>
      <c r="H35" s="98">
        <v>3376</v>
      </c>
      <c r="I35" s="98" t="s">
        <v>82</v>
      </c>
      <c r="J35" s="98" t="s">
        <v>82</v>
      </c>
      <c r="K35" s="98">
        <v>253</v>
      </c>
      <c r="L35" s="98" t="s">
        <v>82</v>
      </c>
      <c r="M35" s="98">
        <v>51998</v>
      </c>
      <c r="N35" s="98">
        <v>453</v>
      </c>
      <c r="O35" s="98">
        <v>1651</v>
      </c>
      <c r="P35" s="98" t="s">
        <v>82</v>
      </c>
      <c r="Q35" s="151">
        <v>5764</v>
      </c>
      <c r="R35" s="151"/>
      <c r="S35" s="164" t="s">
        <v>83</v>
      </c>
      <c r="T35" s="107"/>
      <c r="U35" s="90"/>
    </row>
    <row r="36" spans="1:21" ht="12" customHeight="1">
      <c r="A36" s="69"/>
      <c r="B36" s="69"/>
      <c r="C36" s="95" t="s">
        <v>77</v>
      </c>
      <c r="D36" s="159">
        <v>530348</v>
      </c>
      <c r="E36" s="96">
        <v>78261</v>
      </c>
      <c r="F36" s="96">
        <v>9954</v>
      </c>
      <c r="G36" s="96">
        <v>232738</v>
      </c>
      <c r="H36" s="96">
        <v>13248</v>
      </c>
      <c r="I36" s="96" t="s">
        <v>82</v>
      </c>
      <c r="J36" s="96">
        <v>11481</v>
      </c>
      <c r="K36" s="96">
        <v>31764</v>
      </c>
      <c r="L36" s="96">
        <v>32288</v>
      </c>
      <c r="M36" s="96">
        <v>51998</v>
      </c>
      <c r="N36" s="96">
        <v>19290</v>
      </c>
      <c r="O36" s="96">
        <v>1651</v>
      </c>
      <c r="P36" s="96" t="s">
        <v>82</v>
      </c>
      <c r="Q36" s="150">
        <v>8518</v>
      </c>
      <c r="R36" s="150"/>
      <c r="S36" s="163" t="s">
        <v>77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81</v>
      </c>
      <c r="D40" s="157">
        <v>22666</v>
      </c>
      <c r="E40" s="91" t="s">
        <v>82</v>
      </c>
      <c r="F40" s="91" t="s">
        <v>82</v>
      </c>
      <c r="G40" s="91">
        <v>2302</v>
      </c>
      <c r="H40" s="91">
        <v>1918</v>
      </c>
      <c r="I40" s="91" t="s">
        <v>82</v>
      </c>
      <c r="J40" s="91" t="s">
        <v>82</v>
      </c>
      <c r="K40" s="91" t="s">
        <v>82</v>
      </c>
      <c r="L40" s="91">
        <v>14576</v>
      </c>
      <c r="M40" s="91">
        <v>947</v>
      </c>
      <c r="N40" s="91">
        <v>2549</v>
      </c>
      <c r="O40" s="91" t="s">
        <v>82</v>
      </c>
      <c r="P40" s="91">
        <v>374</v>
      </c>
      <c r="Q40" s="148" t="s">
        <v>82</v>
      </c>
      <c r="R40" s="148"/>
      <c r="S40" s="161" t="s">
        <v>81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83</v>
      </c>
      <c r="D41" s="158">
        <v>13604</v>
      </c>
      <c r="E41" s="92">
        <v>13570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2" t="s">
        <v>82</v>
      </c>
      <c r="M41" s="92" t="s">
        <v>82</v>
      </c>
      <c r="N41" s="92" t="s">
        <v>82</v>
      </c>
      <c r="O41" s="92" t="s">
        <v>82</v>
      </c>
      <c r="P41" s="92">
        <v>34</v>
      </c>
      <c r="Q41" s="149" t="s">
        <v>82</v>
      </c>
      <c r="R41" s="149"/>
      <c r="S41" s="162" t="s">
        <v>83</v>
      </c>
      <c r="T41" s="146"/>
      <c r="U41" s="72"/>
    </row>
    <row r="42" spans="1:21" ht="10.5" customHeight="1">
      <c r="A42" s="69" t="s">
        <v>53</v>
      </c>
      <c r="B42" s="66"/>
      <c r="C42" s="70" t="s">
        <v>81</v>
      </c>
      <c r="D42" s="157">
        <v>92095</v>
      </c>
      <c r="E42" s="91">
        <v>11897</v>
      </c>
      <c r="F42" s="91" t="s">
        <v>82</v>
      </c>
      <c r="G42" s="91">
        <v>12385</v>
      </c>
      <c r="H42" s="91">
        <v>21418</v>
      </c>
      <c r="I42" s="91" t="s">
        <v>82</v>
      </c>
      <c r="J42" s="91" t="s">
        <v>82</v>
      </c>
      <c r="K42" s="91">
        <v>3302</v>
      </c>
      <c r="L42" s="91">
        <v>7212</v>
      </c>
      <c r="M42" s="91">
        <v>6106</v>
      </c>
      <c r="N42" s="91">
        <v>23659</v>
      </c>
      <c r="O42" s="91" t="s">
        <v>82</v>
      </c>
      <c r="P42" s="91" t="s">
        <v>82</v>
      </c>
      <c r="Q42" s="148" t="s">
        <v>82</v>
      </c>
      <c r="R42" s="148"/>
      <c r="S42" s="161" t="s">
        <v>81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83</v>
      </c>
      <c r="D43" s="158">
        <v>38556</v>
      </c>
      <c r="E43" s="92">
        <v>16669</v>
      </c>
      <c r="F43" s="92" t="s">
        <v>82</v>
      </c>
      <c r="G43" s="92">
        <v>2777</v>
      </c>
      <c r="H43" s="92">
        <v>7197</v>
      </c>
      <c r="I43" s="92" t="s">
        <v>82</v>
      </c>
      <c r="J43" s="92" t="s">
        <v>82</v>
      </c>
      <c r="K43" s="92">
        <v>756</v>
      </c>
      <c r="L43" s="92">
        <v>1479</v>
      </c>
      <c r="M43" s="92">
        <v>7423</v>
      </c>
      <c r="N43" s="92">
        <v>1311</v>
      </c>
      <c r="O43" s="92" t="s">
        <v>82</v>
      </c>
      <c r="P43" s="92" t="s">
        <v>82</v>
      </c>
      <c r="Q43" s="149" t="s">
        <v>82</v>
      </c>
      <c r="R43" s="149"/>
      <c r="S43" s="162" t="s">
        <v>83</v>
      </c>
      <c r="T43" s="146"/>
      <c r="U43" s="69"/>
    </row>
    <row r="44" spans="1:21" ht="10.5" customHeight="1">
      <c r="A44" s="69" t="s">
        <v>54</v>
      </c>
      <c r="B44" s="66"/>
      <c r="C44" s="70" t="s">
        <v>81</v>
      </c>
      <c r="D44" s="157">
        <v>21475</v>
      </c>
      <c r="E44" s="91">
        <v>9557</v>
      </c>
      <c r="F44" s="91" t="s">
        <v>82</v>
      </c>
      <c r="G44" s="91">
        <v>3065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8853</v>
      </c>
      <c r="M44" s="91" t="s">
        <v>82</v>
      </c>
      <c r="N44" s="91" t="s">
        <v>82</v>
      </c>
      <c r="O44" s="91" t="s">
        <v>82</v>
      </c>
      <c r="P44" s="91" t="s">
        <v>82</v>
      </c>
      <c r="Q44" s="148" t="s">
        <v>82</v>
      </c>
      <c r="R44" s="148"/>
      <c r="S44" s="161" t="s">
        <v>81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83</v>
      </c>
      <c r="D45" s="158">
        <v>4749</v>
      </c>
      <c r="E45" s="92">
        <v>782</v>
      </c>
      <c r="F45" s="92" t="s">
        <v>82</v>
      </c>
      <c r="G45" s="92">
        <v>1697</v>
      </c>
      <c r="H45" s="92">
        <v>2119</v>
      </c>
      <c r="I45" s="92" t="s">
        <v>82</v>
      </c>
      <c r="J45" s="92" t="s">
        <v>82</v>
      </c>
      <c r="K45" s="92" t="s">
        <v>82</v>
      </c>
      <c r="L45" s="92" t="s">
        <v>82</v>
      </c>
      <c r="M45" s="92" t="s">
        <v>82</v>
      </c>
      <c r="N45" s="92" t="s">
        <v>82</v>
      </c>
      <c r="O45" s="92">
        <v>151</v>
      </c>
      <c r="P45" s="92" t="s">
        <v>82</v>
      </c>
      <c r="Q45" s="149" t="s">
        <v>82</v>
      </c>
      <c r="R45" s="149"/>
      <c r="S45" s="162" t="s">
        <v>83</v>
      </c>
      <c r="T45" s="146"/>
      <c r="U45" s="72"/>
    </row>
    <row r="46" spans="1:21" ht="10.5" customHeight="1">
      <c r="A46" s="69" t="s">
        <v>55</v>
      </c>
      <c r="B46" s="66"/>
      <c r="C46" s="70" t="s">
        <v>81</v>
      </c>
      <c r="D46" s="157">
        <v>24795</v>
      </c>
      <c r="E46" s="91">
        <v>1010</v>
      </c>
      <c r="F46" s="91" t="s">
        <v>82</v>
      </c>
      <c r="G46" s="91" t="s">
        <v>82</v>
      </c>
      <c r="H46" s="91">
        <v>1009</v>
      </c>
      <c r="I46" s="91" t="s">
        <v>82</v>
      </c>
      <c r="J46" s="91" t="s">
        <v>82</v>
      </c>
      <c r="K46" s="91">
        <v>11184</v>
      </c>
      <c r="L46" s="91">
        <v>3086</v>
      </c>
      <c r="M46" s="91" t="s">
        <v>82</v>
      </c>
      <c r="N46" s="91">
        <v>8506</v>
      </c>
      <c r="O46" s="91" t="s">
        <v>82</v>
      </c>
      <c r="P46" s="91" t="s">
        <v>82</v>
      </c>
      <c r="Q46" s="148" t="s">
        <v>82</v>
      </c>
      <c r="R46" s="148"/>
      <c r="S46" s="161" t="s">
        <v>81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83</v>
      </c>
      <c r="D47" s="158">
        <v>7497</v>
      </c>
      <c r="E47" s="92" t="s">
        <v>82</v>
      </c>
      <c r="F47" s="92" t="s">
        <v>82</v>
      </c>
      <c r="G47" s="92">
        <v>1099</v>
      </c>
      <c r="H47" s="92">
        <v>4733</v>
      </c>
      <c r="I47" s="92" t="s">
        <v>82</v>
      </c>
      <c r="J47" s="92" t="s">
        <v>82</v>
      </c>
      <c r="K47" s="92" t="s">
        <v>82</v>
      </c>
      <c r="L47" s="92" t="s">
        <v>82</v>
      </c>
      <c r="M47" s="92" t="s">
        <v>82</v>
      </c>
      <c r="N47" s="92" t="s">
        <v>82</v>
      </c>
      <c r="O47" s="92">
        <v>1665</v>
      </c>
      <c r="P47" s="92" t="s">
        <v>82</v>
      </c>
      <c r="Q47" s="149" t="s">
        <v>82</v>
      </c>
      <c r="R47" s="149"/>
      <c r="S47" s="162" t="s">
        <v>83</v>
      </c>
      <c r="T47" s="146"/>
      <c r="U47" s="72"/>
    </row>
    <row r="48" spans="1:21" ht="10.5" customHeight="1">
      <c r="A48" s="69" t="s">
        <v>56</v>
      </c>
      <c r="B48" s="66"/>
      <c r="C48" s="70" t="s">
        <v>81</v>
      </c>
      <c r="D48" s="157">
        <v>24294</v>
      </c>
      <c r="E48" s="91">
        <v>4168</v>
      </c>
      <c r="F48" s="91">
        <v>1612</v>
      </c>
      <c r="G48" s="91">
        <v>500</v>
      </c>
      <c r="H48" s="91">
        <v>3679</v>
      </c>
      <c r="I48" s="91" t="s">
        <v>82</v>
      </c>
      <c r="J48" s="91" t="s">
        <v>82</v>
      </c>
      <c r="K48" s="91" t="s">
        <v>82</v>
      </c>
      <c r="L48" s="91">
        <v>4565</v>
      </c>
      <c r="M48" s="91">
        <v>4757</v>
      </c>
      <c r="N48" s="91">
        <v>2039</v>
      </c>
      <c r="O48" s="91" t="s">
        <v>82</v>
      </c>
      <c r="P48" s="91">
        <v>2779</v>
      </c>
      <c r="Q48" s="148" t="s">
        <v>82</v>
      </c>
      <c r="R48" s="148"/>
      <c r="S48" s="161" t="s">
        <v>81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83</v>
      </c>
      <c r="D49" s="158">
        <v>10077</v>
      </c>
      <c r="E49" s="92">
        <v>2834</v>
      </c>
      <c r="F49" s="92" t="s">
        <v>82</v>
      </c>
      <c r="G49" s="92">
        <v>500</v>
      </c>
      <c r="H49" s="92">
        <v>200</v>
      </c>
      <c r="I49" s="92" t="s">
        <v>82</v>
      </c>
      <c r="J49" s="92" t="s">
        <v>82</v>
      </c>
      <c r="K49" s="92" t="s">
        <v>82</v>
      </c>
      <c r="L49" s="92">
        <v>150</v>
      </c>
      <c r="M49" s="92" t="s">
        <v>82</v>
      </c>
      <c r="N49" s="92">
        <v>1848</v>
      </c>
      <c r="O49" s="92">
        <v>219</v>
      </c>
      <c r="P49" s="92">
        <v>3622</v>
      </c>
      <c r="Q49" s="149">
        <v>4</v>
      </c>
      <c r="R49" s="149"/>
      <c r="S49" s="162" t="s">
        <v>83</v>
      </c>
      <c r="T49" s="146"/>
      <c r="U49" s="72"/>
    </row>
    <row r="50" spans="1:21" ht="10.5" customHeight="1">
      <c r="A50" s="69" t="s">
        <v>76</v>
      </c>
      <c r="B50" s="66"/>
      <c r="C50" s="70" t="s">
        <v>81</v>
      </c>
      <c r="D50" s="157">
        <v>3139</v>
      </c>
      <c r="E50" s="91" t="s">
        <v>82</v>
      </c>
      <c r="F50" s="91" t="s">
        <v>82</v>
      </c>
      <c r="G50" s="91" t="s">
        <v>82</v>
      </c>
      <c r="H50" s="91">
        <v>1232</v>
      </c>
      <c r="I50" s="91" t="s">
        <v>82</v>
      </c>
      <c r="J50" s="91" t="s">
        <v>82</v>
      </c>
      <c r="K50" s="91" t="s">
        <v>82</v>
      </c>
      <c r="L50" s="91">
        <v>1907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48"/>
      <c r="S50" s="161" t="s">
        <v>81</v>
      </c>
      <c r="T50" s="67"/>
      <c r="U50" s="136" t="s">
        <v>76</v>
      </c>
    </row>
    <row r="51" spans="1:21" s="93" customFormat="1" ht="12.75" customHeight="1">
      <c r="A51" s="72"/>
      <c r="B51" s="72"/>
      <c r="C51" s="73" t="s">
        <v>83</v>
      </c>
      <c r="D51" s="158">
        <v>5096</v>
      </c>
      <c r="E51" s="92">
        <v>5096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49"/>
      <c r="S51" s="162" t="s">
        <v>83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81</v>
      </c>
      <c r="D52" s="159">
        <v>188464</v>
      </c>
      <c r="E52" s="96">
        <v>26632</v>
      </c>
      <c r="F52" s="96">
        <v>1612</v>
      </c>
      <c r="G52" s="96">
        <v>18252</v>
      </c>
      <c r="H52" s="96">
        <v>29256</v>
      </c>
      <c r="I52" s="96" t="s">
        <v>82</v>
      </c>
      <c r="J52" s="96" t="s">
        <v>82</v>
      </c>
      <c r="K52" s="96">
        <v>14486</v>
      </c>
      <c r="L52" s="96">
        <v>40199</v>
      </c>
      <c r="M52" s="96">
        <v>11810</v>
      </c>
      <c r="N52" s="96">
        <v>36753</v>
      </c>
      <c r="O52" s="96" t="s">
        <v>82</v>
      </c>
      <c r="P52" s="96">
        <v>3153</v>
      </c>
      <c r="Q52" s="150" t="s">
        <v>82</v>
      </c>
      <c r="R52" s="150"/>
      <c r="S52" s="163" t="s">
        <v>81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83</v>
      </c>
      <c r="D53" s="160">
        <v>79579</v>
      </c>
      <c r="E53" s="98">
        <v>38951</v>
      </c>
      <c r="F53" s="98" t="s">
        <v>82</v>
      </c>
      <c r="G53" s="98">
        <v>6073</v>
      </c>
      <c r="H53" s="98">
        <v>14249</v>
      </c>
      <c r="I53" s="98" t="s">
        <v>82</v>
      </c>
      <c r="J53" s="98" t="s">
        <v>82</v>
      </c>
      <c r="K53" s="98">
        <v>756</v>
      </c>
      <c r="L53" s="98">
        <v>1629</v>
      </c>
      <c r="M53" s="98">
        <v>7423</v>
      </c>
      <c r="N53" s="98">
        <v>3159</v>
      </c>
      <c r="O53" s="98">
        <v>2035</v>
      </c>
      <c r="P53" s="98">
        <v>3656</v>
      </c>
      <c r="Q53" s="151">
        <v>4</v>
      </c>
      <c r="R53" s="151"/>
      <c r="S53" s="164" t="s">
        <v>83</v>
      </c>
      <c r="T53" s="107"/>
      <c r="U53" s="83"/>
    </row>
    <row r="54" spans="1:21" s="97" customFormat="1" ht="10.5" customHeight="1">
      <c r="A54" s="90"/>
      <c r="B54" s="90"/>
      <c r="C54" s="95" t="s">
        <v>77</v>
      </c>
      <c r="D54" s="159">
        <v>268043</v>
      </c>
      <c r="E54" s="96">
        <v>65583</v>
      </c>
      <c r="F54" s="96">
        <v>1612</v>
      </c>
      <c r="G54" s="96">
        <v>24325</v>
      </c>
      <c r="H54" s="96">
        <v>43505</v>
      </c>
      <c r="I54" s="96" t="s">
        <v>82</v>
      </c>
      <c r="J54" s="96" t="s">
        <v>82</v>
      </c>
      <c r="K54" s="96">
        <v>15242</v>
      </c>
      <c r="L54" s="96">
        <v>41828</v>
      </c>
      <c r="M54" s="96">
        <v>19233</v>
      </c>
      <c r="N54" s="96">
        <v>39912</v>
      </c>
      <c r="O54" s="96">
        <v>2035</v>
      </c>
      <c r="P54" s="96">
        <v>6809</v>
      </c>
      <c r="Q54" s="150">
        <v>4</v>
      </c>
      <c r="R54" s="150"/>
      <c r="S54" s="163" t="s">
        <v>77</v>
      </c>
      <c r="T54" s="147"/>
      <c r="U54" s="90"/>
    </row>
    <row r="55" spans="1:18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Q55" s="66"/>
      <c r="R55" s="66"/>
    </row>
    <row r="56" spans="1:18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62"/>
      <c r="M56" s="62"/>
      <c r="N56" s="62"/>
      <c r="Q56" s="66"/>
      <c r="R56" s="66"/>
    </row>
    <row r="57" spans="1:18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78</v>
      </c>
      <c r="B58" s="90"/>
      <c r="C58" s="95" t="s">
        <v>81</v>
      </c>
      <c r="D58" s="159">
        <v>472450</v>
      </c>
      <c r="E58" s="96">
        <v>34504</v>
      </c>
      <c r="F58" s="96">
        <v>11566</v>
      </c>
      <c r="G58" s="96">
        <v>150693</v>
      </c>
      <c r="H58" s="96">
        <v>39128</v>
      </c>
      <c r="I58" s="96" t="s">
        <v>82</v>
      </c>
      <c r="J58" s="96">
        <v>11481</v>
      </c>
      <c r="K58" s="96">
        <v>45997</v>
      </c>
      <c r="L58" s="96">
        <v>72487</v>
      </c>
      <c r="M58" s="96">
        <v>11810</v>
      </c>
      <c r="N58" s="96">
        <v>55590</v>
      </c>
      <c r="O58" s="96" t="s">
        <v>82</v>
      </c>
      <c r="P58" s="96">
        <v>3153</v>
      </c>
      <c r="Q58" s="150">
        <v>2755</v>
      </c>
      <c r="R58" s="150"/>
      <c r="S58" s="163" t="s">
        <v>81</v>
      </c>
      <c r="T58" s="147"/>
      <c r="U58" s="137" t="s">
        <v>78</v>
      </c>
    </row>
    <row r="59" spans="1:21" s="99" customFormat="1" ht="12.75" customHeight="1">
      <c r="A59" s="83"/>
      <c r="B59" s="83"/>
      <c r="C59" s="81" t="s">
        <v>83</v>
      </c>
      <c r="D59" s="160">
        <v>325942</v>
      </c>
      <c r="E59" s="98">
        <v>109340</v>
      </c>
      <c r="F59" s="98" t="s">
        <v>82</v>
      </c>
      <c r="G59" s="98">
        <v>106370</v>
      </c>
      <c r="H59" s="98">
        <v>17625</v>
      </c>
      <c r="I59" s="98" t="s">
        <v>82</v>
      </c>
      <c r="J59" s="98" t="s">
        <v>82</v>
      </c>
      <c r="K59" s="98">
        <v>1009</v>
      </c>
      <c r="L59" s="98">
        <v>1629</v>
      </c>
      <c r="M59" s="98">
        <v>59421</v>
      </c>
      <c r="N59" s="98">
        <v>3612</v>
      </c>
      <c r="O59" s="98">
        <v>3686</v>
      </c>
      <c r="P59" s="98">
        <v>3656</v>
      </c>
      <c r="Q59" s="151">
        <v>5768</v>
      </c>
      <c r="R59" s="151"/>
      <c r="S59" s="164" t="s">
        <v>83</v>
      </c>
      <c r="T59" s="107"/>
      <c r="U59" s="83"/>
    </row>
    <row r="60" spans="1:21" s="97" customFormat="1" ht="11.25" customHeight="1">
      <c r="A60" s="90"/>
      <c r="B60" s="90"/>
      <c r="C60" s="95" t="s">
        <v>77</v>
      </c>
      <c r="D60" s="159">
        <v>798392</v>
      </c>
      <c r="E60" s="96">
        <v>143844</v>
      </c>
      <c r="F60" s="96">
        <v>11566</v>
      </c>
      <c r="G60" s="96">
        <v>257063</v>
      </c>
      <c r="H60" s="96">
        <v>56753</v>
      </c>
      <c r="I60" s="96" t="s">
        <v>82</v>
      </c>
      <c r="J60" s="96">
        <v>11481</v>
      </c>
      <c r="K60" s="96">
        <v>47006</v>
      </c>
      <c r="L60" s="96">
        <v>74116</v>
      </c>
      <c r="M60" s="96">
        <v>71231</v>
      </c>
      <c r="N60" s="96">
        <v>59202</v>
      </c>
      <c r="O60" s="96">
        <v>3686</v>
      </c>
      <c r="P60" s="96">
        <v>6809</v>
      </c>
      <c r="Q60" s="150">
        <v>8522</v>
      </c>
      <c r="R60" s="150"/>
      <c r="S60" s="163" t="s">
        <v>77</v>
      </c>
      <c r="T60" s="147"/>
      <c r="U60" s="90"/>
    </row>
    <row r="61" spans="1:21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152</v>
      </c>
    </row>
    <row r="63" spans="1:25" ht="11.25" customHeight="1">
      <c r="A63" s="256" t="s">
        <v>90</v>
      </c>
      <c r="B63" s="256"/>
      <c r="C63" s="256"/>
      <c r="D63" s="256"/>
      <c r="E63" s="256"/>
      <c r="F63" s="25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74" t="s">
        <v>90</v>
      </c>
      <c r="T63" s="274"/>
      <c r="U63" s="274"/>
      <c r="V63" s="132"/>
      <c r="W63" s="132"/>
      <c r="X63" s="132"/>
      <c r="Y63" s="132"/>
    </row>
    <row r="64" spans="1:20" ht="11.25" customHeight="1">
      <c r="A64" s="66"/>
      <c r="B64" s="66"/>
      <c r="C64" s="70" t="s">
        <v>81</v>
      </c>
      <c r="D64" s="157">
        <v>57440</v>
      </c>
      <c r="E64" s="91" t="s">
        <v>82</v>
      </c>
      <c r="F64" s="91">
        <v>3456</v>
      </c>
      <c r="G64" s="91">
        <v>17746</v>
      </c>
      <c r="H64" s="91">
        <v>5416</v>
      </c>
      <c r="I64" s="91" t="s">
        <v>82</v>
      </c>
      <c r="J64" s="91" t="s">
        <v>82</v>
      </c>
      <c r="K64" s="91">
        <v>1000</v>
      </c>
      <c r="L64" s="91">
        <v>19694</v>
      </c>
      <c r="M64" s="91" t="s">
        <v>82</v>
      </c>
      <c r="N64" s="91">
        <v>7145</v>
      </c>
      <c r="O64" s="91" t="s">
        <v>82</v>
      </c>
      <c r="P64" s="91" t="s">
        <v>82</v>
      </c>
      <c r="Q64" s="148" t="s">
        <v>82</v>
      </c>
      <c r="R64" s="148"/>
      <c r="S64" s="161" t="s">
        <v>81</v>
      </c>
      <c r="T64" s="67"/>
    </row>
    <row r="65" spans="1:20" s="93" customFormat="1" ht="12.75" customHeight="1">
      <c r="A65" s="72"/>
      <c r="B65" s="72"/>
      <c r="C65" s="73" t="s">
        <v>83</v>
      </c>
      <c r="D65" s="158">
        <v>32010</v>
      </c>
      <c r="E65" s="92">
        <v>20009</v>
      </c>
      <c r="F65" s="92" t="s">
        <v>82</v>
      </c>
      <c r="G65" s="92">
        <v>4649</v>
      </c>
      <c r="H65" s="92" t="s">
        <v>82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>
        <v>266</v>
      </c>
      <c r="O65" s="92">
        <v>1651</v>
      </c>
      <c r="P65" s="92" t="s">
        <v>82</v>
      </c>
      <c r="Q65" s="149" t="s">
        <v>82</v>
      </c>
      <c r="R65" s="149"/>
      <c r="S65" s="162" t="s">
        <v>83</v>
      </c>
      <c r="T65" s="146"/>
    </row>
    <row r="66" spans="3:20" ht="10.5" customHeight="1">
      <c r="C66" s="70" t="s">
        <v>77</v>
      </c>
      <c r="D66" s="157">
        <v>89450</v>
      </c>
      <c r="E66" s="91">
        <v>20009</v>
      </c>
      <c r="F66" s="91">
        <v>3456</v>
      </c>
      <c r="G66" s="91">
        <v>22395</v>
      </c>
      <c r="H66" s="91">
        <v>5416</v>
      </c>
      <c r="I66" s="91" t="s">
        <v>82</v>
      </c>
      <c r="J66" s="91" t="s">
        <v>82</v>
      </c>
      <c r="K66" s="91">
        <v>1000</v>
      </c>
      <c r="L66" s="91">
        <v>19694</v>
      </c>
      <c r="M66" s="91" t="s">
        <v>82</v>
      </c>
      <c r="N66" s="91">
        <v>7411</v>
      </c>
      <c r="O66" s="91">
        <v>1651</v>
      </c>
      <c r="P66" s="91" t="s">
        <v>82</v>
      </c>
      <c r="Q66" s="148" t="s">
        <v>82</v>
      </c>
      <c r="R66" s="148"/>
      <c r="S66" s="161" t="s">
        <v>77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S63:U63"/>
    <mergeCell ref="T7:U14"/>
    <mergeCell ref="S7:S14"/>
    <mergeCell ref="Q8:R14"/>
    <mergeCell ref="K7:R7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A63:F63"/>
    <mergeCell ref="A55:J55"/>
    <mergeCell ref="A56:J56"/>
    <mergeCell ref="A57:J57"/>
    <mergeCell ref="C61:J61"/>
    <mergeCell ref="A16:J16"/>
    <mergeCell ref="A17:J17"/>
    <mergeCell ref="A38:J38"/>
    <mergeCell ref="A15:J15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4" sqref="A4:J4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70" t="s">
        <v>176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" customHeight="1">
      <c r="A4" s="235" t="s">
        <v>186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" customHeight="1">
      <c r="A5" s="235" t="s">
        <v>203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36" t="s">
        <v>87</v>
      </c>
      <c r="B7" s="237"/>
      <c r="C7" s="242" t="s">
        <v>79</v>
      </c>
      <c r="D7" s="258" t="s">
        <v>80</v>
      </c>
      <c r="E7" s="259"/>
      <c r="F7" s="259"/>
      <c r="G7" s="259"/>
      <c r="H7" s="259"/>
      <c r="I7" s="259"/>
      <c r="J7" s="259"/>
    </row>
    <row r="8" spans="1:11" ht="12.75" customHeight="1">
      <c r="A8" s="238"/>
      <c r="B8" s="239"/>
      <c r="C8" s="243"/>
      <c r="D8" s="260" t="s">
        <v>172</v>
      </c>
      <c r="E8" s="260" t="s">
        <v>166</v>
      </c>
      <c r="F8" s="260" t="s">
        <v>167</v>
      </c>
      <c r="G8" s="260" t="s">
        <v>168</v>
      </c>
      <c r="H8" s="260" t="s">
        <v>169</v>
      </c>
      <c r="I8" s="260" t="s">
        <v>170</v>
      </c>
      <c r="J8" s="263" t="s">
        <v>171</v>
      </c>
      <c r="K8" s="66"/>
    </row>
    <row r="9" spans="1:11" s="89" customFormat="1" ht="12.75" customHeight="1">
      <c r="A9" s="238"/>
      <c r="B9" s="239"/>
      <c r="C9" s="243"/>
      <c r="D9" s="261"/>
      <c r="E9" s="261"/>
      <c r="F9" s="261"/>
      <c r="G9" s="261"/>
      <c r="H9" s="261"/>
      <c r="I9" s="261"/>
      <c r="J9" s="264"/>
      <c r="K9" s="154"/>
    </row>
    <row r="10" spans="1:11" ht="12.75" customHeight="1">
      <c r="A10" s="238"/>
      <c r="B10" s="239"/>
      <c r="C10" s="243"/>
      <c r="D10" s="261"/>
      <c r="E10" s="261"/>
      <c r="F10" s="261"/>
      <c r="G10" s="261"/>
      <c r="H10" s="261"/>
      <c r="I10" s="261"/>
      <c r="J10" s="264"/>
      <c r="K10" s="66"/>
    </row>
    <row r="11" spans="1:11" ht="12.75" customHeight="1">
      <c r="A11" s="238"/>
      <c r="B11" s="239"/>
      <c r="C11" s="243"/>
      <c r="D11" s="261"/>
      <c r="E11" s="261"/>
      <c r="F11" s="261"/>
      <c r="G11" s="261"/>
      <c r="H11" s="261"/>
      <c r="I11" s="261"/>
      <c r="J11" s="264"/>
      <c r="K11" s="66"/>
    </row>
    <row r="12" spans="1:11" ht="12.75" customHeight="1">
      <c r="A12" s="238"/>
      <c r="B12" s="239"/>
      <c r="C12" s="243"/>
      <c r="D12" s="261"/>
      <c r="E12" s="261"/>
      <c r="F12" s="261"/>
      <c r="G12" s="261"/>
      <c r="H12" s="261"/>
      <c r="I12" s="261"/>
      <c r="J12" s="264"/>
      <c r="K12" s="66"/>
    </row>
    <row r="13" spans="1:11" ht="12.75" customHeight="1">
      <c r="A13" s="238"/>
      <c r="B13" s="239"/>
      <c r="C13" s="243"/>
      <c r="D13" s="261"/>
      <c r="E13" s="261"/>
      <c r="F13" s="261"/>
      <c r="G13" s="261"/>
      <c r="H13" s="261"/>
      <c r="I13" s="261"/>
      <c r="J13" s="264"/>
      <c r="K13" s="66"/>
    </row>
    <row r="14" spans="1:11" ht="12.75" customHeight="1">
      <c r="A14" s="240"/>
      <c r="B14" s="241"/>
      <c r="C14" s="244"/>
      <c r="D14" s="262"/>
      <c r="E14" s="262"/>
      <c r="F14" s="262"/>
      <c r="G14" s="262"/>
      <c r="H14" s="262"/>
      <c r="I14" s="262"/>
      <c r="J14" s="265"/>
      <c r="K14" s="66"/>
    </row>
    <row r="15" spans="1:10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10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 ht="10.5" customHeight="1">
      <c r="A18" s="69" t="s">
        <v>42</v>
      </c>
      <c r="B18" s="69"/>
      <c r="C18" s="70" t="s">
        <v>81</v>
      </c>
      <c r="D18" s="157" t="s">
        <v>82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>
        <v>1011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4424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1509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2654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>
        <v>2342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>
        <v>18702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294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5224</v>
      </c>
      <c r="E31" s="92" t="s">
        <v>82</v>
      </c>
      <c r="F31" s="92">
        <v>14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>
        <v>2983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26681</v>
      </c>
      <c r="E34" s="96" t="s">
        <v>82</v>
      </c>
      <c r="F34" s="96">
        <v>294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12168</v>
      </c>
      <c r="E35" s="98" t="s">
        <v>82</v>
      </c>
      <c r="F35" s="98">
        <v>14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38849</v>
      </c>
      <c r="E36" s="96" t="s">
        <v>82</v>
      </c>
      <c r="F36" s="96">
        <v>308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5785</v>
      </c>
      <c r="E42" s="91" t="s">
        <v>82</v>
      </c>
      <c r="F42" s="91">
        <v>107</v>
      </c>
      <c r="G42" s="91" t="s">
        <v>82</v>
      </c>
      <c r="H42" s="91" t="s">
        <v>82</v>
      </c>
      <c r="I42" s="91">
        <v>224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944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>
        <v>195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>
        <v>700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5785</v>
      </c>
      <c r="E52" s="96" t="s">
        <v>82</v>
      </c>
      <c r="F52" s="96">
        <v>107</v>
      </c>
      <c r="G52" s="96" t="s">
        <v>82</v>
      </c>
      <c r="H52" s="96" t="s">
        <v>82</v>
      </c>
      <c r="I52" s="96">
        <v>419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1644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5785</v>
      </c>
      <c r="E54" s="96" t="s">
        <v>82</v>
      </c>
      <c r="F54" s="96">
        <v>107</v>
      </c>
      <c r="G54" s="96" t="s">
        <v>82</v>
      </c>
      <c r="H54" s="96" t="s">
        <v>82</v>
      </c>
      <c r="I54" s="96">
        <v>2063</v>
      </c>
      <c r="J54" s="96" t="s">
        <v>82</v>
      </c>
    </row>
    <row r="55" spans="1:10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32466</v>
      </c>
      <c r="E58" s="96" t="s">
        <v>82</v>
      </c>
      <c r="F58" s="96">
        <v>401</v>
      </c>
      <c r="G58" s="96" t="s">
        <v>82</v>
      </c>
      <c r="H58" s="96" t="s">
        <v>82</v>
      </c>
      <c r="I58" s="96">
        <v>419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12168</v>
      </c>
      <c r="E59" s="98" t="s">
        <v>82</v>
      </c>
      <c r="F59" s="98">
        <v>14</v>
      </c>
      <c r="G59" s="98" t="s">
        <v>82</v>
      </c>
      <c r="H59" s="98" t="s">
        <v>82</v>
      </c>
      <c r="I59" s="98">
        <v>1644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44634</v>
      </c>
      <c r="E60" s="96" t="s">
        <v>82</v>
      </c>
      <c r="F60" s="96">
        <v>415</v>
      </c>
      <c r="G60" s="96" t="s">
        <v>82</v>
      </c>
      <c r="H60" s="96" t="s">
        <v>82</v>
      </c>
      <c r="I60" s="96">
        <v>2063</v>
      </c>
      <c r="J60" s="96" t="s">
        <v>82</v>
      </c>
    </row>
    <row r="61" spans="1:10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</row>
    <row r="62" spans="1:3" ht="11.25" customHeight="1">
      <c r="A62" s="85" t="s">
        <v>62</v>
      </c>
      <c r="B62" s="85"/>
      <c r="C62" s="69"/>
    </row>
    <row r="63" spans="1:10" ht="11.25" customHeight="1">
      <c r="A63" s="256" t="s">
        <v>90</v>
      </c>
      <c r="B63" s="256"/>
      <c r="C63" s="256"/>
      <c r="D63" s="256"/>
      <c r="E63" s="256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>
        <v>2983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5435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8418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  <mergeCell ref="A57:J57"/>
    <mergeCell ref="C61:J61"/>
    <mergeCell ref="A63:E63"/>
    <mergeCell ref="A16:J16"/>
    <mergeCell ref="A38:J38"/>
    <mergeCell ref="A55:J55"/>
    <mergeCell ref="A56:J56"/>
    <mergeCell ref="A17:J17"/>
    <mergeCell ref="H8:H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2011-08-01T06:58:20Z</cp:lastPrinted>
  <dcterms:created xsi:type="dcterms:W3CDTF">2005-03-17T07:23:33Z</dcterms:created>
  <dcterms:modified xsi:type="dcterms:W3CDTF">2011-08-18T09:20:08Z</dcterms:modified>
  <cp:category/>
  <cp:version/>
  <cp:contentType/>
  <cp:contentStatus/>
</cp:coreProperties>
</file>