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3"/>
  <workbookPr defaultThemeVersion="124226"/>
  <bookViews>
    <workbookView xWindow="11730" yWindow="32760" windowWidth="14235" windowHeight="13755" tabRatio="839" activeTab="0"/>
  </bookViews>
  <sheets>
    <sheet name="Tab1.1" sheetId="1" r:id="rId1"/>
    <sheet name="Tab1.2" sheetId="31" r:id="rId2"/>
    <sheet name="Tab2-S8" sheetId="3" r:id="rId3"/>
    <sheet name="Tab2-S9" sheetId="4" r:id="rId4"/>
    <sheet name="Tab3-S10-S11" sheetId="6" r:id="rId5"/>
    <sheet name="Tab3-S12-S13" sheetId="7" r:id="rId6"/>
    <sheet name="Tab4-S14-S15" sheetId="8" r:id="rId7"/>
    <sheet name="Tab4-S16-S17" sheetId="19" r:id="rId8"/>
    <sheet name="Tab4-S18-S19" sheetId="21" r:id="rId9"/>
    <sheet name="Tab4-S20-S21" sheetId="9" r:id="rId10"/>
    <sheet name="Tab4-S22-S23" sheetId="11" r:id="rId11"/>
    <sheet name="Tab4-S24-S25" sheetId="22" r:id="rId12"/>
    <sheet name="Tab4-S26-S27" sheetId="2" r:id="rId13"/>
    <sheet name="Tab4-S28-S29" sheetId="20" r:id="rId14"/>
    <sheet name="Tab4-S30-S31" sheetId="23" r:id="rId15"/>
    <sheet name="Tab5-S32-S33" sheetId="26" r:id="rId16"/>
    <sheet name="Tab5-S34-S35" sheetId="28" r:id="rId17"/>
    <sheet name="Tab5-S36-S37" sheetId="29" r:id="rId18"/>
  </sheets>
  <definedNames>
    <definedName name="_xlnm.Print_Area" localSheetId="0">'Tab1.1'!$A$1:$H$72</definedName>
    <definedName name="_xlnm.Print_Area" localSheetId="1">'Tab1.2'!$A$1:$H$72</definedName>
    <definedName name="_xlnm.Print_Area" localSheetId="2">'Tab2-S8'!$A$1:$H$64</definedName>
    <definedName name="_xlnm.Print_Area" localSheetId="3">'Tab2-S9'!$A$1:$H$63</definedName>
    <definedName name="_xlnm.Print_Area" localSheetId="5">'Tab3-S12-S13'!$A$1:$Q$62</definedName>
    <definedName name="_xlnm.Print_Area" localSheetId="6">'Tab4-S14-S15'!$A$1:$M$78</definedName>
    <definedName name="_xlnm.Print_Area" localSheetId="9">'Tab4-S20-S21'!$A$1:$M$77</definedName>
    <definedName name="_xlnm.Print_Area" localSheetId="12">'Tab4-S26-S27'!$A$1:$M$63</definedName>
    <definedName name="_xlnm.Print_Area" localSheetId="13">'Tab4-S28-S29'!$A$1:$O$62</definedName>
    <definedName name="_xlnm.Print_Area" localSheetId="16">'Tab5-S34-S35'!$A$1:$L$78</definedName>
    <definedName name="_xlnm.Print_Area" localSheetId="17">'Tab5-S36-S37'!$A$1:$L$65</definedName>
  </definedNames>
  <calcPr calcId="191029"/>
</workbook>
</file>

<file path=xl/sharedStrings.xml><?xml version="1.0" encoding="utf-8"?>
<sst xmlns="http://schemas.openxmlformats.org/spreadsheetml/2006/main" count="3192" uniqueCount="404">
  <si>
    <t>Insgesamt</t>
  </si>
  <si>
    <t>ämter</t>
  </si>
  <si>
    <t>in</t>
  </si>
  <si>
    <t xml:space="preserve">EUR  </t>
  </si>
  <si>
    <t>zusammen</t>
  </si>
  <si>
    <t>insgesamt</t>
  </si>
  <si>
    <t>Unterfranken</t>
  </si>
  <si>
    <t/>
  </si>
  <si>
    <t xml:space="preserve">Kreisfreie Städte                                                                                                                                                                                                                                          </t>
  </si>
  <si>
    <t>Aschaffenburg</t>
  </si>
  <si>
    <t>Schweinfurt</t>
  </si>
  <si>
    <t>Würzburg</t>
  </si>
  <si>
    <t xml:space="preserve">Landkreise                                                                                                                                                                                                                                            </t>
  </si>
  <si>
    <t>Bad Kissingen</t>
  </si>
  <si>
    <t>Rhön-Grabfeld</t>
  </si>
  <si>
    <t>Haßberge</t>
  </si>
  <si>
    <t>Kitzingen</t>
  </si>
  <si>
    <t>Miltenberg</t>
  </si>
  <si>
    <t>Main-Spessart</t>
  </si>
  <si>
    <t>Schwaben</t>
  </si>
  <si>
    <t>Kaufbeuren</t>
  </si>
  <si>
    <t>Kempten (Allgäu)</t>
  </si>
  <si>
    <t>Memmingen</t>
  </si>
  <si>
    <t xml:space="preserve">Landkreise                                                                                                                                                                                                                                                 </t>
  </si>
  <si>
    <t>Aichach-Friedberg</t>
  </si>
  <si>
    <t>Augsburg</t>
  </si>
  <si>
    <t>Günzburg</t>
  </si>
  <si>
    <t>Neu-Ulm</t>
  </si>
  <si>
    <t>Lindau (Bodensee)</t>
  </si>
  <si>
    <t>Ostallgäu</t>
  </si>
  <si>
    <t>Unterallgäu</t>
  </si>
  <si>
    <t>Donau-Ries</t>
  </si>
  <si>
    <t>Oberallgäu</t>
  </si>
  <si>
    <t>_________</t>
  </si>
  <si>
    <t>2.1 Insgesamt</t>
  </si>
  <si>
    <t>Hilfen der öffentlichen Träger</t>
  </si>
  <si>
    <t>Jugendarbeit</t>
  </si>
  <si>
    <t>Mitarbeiterfortbildung</t>
  </si>
  <si>
    <t>Jugendsozialarbeit</t>
  </si>
  <si>
    <t>__________</t>
  </si>
  <si>
    <t>2.2 Jugendämter</t>
  </si>
  <si>
    <t>EUR</t>
  </si>
  <si>
    <t>1</t>
  </si>
  <si>
    <t>2</t>
  </si>
  <si>
    <t>3</t>
  </si>
  <si>
    <t>4</t>
  </si>
  <si>
    <t>5</t>
  </si>
  <si>
    <t>6</t>
  </si>
  <si>
    <t>7</t>
  </si>
  <si>
    <t>8</t>
  </si>
  <si>
    <t>9</t>
  </si>
  <si>
    <t>10</t>
  </si>
  <si>
    <t>11</t>
  </si>
  <si>
    <t>12</t>
  </si>
  <si>
    <t>Bayern</t>
  </si>
  <si>
    <t>dav. kreisfreie Städte</t>
  </si>
  <si>
    <t xml:space="preserve">        Landkreise</t>
  </si>
  <si>
    <t>Oberbayern</t>
  </si>
  <si>
    <t>Ingolstadt</t>
  </si>
  <si>
    <t>München</t>
  </si>
  <si>
    <t>Rosenheim</t>
  </si>
  <si>
    <t>Altötting</t>
  </si>
  <si>
    <t>Berchtesgadener Land</t>
  </si>
  <si>
    <t>Bad Tölz-Wolfratshausen</t>
  </si>
  <si>
    <t>Dachau</t>
  </si>
  <si>
    <t>Ebersberg</t>
  </si>
  <si>
    <t>Eichstätt</t>
  </si>
  <si>
    <t>Erding</t>
  </si>
  <si>
    <t>Freising</t>
  </si>
  <si>
    <t>Fürstenfeldbruck</t>
  </si>
  <si>
    <t>Garmisch-Partenkirchen</t>
  </si>
  <si>
    <t>Landsberg a.Lech</t>
  </si>
  <si>
    <t>Miesbach</t>
  </si>
  <si>
    <t>Mühldorf a.Inn</t>
  </si>
  <si>
    <t>Neuburg-Schrobenhausen</t>
  </si>
  <si>
    <t>Pfaffenhofen a.d.Ilm</t>
  </si>
  <si>
    <t>Starnberg</t>
  </si>
  <si>
    <t>Traunstein</t>
  </si>
  <si>
    <t>Weilheim-Schongau</t>
  </si>
  <si>
    <t>Niederbayern</t>
  </si>
  <si>
    <t>Landshut</t>
  </si>
  <si>
    <t>Passau</t>
  </si>
  <si>
    <t>Straubing</t>
  </si>
  <si>
    <t>Deggendorf</t>
  </si>
  <si>
    <t>Freyung-Grafenau</t>
  </si>
  <si>
    <t>Kelheim</t>
  </si>
  <si>
    <t>Regen</t>
  </si>
  <si>
    <t>Rottal-Inn</t>
  </si>
  <si>
    <t>Straubing-Bogen</t>
  </si>
  <si>
    <t>Dingolfing-Landau</t>
  </si>
  <si>
    <t xml:space="preserve"> -17 -</t>
  </si>
  <si>
    <t>Oberpfalz</t>
  </si>
  <si>
    <t>Amberg</t>
  </si>
  <si>
    <t>Regensburg</t>
  </si>
  <si>
    <t xml:space="preserve">Weiden i.d.Opf. </t>
  </si>
  <si>
    <t>Amberg-Sulzbach</t>
  </si>
  <si>
    <t>Cham</t>
  </si>
  <si>
    <t>Neumarkt i.d.Opf.</t>
  </si>
  <si>
    <t>Neustadt a.d.Waldnaab</t>
  </si>
  <si>
    <t>Schwandorf</t>
  </si>
  <si>
    <t>Tirschenreuth</t>
  </si>
  <si>
    <t>Oberfranken</t>
  </si>
  <si>
    <t>Bamberg</t>
  </si>
  <si>
    <t>Bayreuth</t>
  </si>
  <si>
    <t>Coburg</t>
  </si>
  <si>
    <t>Hof</t>
  </si>
  <si>
    <t>Forchheim</t>
  </si>
  <si>
    <t xml:space="preserve">Hof </t>
  </si>
  <si>
    <t>Kronach</t>
  </si>
  <si>
    <t>Kulmbach</t>
  </si>
  <si>
    <t>Lichtenfels</t>
  </si>
  <si>
    <t>Wunsiedel i.Fichtelgebirge</t>
  </si>
  <si>
    <t>Mittelfranken</t>
  </si>
  <si>
    <t>Ansbach</t>
  </si>
  <si>
    <t>Erlangen</t>
  </si>
  <si>
    <t>Fürth</t>
  </si>
  <si>
    <t>Nürnberg</t>
  </si>
  <si>
    <t>Schwabach</t>
  </si>
  <si>
    <t>Erlangen-Höchstadt</t>
  </si>
  <si>
    <t>Nürnberger Land</t>
  </si>
  <si>
    <t>Neustadt a.d.Aisch-Bad Windsheim</t>
  </si>
  <si>
    <t>Roth</t>
  </si>
  <si>
    <t>Weißenburg-Gunzenhausen</t>
  </si>
  <si>
    <t>öffentlicher Träger</t>
  </si>
  <si>
    <t>Davon Einnahmen/Einzahlungen</t>
  </si>
  <si>
    <t>Einnahmen/Einzahlungen</t>
  </si>
  <si>
    <t>für Leistungen</t>
  </si>
  <si>
    <t>Rückflüsse von</t>
  </si>
  <si>
    <t>freien Trägern</t>
  </si>
  <si>
    <t>Ausgaben/Auszahlungen</t>
  </si>
  <si>
    <t>Davon Ausgaben/Auszahlungen</t>
  </si>
  <si>
    <t>Zuschüsse an</t>
  </si>
  <si>
    <t>freie Träger</t>
  </si>
  <si>
    <t xml:space="preserve">Erzieherischer Kinder- und Jugendschutz,               </t>
  </si>
  <si>
    <t>2) Einrichtungen der Familienförderung und Einrichtungen für werdende Mütter und Mütter oder Väter mit ihrem(n) Kind(ern).</t>
  </si>
  <si>
    <t>5) Nur bei kameraler Buchungssystematik.</t>
  </si>
  <si>
    <t xml:space="preserve">  Einzel- und Gruppenhilfen</t>
  </si>
  <si>
    <t xml:space="preserve">  Einrichtungen</t>
  </si>
  <si>
    <t xml:space="preserve"> Förderung der Erziehung in der Familie</t>
  </si>
  <si>
    <t xml:space="preserve">  Einzel- und Gruppenhilfen 1)</t>
  </si>
  <si>
    <t xml:space="preserve">  Einrichtungen 2)</t>
  </si>
  <si>
    <t>Kindertagesbetreuung zusammen</t>
  </si>
  <si>
    <t xml:space="preserve">   Einzel- und Gruppenhilfen</t>
  </si>
  <si>
    <t xml:space="preserve">   Einrichtungen</t>
  </si>
  <si>
    <t xml:space="preserve">         Einzel- und Gruppenhilfen</t>
  </si>
  <si>
    <t xml:space="preserve">         Einrichtungen</t>
  </si>
  <si>
    <t>Sonstige Aufgaben</t>
  </si>
  <si>
    <t>Ausgaben/Auszahlungen zusammen</t>
  </si>
  <si>
    <t>Personalausgaben der Jugendhilfeverwaltung 5)</t>
  </si>
  <si>
    <t>Ausgaben/Auszahlungen insgesamt</t>
  </si>
  <si>
    <t>Reine Ausgaben/Auszahlungen</t>
  </si>
  <si>
    <t>Einnahmen/Einzahlungen insgesamt</t>
  </si>
  <si>
    <t>Art des Leistungsbereichs</t>
  </si>
  <si>
    <t>Ausgaben (Auszahlungen) und Einnahmen (Einzahlungen) der Träger der öffentlichen Kinder- und Jugendhilfe</t>
  </si>
  <si>
    <t>Davon Ausgaben/Auszahlungen für</t>
  </si>
  <si>
    <t>Art der Hilfe</t>
  </si>
  <si>
    <t>Personalausgaben,</t>
  </si>
  <si>
    <t>(Geld)Leistungen für Berechtigte,</t>
  </si>
  <si>
    <t>sonstige laufende und einmalige Ausgaben</t>
  </si>
  <si>
    <t xml:space="preserve">Erzieherischer Kinder- und Jugendschutz,            </t>
  </si>
  <si>
    <t xml:space="preserve">  darunter                                          </t>
  </si>
  <si>
    <t xml:space="preserve">   Gemeinsame Unterbringung von Müttern oder Vätern </t>
  </si>
  <si>
    <t xml:space="preserve">Förderung von Kindern in Kindertageseinrichtungen   </t>
  </si>
  <si>
    <t xml:space="preserve">   darunter                                         </t>
  </si>
  <si>
    <t xml:space="preserve">Eingliederungshilfe für seelisch behinderte         </t>
  </si>
  <si>
    <t xml:space="preserve">Vorläufige Maßnahmen zum Schutz von                 </t>
  </si>
  <si>
    <t xml:space="preserve">Sonstige Aufgaben des örtlichen und überörtlichen   </t>
  </si>
  <si>
    <t xml:space="preserve">Ausgaben/Auszahlungen für sonstige Maßnahmen        </t>
  </si>
  <si>
    <t xml:space="preserve">2) Nur Ausgaben für Leistungen an Minderjährige. </t>
  </si>
  <si>
    <t>Einnahmen/</t>
  </si>
  <si>
    <t>Einzahlungen von</t>
  </si>
  <si>
    <t>Ausgaben/</t>
  </si>
  <si>
    <t>davon</t>
  </si>
  <si>
    <t>Reine</t>
  </si>
  <si>
    <t>Lfd.</t>
  </si>
  <si>
    <t>Auszahlungen</t>
  </si>
  <si>
    <t>Einzahlungen</t>
  </si>
  <si>
    <t>in Form von</t>
  </si>
  <si>
    <t>Nr.</t>
  </si>
  <si>
    <t>Rückflüssen aus</t>
  </si>
  <si>
    <t>Zuschüssen,</t>
  </si>
  <si>
    <t>Darlehen,</t>
  </si>
  <si>
    <t>Beteiligungen</t>
  </si>
  <si>
    <t>13</t>
  </si>
  <si>
    <t xml:space="preserve"> Einrichtungen der Mitarbeiterfortbildung   </t>
  </si>
  <si>
    <t xml:space="preserve">Erziehungs-,  Jugend- und  Familienberatungsstellen        </t>
  </si>
  <si>
    <t xml:space="preserve">Einrichtungen für Hilfe zur Erziehung und Hilfe für   </t>
  </si>
  <si>
    <t>Ausgaben (Auszahlungen) und Einnahmen</t>
  </si>
  <si>
    <t>1) Nur bei kameraler Buchungssystematik.</t>
  </si>
  <si>
    <t>Auszahlungen für Einrichtungen</t>
  </si>
  <si>
    <t>Statistik der Kinder-</t>
  </si>
  <si>
    <t xml:space="preserve"> und Jugendhilfe </t>
  </si>
  <si>
    <t>Ausgaben (Auszahlungen) und Einnahmen (Einzahlungen)</t>
  </si>
  <si>
    <t xml:space="preserve"> der Träger der öffentlichen Kinder- und Jugendhilfe</t>
  </si>
  <si>
    <t xml:space="preserve"> nach regionaler Gliederung </t>
  </si>
  <si>
    <t>Da</t>
  </si>
  <si>
    <t>von</t>
  </si>
  <si>
    <t>Regionale Gliederung</t>
  </si>
  <si>
    <t>Einzel- und</t>
  </si>
  <si>
    <t>Gruppen-</t>
  </si>
  <si>
    <t>hilfen</t>
  </si>
  <si>
    <t>Ausgaben zusammen</t>
  </si>
  <si>
    <t>Landkreise</t>
  </si>
  <si>
    <t>Kreisfreie Städte</t>
  </si>
  <si>
    <t>Davon (v. Sp.1)</t>
  </si>
  <si>
    <t>Reine Ausgaben/</t>
  </si>
  <si>
    <t>da</t>
  </si>
  <si>
    <t>darunter (Spalte 24)</t>
  </si>
  <si>
    <t>für Kindertageseinrichtungen</t>
  </si>
  <si>
    <t>Hilfe für junge Volljährige</t>
  </si>
  <si>
    <t>freier Träger</t>
  </si>
  <si>
    <t>14</t>
  </si>
  <si>
    <t>15</t>
  </si>
  <si>
    <t>16</t>
  </si>
  <si>
    <t>17</t>
  </si>
  <si>
    <t>18</t>
  </si>
  <si>
    <t>19</t>
  </si>
  <si>
    <t>20</t>
  </si>
  <si>
    <t>21</t>
  </si>
  <si>
    <t>22</t>
  </si>
  <si>
    <t>23</t>
  </si>
  <si>
    <t>24</t>
  </si>
  <si>
    <t>25</t>
  </si>
  <si>
    <t>26</t>
  </si>
  <si>
    <t>27</t>
  </si>
  <si>
    <t>28</t>
  </si>
  <si>
    <t xml:space="preserve">Einnahmen/Einzahlungen </t>
  </si>
  <si>
    <t>________________</t>
  </si>
  <si>
    <t>______________</t>
  </si>
  <si>
    <t xml:space="preserve"> Förderung der Erziehung in der Familie 1)</t>
  </si>
  <si>
    <t xml:space="preserve">    mit ihrem(n) Kind(ern)</t>
  </si>
  <si>
    <t xml:space="preserve"> und in Kindertagespflege</t>
  </si>
  <si>
    <t xml:space="preserve">  in Tageseinrichtungen</t>
  </si>
  <si>
    <t xml:space="preserve">    Horte bzw. Einrichtungen für Schulkinder</t>
  </si>
  <si>
    <t>Hilfe zur Erziehung 2)</t>
  </si>
  <si>
    <t xml:space="preserve"> Kinder und Jugendliche 2)</t>
  </si>
  <si>
    <t xml:space="preserve"> Kindern und Jugendlichen</t>
  </si>
  <si>
    <t xml:space="preserve"> Trägers 3)</t>
  </si>
  <si>
    <t xml:space="preserve"> soweit nicht zuordenbar</t>
  </si>
  <si>
    <t>Reine Ausgaben/Auszahlungen insgesamt</t>
  </si>
  <si>
    <t>Einrichtungen der  Familienförderung</t>
  </si>
  <si>
    <t>Zusammen</t>
  </si>
  <si>
    <t>3. Ausgaben (Auszahlungen) und Einnahmen</t>
  </si>
  <si>
    <t>in EUR</t>
  </si>
  <si>
    <t>3) Mitwirkung in Verfahren vor den Familiengerichten, Adoptionsvermittlung, Mitwirkung in Verfahren nach dem Jugendgerichtsgesetz, Amtspflegschaft, Amtsvormundschaft</t>
  </si>
  <si>
    <t>Einrichtungen der Jugendsozialarbeit</t>
  </si>
  <si>
    <t>Einrichtungen der Jugendarbeit</t>
  </si>
  <si>
    <t>Tageseinrichtungen für Kinder</t>
  </si>
  <si>
    <t xml:space="preserve">Einrichtungen der Mitarbeiterfortbildung   </t>
  </si>
  <si>
    <t>Sonstige Einrichtungen</t>
  </si>
  <si>
    <t>Personalausgaben der Jugendhilfeverwaltung 1)</t>
  </si>
  <si>
    <t xml:space="preserve">  oder Väter mit Kind(ern)</t>
  </si>
  <si>
    <t xml:space="preserve">  junge Volljährige sowie für die Inobhutnahme</t>
  </si>
  <si>
    <t xml:space="preserve">  Kindern und Jugendlichen</t>
  </si>
  <si>
    <t xml:space="preserve">     mit ihrem(n) Kind(ern)</t>
  </si>
  <si>
    <t>Einrichtungen</t>
  </si>
  <si>
    <t xml:space="preserve">  Tageseinrichtungen für Kinder</t>
  </si>
  <si>
    <t xml:space="preserve">  Gemeinsame Unterbringung von Müttern oder Vätern </t>
  </si>
  <si>
    <t>Einnahmen/Einzahlungen für Einrichtungen öffentlicher Träger</t>
  </si>
  <si>
    <t>Ausgaben/Auszahlungen für Einrichtungen öffentlicher Träger</t>
  </si>
  <si>
    <t>laufende Zuschüsse</t>
  </si>
  <si>
    <t>Auszahlungen für Einrichtungen                    Träger</t>
  </si>
  <si>
    <t>Ausgaben/                       freier</t>
  </si>
  <si>
    <t>sonstige     Einnahmen</t>
  </si>
  <si>
    <t>Zuschüsse an                 freie Träger</t>
  </si>
  <si>
    <t>investive Zuschüsse, Darlehen, Beteiligungen</t>
  </si>
  <si>
    <t>Einnahmen/Einzahlungen für Einrichtungen                                    öffentlicher Träger</t>
  </si>
  <si>
    <t>Auszahlungen für Einrichtungen       Träger</t>
  </si>
  <si>
    <t>Ausgaben/                    freier</t>
  </si>
  <si>
    <t>sonstige      Einnahmen</t>
  </si>
  <si>
    <t>Personal-ausgaben, sonstige laufende Ausgaben</t>
  </si>
  <si>
    <t>Erzieherischer Kinder- und Jugendschutz, Förderung der Erziehung in der Familie</t>
  </si>
  <si>
    <t>Tageseinrichtungen                           für Kinder</t>
  </si>
  <si>
    <t>Tagespflege         für Kinder</t>
  </si>
  <si>
    <t>sonstige Aufgaben</t>
  </si>
  <si>
    <t>Hilfe zur Erziehung, Eingliederungshilfe für seelisch behinderte Kinder und Jugendliche, Hilfe für junge Volljährige und vorläufige Schutzmaßnahmen</t>
  </si>
  <si>
    <t>Kindertagesbetreuung                       zusammen</t>
  </si>
  <si>
    <t>Ausgaben/ Auszahlungen        insgesamt</t>
  </si>
  <si>
    <t>3) Sonstige Aufgaben des örtlichen und überörtlichen Trägers (Mitwirkung in Verfahren vor den Familiengerichten, Adoptionsvermittlung, Mitwirkung in Verfahren nach dem Jugendgerichtsgesetz, Amtspflegschaft,</t>
  </si>
  <si>
    <t>1) Erzieherischer Kinder- und Jugendschutz; Allgemeine Förderung der Erziehung in der Familie, Beratung in Fragen der Partnerschaft, Trennung und Scheidung sowie Beratung und Unterstützung</t>
  </si>
  <si>
    <t>Benutzungs-              gebühren und ähnliche Entgelte</t>
  </si>
  <si>
    <t>Kostenbeiträge und übergeleitete Ansprüche, Erstattungen von Sozialleistungsträgern, Leistungen Dritter</t>
  </si>
  <si>
    <t>sonstige Einnahmen</t>
  </si>
  <si>
    <t>Zuschüsse an freie Träger</t>
  </si>
  <si>
    <t xml:space="preserve">Einrichtungen für werdende Mütter und Mütter </t>
  </si>
  <si>
    <t xml:space="preserve">  Tagespflege für Kinder</t>
  </si>
  <si>
    <t xml:space="preserve"> Einzel- und Gruppenhilfen</t>
  </si>
  <si>
    <t xml:space="preserve"> Einrichtungen</t>
  </si>
  <si>
    <t xml:space="preserve">     darunter: Horte bzw. Einrichtungen für Schulkinder</t>
  </si>
  <si>
    <t xml:space="preserve">  vorläufige Schutzmaßnahmen</t>
  </si>
  <si>
    <t xml:space="preserve">  darunter Horte bzw.         </t>
  </si>
  <si>
    <t xml:space="preserve">      Einrichtungen für Schulkinder</t>
  </si>
  <si>
    <t xml:space="preserve">  darunter Horte bzw.           </t>
  </si>
  <si>
    <t xml:space="preserve">    Einrichtungen für Schulkinder</t>
  </si>
  <si>
    <t>Ausgaben/Auszahlungen für Einrichtungen                                             öffentlicher Träger</t>
  </si>
  <si>
    <t>investive
Ausgaben</t>
  </si>
  <si>
    <t>investive
 Zuschüsse, Darlehen, Beteiligungen</t>
  </si>
  <si>
    <t xml:space="preserve"> andere Hilfen zur Erziehung</t>
  </si>
  <si>
    <t xml:space="preserve"> Erziehungsberatung</t>
  </si>
  <si>
    <t xml:space="preserve"> soziale Gruppenarbeit</t>
  </si>
  <si>
    <t xml:space="preserve"> Erziehungsbeistand, Betreuungshelfer</t>
  </si>
  <si>
    <t xml:space="preserve"> sozialpädagogische Familienhilfe</t>
  </si>
  <si>
    <t xml:space="preserve"> Erziehung in einer Tagesgruppe</t>
  </si>
  <si>
    <t xml:space="preserve"> Vollzeitpflege</t>
  </si>
  <si>
    <t xml:space="preserve"> Heimerziehung; Erziehung in einer                 </t>
  </si>
  <si>
    <t xml:space="preserve">  sonstigen betreuten Wohnform</t>
  </si>
  <si>
    <t xml:space="preserve"> intensive sozialpädagogische Einzelbetreuung</t>
  </si>
  <si>
    <t>Dillingen a.d.Donau</t>
  </si>
  <si>
    <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</si>
  <si>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</si>
  <si>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Weiden i.d. Opf.</t>
  </si>
  <si>
    <t>Art der Einrichtung</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</si>
  <si>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</si>
  <si>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Tageseinrichtungen  für Kinder</t>
  </si>
  <si>
    <t xml:space="preserve">  davon                                                  </t>
  </si>
  <si>
    <t xml:space="preserve">  und Jugendliche, Hilfe für junge Volljährige und           </t>
  </si>
  <si>
    <t xml:space="preserve">Hilfe zur Erziehung, Eingliederungshilfe für seelisch behinderte Kinder        </t>
  </si>
  <si>
    <t xml:space="preserve">       Einzel- und Gruppenhilfen</t>
  </si>
  <si>
    <t xml:space="preserve">       Einrichtungen</t>
  </si>
  <si>
    <t xml:space="preserve">    darunter: Unterbringung von werdenden Müttern und         </t>
  </si>
  <si>
    <t xml:space="preserve">      Müttern oder Vätern mit ihrem(n) Kind(ern)</t>
  </si>
  <si>
    <t xml:space="preserve">  Einzel- und Gruppenhilfen 3)</t>
  </si>
  <si>
    <t xml:space="preserve">  Einrichtungen 4)</t>
  </si>
  <si>
    <t xml:space="preserve">      Amtsvormundschaft und Beistandschaft) sowie Ausgaben für sonstige Maßnahmen.</t>
  </si>
  <si>
    <t>intensive sozialpädagogische Einzelbetreuung</t>
  </si>
  <si>
    <t xml:space="preserve">      und Beistandschaft.</t>
  </si>
  <si>
    <t>Jugend</t>
  </si>
  <si>
    <t xml:space="preserve">Einnahmen / Einzahlungen 
insgesamt
</t>
  </si>
  <si>
    <t>von Sp.1</t>
  </si>
  <si>
    <t xml:space="preserve">von </t>
  </si>
  <si>
    <t xml:space="preserve">
</t>
  </si>
  <si>
    <t>Lfd.
Nr.</t>
  </si>
  <si>
    <t>1) Erzieherischer Kinder- und Jugendschutz; Allgemeine Förderung der Erziehung in der Familie, Beratung in Fragen der Partnerschaft, Trennung und Scheidung sowie Beratung und</t>
  </si>
  <si>
    <t xml:space="preserve">      des Kindes in Notsituationen und Unterstützung bei notwendiger Unterbringung zur Erfüllung der Schulpflicht.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</si>
  <si>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</si>
  <si>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Reine Ausgaben/ Auszahlungen
für Einrichtungen</t>
  </si>
  <si>
    <t xml:space="preserve">      bei der Ausübung der Personensorge, gemeinsame Unterbringung von werdenden Müttern und Müttern oder Vätern mit ihrem(n) Kind(ern), Betreuung und Versorgung des Kindes in</t>
  </si>
  <si>
    <t xml:space="preserve">      Notsituationen und Unterstützung bei notwendiger Unterbringung zur Erfüllung der Schulpflicht.</t>
  </si>
  <si>
    <t xml:space="preserve">     Unterstützung bei der Ausübung der Personensorge, gemeinsame Unterbringung von werdenden Müttern und Müttern oder Vätern mit  ihrem(n) Kind(ern),  Betreuung und Versorgung</t>
  </si>
  <si>
    <t>(Einzahlungen) der Träger der öffentlichen Kinder- und Jugendhilfe</t>
  </si>
  <si>
    <t>4) Erziehungs-, Jugend- und Familienberatungsstellen und sonstige Einrichtungen.</t>
  </si>
  <si>
    <t xml:space="preserve"> -</t>
  </si>
  <si>
    <t>Einnahmen/ Einzahlungen        
insgesamt</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</si>
  <si>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t>
  </si>
  <si>
    <t>darunter</t>
  </si>
  <si>
    <t xml:space="preserve">Reine Ausgaben/ Auszahlungen
insgesamt
</t>
  </si>
  <si>
    <r>
      <t>hilfen</t>
    </r>
    <r>
      <rPr>
        <vertAlign val="superscript"/>
        <sz val="9"/>
        <rFont val="Arial"/>
        <family val="2"/>
      </rPr>
      <t xml:space="preserve"> 3)</t>
    </r>
  </si>
  <si>
    <r>
      <t xml:space="preserve">Einrichtungen </t>
    </r>
    <r>
      <rPr>
        <vertAlign val="superscript"/>
        <sz val="9"/>
        <rFont val="Arial"/>
        <family val="2"/>
      </rPr>
      <t>4)</t>
    </r>
  </si>
  <si>
    <r>
      <t>hilfen</t>
    </r>
    <r>
      <rPr>
        <vertAlign val="superscript"/>
        <sz val="9"/>
        <rFont val="Arial"/>
        <family val="2"/>
      </rPr>
      <t xml:space="preserve"> 1)</t>
    </r>
  </si>
  <si>
    <r>
      <t xml:space="preserve">Einrichtungen </t>
    </r>
    <r>
      <rPr>
        <vertAlign val="superscript"/>
        <sz val="9"/>
        <rFont val="Arial"/>
        <family val="2"/>
      </rPr>
      <t>2)</t>
    </r>
  </si>
  <si>
    <r>
      <t xml:space="preserve">hilfen </t>
    </r>
    <r>
      <rPr>
        <vertAlign val="superscript"/>
        <sz val="9"/>
        <rFont val="Arial"/>
        <family val="2"/>
      </rPr>
      <t>1)</t>
    </r>
  </si>
  <si>
    <r>
      <t>Einrichtungen</t>
    </r>
    <r>
      <rPr>
        <vertAlign val="superscript"/>
        <sz val="9"/>
        <rFont val="Arial"/>
        <family val="2"/>
      </rPr>
      <t xml:space="preserve"> 2)</t>
    </r>
  </si>
  <si>
    <r>
      <t xml:space="preserve">hilfen </t>
    </r>
    <r>
      <rPr>
        <vertAlign val="superscript"/>
        <sz val="9"/>
        <rFont val="Arial"/>
        <family val="2"/>
      </rPr>
      <t>3)</t>
    </r>
  </si>
  <si>
    <t xml:space="preserve">       ihrem(n) Kind(ern), Betreuung und Versorgung des Kindes in Notsituationen und Unterstützung bei notwendiger Unterbringung zur Erfüllung der              </t>
  </si>
  <si>
    <t xml:space="preserve">        Versorgung des Kindes in Notsituationen und Unterstützung bei notwendiger Unterbringung zur Erfüllung der Schulpflicht.</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</si>
  <si>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t>
  </si>
  <si>
    <t xml:space="preserve">        mit ihrem(n) Kind(ern), Betreuung und Versorgung des Kindes in  Notsituationen und Unterstützung bei notwendiger Unterbringung zur Erfüllung der                           Schulpflicht.</t>
  </si>
  <si>
    <r>
      <rPr>
        <sz val="9"/>
        <rFont val="Arial"/>
        <family val="2"/>
      </rPr>
      <t>Noch:</t>
    </r>
    <r>
      <rPr>
        <b/>
        <sz val="9"/>
        <rFont val="Arial"/>
        <family val="2"/>
      </rPr>
      <t xml:space="preserve"> 3. Ausgaben (Auszahlungen) und Einnahmen</t>
    </r>
  </si>
  <si>
    <t xml:space="preserve">  in Tagespflege</t>
  </si>
  <si>
    <t>Einnahmen/ Einzahlungen 
insgesamt</t>
  </si>
  <si>
    <t xml:space="preserve">Statistik der </t>
  </si>
  <si>
    <t xml:space="preserve"> Kinder- und Jugendhilfe </t>
  </si>
  <si>
    <r>
      <t>Personalausgaben der Jugendhilfeverwaltung</t>
    </r>
    <r>
      <rPr>
        <vertAlign val="superscript"/>
        <sz val="9"/>
        <rFont val="Arial"/>
        <family val="2"/>
      </rPr>
      <t xml:space="preserve"> 5)</t>
    </r>
  </si>
  <si>
    <t>Statistik der</t>
  </si>
  <si>
    <t>Einnahmen/ Einzahlungen
 insgesamt</t>
  </si>
  <si>
    <r>
      <t xml:space="preserve">Personalausgaben der Jugendhilfeverwaltung </t>
    </r>
    <r>
      <rPr>
        <vertAlign val="superscript"/>
        <sz val="9"/>
        <rFont val="Arial"/>
        <family val="2"/>
      </rPr>
      <t>5)</t>
    </r>
  </si>
  <si>
    <t>Kinder- und Jugendhilfe</t>
  </si>
  <si>
    <t>Für Kindertageseinrichtungen</t>
  </si>
  <si>
    <t xml:space="preserve">für Einrichtungen
der Jugendarbeit
</t>
  </si>
  <si>
    <t xml:space="preserve"> Kinder- und Jugendhilfe</t>
  </si>
  <si>
    <t>3.1 Insgesamt</t>
  </si>
  <si>
    <t xml:space="preserve">3.1.Insgesamt                   </t>
  </si>
  <si>
    <t>darunter 3.2 Jugendämter</t>
  </si>
  <si>
    <t>darunter 3.3 Kreisangehörige Gemeinden ohne eigenes Jugendamt</t>
  </si>
  <si>
    <t>Zusammenstellung nach Regierungsbezirken</t>
  </si>
  <si>
    <t>Regierungsbezirk Oberbayern</t>
  </si>
  <si>
    <t>Regierungsbezirk Niederbayern</t>
  </si>
  <si>
    <t>Regierungsbezirk Oberpfalz</t>
  </si>
  <si>
    <t>Regierungsbezirk Oberfranken</t>
  </si>
  <si>
    <t>Regierungsbezirk Mittelfranken</t>
  </si>
  <si>
    <t>Regierungsbezirk Unterfranken</t>
  </si>
  <si>
    <t>Regierungsbezirk Schwaben</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</si>
  <si>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t>
  </si>
  <si>
    <t>X</t>
  </si>
  <si>
    <t xml:space="preserve">Ausgaben (Auszahlungen) und Einnahmen (Einzahlungen) für die Kinder- und Jugendhilfe in Bayern </t>
  </si>
  <si>
    <t xml:space="preserve">in  </t>
  </si>
  <si>
    <t xml:space="preserve">EUR </t>
  </si>
  <si>
    <t xml:space="preserve">in   </t>
  </si>
  <si>
    <t xml:space="preserve">                    Schulpflicht.</t>
  </si>
  <si>
    <r>
      <t xml:space="preserve">Gebühren,    Entgelte </t>
    </r>
    <r>
      <rPr>
        <vertAlign val="superscript"/>
        <sz val="7"/>
        <rFont val="Arial"/>
        <family val="2"/>
      </rPr>
      <t>2)</t>
    </r>
  </si>
  <si>
    <r>
      <t xml:space="preserve">Gebühren,      Entgelte </t>
    </r>
    <r>
      <rPr>
        <vertAlign val="superscript"/>
        <sz val="7"/>
        <rFont val="Arial"/>
        <family val="2"/>
      </rPr>
      <t xml:space="preserve"> 2)</t>
    </r>
  </si>
  <si>
    <r>
      <t>Personal
ausgaben der
Jugendhilfe-
verwaltung</t>
    </r>
    <r>
      <rPr>
        <vertAlign val="superscript"/>
        <sz val="9"/>
        <rFont val="Arial"/>
        <family val="2"/>
      </rPr>
      <t xml:space="preserve"> 1)</t>
    </r>
  </si>
  <si>
    <r>
      <t xml:space="preserve">Personal
ausgaben der
Jugendhilfe-
verwaltung </t>
    </r>
    <r>
      <rPr>
        <vertAlign val="superscript"/>
        <sz val="9"/>
        <rFont val="Arial"/>
        <family val="2"/>
      </rPr>
      <t>1)</t>
    </r>
  </si>
  <si>
    <t>1.1 Insgesamt nach Leistungsbereichen im Berichtsjahr 2021</t>
  </si>
  <si>
    <t>1.2 Jugendämter nach Leistungsbereichen im Berichtsjahr 2021</t>
  </si>
  <si>
    <t xml:space="preserve">2. Einzel- und Gruppenhilfen und andere Aufgaben nach dem SGB VIII 2021     </t>
  </si>
  <si>
    <t xml:space="preserve">(Einzahlungen) 2021 nach Einrichtungsarten </t>
  </si>
  <si>
    <t>4. Ausgaben (Auszahlungen) und Einnahmen (Einzahlungen) 2021</t>
  </si>
  <si>
    <r>
      <rPr>
        <sz val="9"/>
        <rFont val="Arial"/>
        <family val="2"/>
      </rPr>
      <t>Noch:</t>
    </r>
    <r>
      <rPr>
        <b/>
        <sz val="9"/>
        <rFont val="Arial"/>
        <family val="2"/>
      </rPr>
      <t xml:space="preserve"> 4. Ausgaben (Auszahlungen) und Einnahmen (Einzahlungen) 2021</t>
    </r>
  </si>
  <si>
    <r>
      <rPr>
        <sz val="9"/>
        <rFont val="Arial"/>
        <family val="2"/>
      </rPr>
      <t xml:space="preserve">Noch: </t>
    </r>
    <r>
      <rPr>
        <b/>
        <sz val="9"/>
        <rFont val="Arial"/>
        <family val="2"/>
      </rPr>
      <t>4. Ausgaben (Auszahlungen) und Einnahmen (Einzahlungen) 2021</t>
    </r>
  </si>
  <si>
    <t>5. Ausgaben (Auszahlungen) und Einnahmen (Einzahlungen) 2021</t>
  </si>
  <si>
    <r>
      <rPr>
        <sz val="9"/>
        <rFont val="Arial"/>
        <family val="2"/>
      </rPr>
      <t xml:space="preserve">Noch: </t>
    </r>
    <r>
      <rPr>
        <b/>
        <sz val="9"/>
        <rFont val="Arial"/>
        <family val="2"/>
      </rPr>
      <t>5. Ausgaben (Auszahlungen) und Einnahmen (Einzahlungen) 2021</t>
    </r>
  </si>
  <si>
    <r>
      <rPr>
        <sz val="9"/>
        <rFont val="Arial"/>
        <family val="2"/>
      </rPr>
      <t>Noch:</t>
    </r>
    <r>
      <rPr>
        <b/>
        <sz val="9"/>
        <rFont val="Arial"/>
        <family val="2"/>
      </rPr>
      <t xml:space="preserve"> 5. Ausgaben (Auszahlungen) und Einnahmen (Einzahlungen) 2021</t>
    </r>
  </si>
  <si>
    <t>2) Rückgang wegen mtl. Gebührenzuschuss, siehe Vorwort.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</si>
</sst>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 ###\ ##0"/>
    <numFmt numFmtId="165" formatCode="#\ ##0"/>
    <numFmt numFmtId="166" formatCode="###\ ###\ ###\ \ ;\-###\ ###\ ###\ \ ;\-\ \ ;@\ *."/>
    <numFmt numFmtId="167" formatCode="0.0;\-0.0;&quot;-&quot;"/>
    <numFmt numFmtId="168" formatCode="#\ ###\ ###\ ##0"/>
    <numFmt numFmtId="169" formatCode="#\ ###\ ###\ ###"/>
    <numFmt numFmtId="170" formatCode="#\ ###\ ###\ ##\-"/>
    <numFmt numFmtId="171" formatCode="#\ ###\ ###\ ##0\ "/>
  </numFmts>
  <fonts count="16">
    <font>
      <sz val="10"/>
      <name val="Arial"/>
      <family val="2"/>
    </font>
    <font>
      <sz val="7.5"/>
      <name val="Arial"/>
      <family val="2"/>
    </font>
    <font>
      <sz val="9"/>
      <name val="Arial"/>
      <family val="2"/>
    </font>
    <font>
      <b/>
      <sz val="9"/>
      <name val="Arial"/>
      <family val="2"/>
    </font>
    <font>
      <sz val="8"/>
      <name val="Arial"/>
      <family val="2"/>
    </font>
    <font>
      <b/>
      <sz val="7.5"/>
      <name val="Arial"/>
      <family val="2"/>
    </font>
    <font>
      <sz val="7"/>
      <name val="Arial"/>
      <family val="2"/>
    </font>
    <font>
      <b/>
      <sz val="7"/>
      <name val="Arial"/>
      <family val="2"/>
    </font>
    <font>
      <i/>
      <sz val="7"/>
      <name val="Arial"/>
      <family val="2"/>
    </font>
    <font>
      <sz val="6"/>
      <name val="Arial"/>
      <family val="2"/>
    </font>
    <font>
      <b/>
      <sz val="8"/>
      <name val="Arial"/>
      <family val="2"/>
    </font>
    <font>
      <vertAlign val="superscript"/>
      <sz val="9"/>
      <name val="Arial"/>
      <family val="2"/>
    </font>
    <font>
      <sz val="10"/>
      <name val="Times New Roman"/>
      <family val="1"/>
    </font>
    <font>
      <b/>
      <sz val="6"/>
      <name val="Arial"/>
      <family val="2"/>
    </font>
    <font>
      <sz val="9"/>
      <name val="Times New Roman"/>
      <family val="1"/>
    </font>
    <font>
      <vertAlign val="superscript"/>
      <sz val="7"/>
      <name val="Arial"/>
      <family val="2"/>
    </font>
  </fonts>
  <fills count="4">
    <fill>
      <patternFill/>
    </fill>
    <fill>
      <patternFill patternType="gray125"/>
    </fill>
    <fill>
      <patternFill patternType="solid">
        <fgColor indexed="9"/>
        <bgColor indexed="64"/>
      </patternFill>
    </fill>
    <fill>
      <patternFill patternType="solid">
        <fgColor theme="0"/>
        <bgColor indexed="64"/>
      </patternFill>
    </fill>
  </fills>
  <borders count="47">
    <border>
      <left/>
      <right/>
      <top/>
      <bottom/>
      <diagonal/>
    </border>
    <border>
      <left style="thin"/>
      <right/>
      <top/>
      <bottom/>
    </border>
    <border>
      <left/>
      <right/>
      <top/>
      <bottom style="thin"/>
    </border>
    <border>
      <left/>
      <right/>
      <top/>
      <bottom style="thin">
        <color indexed="8"/>
      </bottom>
    </border>
    <border>
      <left/>
      <right/>
      <top style="thin"/>
      <bottom/>
    </border>
    <border>
      <left/>
      <right style="thin">
        <color indexed="8"/>
      </right>
      <top/>
      <bottom/>
    </border>
    <border>
      <left/>
      <right style="thin">
        <color indexed="8"/>
      </right>
      <top style="thin">
        <color indexed="8"/>
      </top>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top/>
      <bottom style="thin"/>
    </border>
    <border>
      <left/>
      <right style="thin">
        <color indexed="8"/>
      </right>
      <top/>
      <bottom style="thin"/>
    </border>
    <border>
      <left style="thin"/>
      <right style="thin"/>
      <top style="thin"/>
      <bottom style="thin"/>
    </border>
    <border>
      <left style="thin"/>
      <right/>
      <top style="thin"/>
      <bottom style="thin"/>
    </border>
    <border>
      <left style="thin"/>
      <right/>
      <top/>
      <bottom style="thin"/>
    </border>
    <border>
      <left/>
      <right/>
      <top style="thin"/>
      <bottom style="thin"/>
    </border>
    <border>
      <left style="thin">
        <color indexed="8"/>
      </left>
      <right style="thin">
        <color indexed="8"/>
      </right>
      <top style="thin"/>
      <bottom/>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color indexed="8"/>
      </left>
      <right/>
      <top style="thin"/>
      <bottom style="thin"/>
    </border>
    <border>
      <left style="thin"/>
      <right/>
      <top style="thin">
        <color indexed="8"/>
      </top>
      <bottom/>
    </border>
    <border>
      <left style="thin"/>
      <right style="thin">
        <color indexed="8"/>
      </right>
      <top/>
      <bottom/>
    </border>
    <border>
      <left style="thin">
        <color indexed="8"/>
      </left>
      <right style="thin">
        <color indexed="8"/>
      </right>
      <top style="thin">
        <color indexed="8"/>
      </top>
      <bottom style="thin"/>
    </border>
    <border>
      <left style="thin">
        <color indexed="8"/>
      </left>
      <right/>
      <top style="thin">
        <color indexed="8"/>
      </top>
      <bottom style="thin"/>
    </border>
    <border>
      <left/>
      <right style="thin">
        <color indexed="8"/>
      </right>
      <top/>
      <bottom style="thin">
        <color indexed="8"/>
      </bottom>
    </border>
    <border>
      <left style="thin"/>
      <right style="thin">
        <color indexed="8"/>
      </right>
      <top style="thin">
        <color indexed="8"/>
      </top>
      <bottom/>
    </border>
    <border>
      <left style="thin"/>
      <right/>
      <top style="thin"/>
      <bottom/>
    </border>
    <border>
      <left style="thin">
        <color indexed="8"/>
      </left>
      <right style="thin">
        <color indexed="8"/>
      </right>
      <top/>
      <bottom style="thin">
        <color indexed="8"/>
      </bottom>
    </border>
    <border>
      <left/>
      <right style="thin">
        <color indexed="8"/>
      </right>
      <top style="thin"/>
      <bottom/>
    </border>
    <border>
      <left style="thin">
        <color indexed="8"/>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bottom style="thin"/>
    </border>
    <border>
      <left/>
      <right style="thin"/>
      <top/>
      <bottom/>
    </border>
    <border>
      <left style="thin"/>
      <right/>
      <top/>
      <bottom style="thin">
        <color indexed="8"/>
      </bottom>
    </border>
    <border>
      <left/>
      <right style="thin"/>
      <top style="thin"/>
      <bottom/>
    </border>
    <border>
      <left/>
      <right style="thin"/>
      <top/>
      <bottom style="thin"/>
    </border>
    <border>
      <left/>
      <right style="thin"/>
      <top style="thin">
        <color indexed="8"/>
      </top>
      <bottom/>
    </border>
    <border>
      <left/>
      <right style="thin"/>
      <top/>
      <bottom style="thin">
        <color indexed="8"/>
      </bottom>
    </border>
    <border>
      <left style="thin">
        <color indexed="8"/>
      </left>
      <right style="thin"/>
      <top style="thin">
        <color indexed="8"/>
      </top>
      <bottom/>
    </border>
    <border>
      <left style="thin">
        <color indexed="8"/>
      </left>
      <right style="thin"/>
      <top/>
      <bottom/>
    </border>
    <border>
      <left style="thin">
        <color indexed="8"/>
      </left>
      <right style="thin"/>
      <top/>
      <bottom style="thin">
        <color indexed="8"/>
      </bottom>
    </border>
    <border>
      <left style="thin">
        <color indexed="8"/>
      </left>
      <right style="thin"/>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2">
    <xf numFmtId="0" fontId="0" fillId="0" borderId="0" xfId="0"/>
    <xf numFmtId="0" fontId="1" fillId="0" borderId="0" xfId="0" applyFont="1" applyFill="1"/>
    <xf numFmtId="49" fontId="1" fillId="0" borderId="0" xfId="0" applyNumberFormat="1" applyFont="1" applyFill="1" applyBorder="1" applyAlignment="1">
      <alignment horizontal="left" vertical="center" wrapText="1"/>
    </xf>
    <xf numFmtId="166" fontId="1" fillId="0" borderId="0" xfId="0" applyNumberFormat="1" applyFont="1" applyFill="1" applyBorder="1" applyAlignment="1">
      <alignment horizontal="left" vertical="center" wrapText="1"/>
    </xf>
    <xf numFmtId="0" fontId="1" fillId="0" borderId="0" xfId="0" applyFont="1"/>
    <xf numFmtId="0" fontId="1" fillId="0" borderId="0" xfId="0" applyFont="1" applyBorder="1"/>
    <xf numFmtId="0" fontId="1" fillId="0" borderId="0" xfId="0" applyFont="1" applyAlignment="1">
      <alignment vertical="center"/>
    </xf>
    <xf numFmtId="1" fontId="1" fillId="0" borderId="0" xfId="0" applyNumberFormat="1" applyFont="1" applyFill="1" applyBorder="1" applyAlignment="1">
      <alignment horizontal="center" vertical="center" wrapText="1"/>
    </xf>
    <xf numFmtId="49" fontId="5" fillId="0" borderId="0"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49" fontId="1" fillId="0" borderId="1" xfId="0" applyNumberFormat="1" applyFont="1" applyFill="1" applyBorder="1" applyAlignment="1">
      <alignment vertical="center" wrapText="1"/>
    </xf>
    <xf numFmtId="168" fontId="1" fillId="0" borderId="1" xfId="0" applyNumberFormat="1" applyFont="1" applyFill="1" applyBorder="1" applyAlignment="1">
      <alignment horizontal="right" vertical="center" wrapText="1"/>
    </xf>
    <xf numFmtId="168"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center" wrapText="1"/>
    </xf>
    <xf numFmtId="49" fontId="5" fillId="0" borderId="0" xfId="0" applyNumberFormat="1" applyFont="1" applyFill="1" applyBorder="1" applyAlignment="1">
      <alignment horizontal="right" vertical="center" wrapText="1"/>
    </xf>
    <xf numFmtId="49" fontId="5" fillId="0" borderId="0" xfId="0" applyNumberFormat="1" applyFont="1" applyFill="1" applyBorder="1" applyAlignment="1">
      <alignment horizontal="left" vertical="center" wrapText="1"/>
    </xf>
    <xf numFmtId="168" fontId="5" fillId="0" borderId="1" xfId="0" applyNumberFormat="1" applyFont="1" applyFill="1" applyBorder="1" applyAlignment="1">
      <alignment horizontal="right" vertical="center" wrapText="1"/>
    </xf>
    <xf numFmtId="168" fontId="5" fillId="0" borderId="0" xfId="0" applyNumberFormat="1" applyFont="1" applyFill="1" applyBorder="1" applyAlignment="1">
      <alignment horizontal="right" vertical="center" wrapText="1"/>
    </xf>
    <xf numFmtId="168" fontId="1" fillId="0" borderId="1" xfId="0" applyNumberFormat="1" applyFont="1" applyFill="1" applyBorder="1" applyAlignment="1">
      <alignment vertical="center" wrapText="1"/>
    </xf>
    <xf numFmtId="168" fontId="1" fillId="0" borderId="0" xfId="0" applyNumberFormat="1" applyFont="1" applyFill="1" applyBorder="1" applyAlignment="1">
      <alignment vertical="center" wrapText="1"/>
    </xf>
    <xf numFmtId="166" fontId="5" fillId="0" borderId="0" xfId="0" applyNumberFormat="1" applyFont="1" applyFill="1" applyBorder="1" applyAlignment="1">
      <alignment horizontal="left" vertical="center" wrapText="1"/>
    </xf>
    <xf numFmtId="168" fontId="1" fillId="0" borderId="0" xfId="0" applyNumberFormat="1" applyFont="1" applyBorder="1"/>
    <xf numFmtId="0" fontId="5" fillId="0" borderId="0" xfId="0" applyFont="1"/>
    <xf numFmtId="164"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center" wrapText="1"/>
    </xf>
    <xf numFmtId="166" fontId="5" fillId="0" borderId="0" xfId="0" applyNumberFormat="1" applyFont="1" applyFill="1" applyBorder="1" applyAlignment="1">
      <alignment horizontal="left" wrapText="1"/>
    </xf>
    <xf numFmtId="168" fontId="5" fillId="0" borderId="1" xfId="0" applyNumberFormat="1" applyFont="1" applyFill="1" applyBorder="1" applyAlignment="1">
      <alignment horizontal="right" wrapText="1"/>
    </xf>
    <xf numFmtId="168" fontId="5" fillId="0" borderId="0" xfId="0" applyNumberFormat="1" applyFont="1" applyFill="1" applyBorder="1" applyAlignment="1">
      <alignment horizontal="right" wrapText="1"/>
    </xf>
    <xf numFmtId="0" fontId="1" fillId="0" borderId="0" xfId="0" applyFont="1" applyAlignment="1">
      <alignment/>
    </xf>
    <xf numFmtId="164" fontId="1" fillId="0" borderId="1" xfId="0" applyNumberFormat="1" applyFont="1" applyFill="1" applyBorder="1" applyAlignment="1">
      <alignment horizontal="right" vertical="center" wrapText="1"/>
    </xf>
    <xf numFmtId="49" fontId="7" fillId="0" borderId="0" xfId="0" applyNumberFormat="1" applyFont="1" applyFill="1" applyAlignment="1">
      <alignment horizontal="center" vertical="center" wrapText="1"/>
    </xf>
    <xf numFmtId="0" fontId="6" fillId="0" borderId="0" xfId="0" applyFont="1" applyFill="1"/>
    <xf numFmtId="49" fontId="6" fillId="0" borderId="0" xfId="0" applyNumberFormat="1" applyFont="1" applyFill="1" applyBorder="1" applyAlignment="1">
      <alignment/>
    </xf>
    <xf numFmtId="49" fontId="6" fillId="0" borderId="2" xfId="0" applyNumberFormat="1" applyFont="1" applyFill="1" applyBorder="1" applyAlignment="1">
      <alignment/>
    </xf>
    <xf numFmtId="0" fontId="6" fillId="0" borderId="2" xfId="0" applyFont="1" applyFill="1" applyBorder="1"/>
    <xf numFmtId="49" fontId="9" fillId="0" borderId="0" xfId="0" applyNumberFormat="1" applyFont="1" applyFill="1" applyBorder="1" applyAlignment="1">
      <alignment/>
    </xf>
    <xf numFmtId="0" fontId="9" fillId="0" borderId="0" xfId="0" applyFont="1" applyFill="1"/>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horizontal="right" vertical="center" wrapText="1"/>
    </xf>
    <xf numFmtId="0" fontId="6" fillId="0" borderId="0" xfId="0" applyFont="1"/>
    <xf numFmtId="166" fontId="6" fillId="0" borderId="0" xfId="0" applyNumberFormat="1" applyFont="1" applyFill="1" applyBorder="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49" fontId="2" fillId="0" borderId="0" xfId="0" applyNumberFormat="1" applyFont="1" applyFill="1" applyBorder="1" applyAlignment="1">
      <alignment vertical="center" wrapText="1"/>
    </xf>
    <xf numFmtId="0" fontId="2" fillId="0" borderId="0" xfId="0" applyFont="1"/>
    <xf numFmtId="0" fontId="6" fillId="0" borderId="0" xfId="0" applyFont="1" applyBorder="1"/>
    <xf numFmtId="0" fontId="3" fillId="0" borderId="0" xfId="0" applyFont="1"/>
    <xf numFmtId="0" fontId="3" fillId="0" borderId="0" xfId="0" applyFont="1" applyBorder="1"/>
    <xf numFmtId="0" fontId="7" fillId="0" borderId="0" xfId="0" applyFont="1"/>
    <xf numFmtId="49" fontId="6" fillId="2" borderId="0"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49" fontId="3" fillId="0" borderId="3" xfId="0" applyNumberFormat="1" applyFont="1" applyFill="1" applyBorder="1" applyAlignment="1">
      <alignment horizontal="right" vertical="center" wrapText="1"/>
    </xf>
    <xf numFmtId="49" fontId="3" fillId="0" borderId="0" xfId="0" applyNumberFormat="1" applyFont="1" applyFill="1" applyBorder="1" applyAlignment="1">
      <alignment wrapText="1"/>
    </xf>
    <xf numFmtId="0" fontId="9" fillId="0" borderId="0" xfId="0" applyFont="1"/>
    <xf numFmtId="0" fontId="6" fillId="0" borderId="0" xfId="0" applyFont="1"/>
    <xf numFmtId="0" fontId="1" fillId="0" borderId="0" xfId="0" applyFont="1" applyAlignment="1">
      <alignment horizontal="center"/>
    </xf>
    <xf numFmtId="166" fontId="1" fillId="0" borderId="0" xfId="0" applyNumberFormat="1" applyFont="1" applyFill="1" applyBorder="1" applyAlignment="1">
      <alignment horizontal="left" vertical="center" wrapText="1"/>
    </xf>
    <xf numFmtId="0" fontId="1" fillId="0" borderId="0" xfId="0" applyFont="1"/>
    <xf numFmtId="0" fontId="4" fillId="0" borderId="0" xfId="0" applyFont="1"/>
    <xf numFmtId="168" fontId="1" fillId="0" borderId="1" xfId="0" applyNumberFormat="1" applyFont="1" applyFill="1" applyBorder="1" applyAlignment="1">
      <alignment horizontal="right" wrapText="1"/>
    </xf>
    <xf numFmtId="168" fontId="1" fillId="0" borderId="0" xfId="0" applyNumberFormat="1" applyFont="1" applyFill="1" applyBorder="1" applyAlignment="1">
      <alignment horizontal="right" wrapText="1"/>
    </xf>
    <xf numFmtId="170" fontId="5" fillId="0" borderId="0" xfId="0" applyNumberFormat="1" applyFont="1" applyFill="1" applyBorder="1" applyAlignment="1">
      <alignment horizontal="right" vertical="center" wrapText="1"/>
    </xf>
    <xf numFmtId="170" fontId="1" fillId="0" borderId="0" xfId="0" applyNumberFormat="1" applyFont="1" applyFill="1" applyBorder="1" applyAlignment="1">
      <alignment horizontal="right" vertical="center" wrapText="1"/>
    </xf>
    <xf numFmtId="49" fontId="6" fillId="0" borderId="0" xfId="0" applyNumberFormat="1" applyFont="1" applyFill="1" applyBorder="1" applyAlignment="1">
      <alignment vertical="center" wrapText="1"/>
    </xf>
    <xf numFmtId="49" fontId="6"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0" fontId="6" fillId="0" borderId="0" xfId="0" applyFont="1" applyAlignment="1">
      <alignment/>
    </xf>
    <xf numFmtId="171" fontId="5" fillId="0" borderId="1" xfId="0" applyNumberFormat="1" applyFont="1" applyFill="1" applyBorder="1" applyAlignment="1">
      <alignment horizontal="right" vertical="center" wrapText="1"/>
    </xf>
    <xf numFmtId="171" fontId="5" fillId="0" borderId="0" xfId="0" applyNumberFormat="1" applyFont="1" applyFill="1" applyBorder="1" applyAlignment="1">
      <alignment horizontal="right" vertical="center" wrapText="1"/>
    </xf>
    <xf numFmtId="168" fontId="1" fillId="0" borderId="1" xfId="0" applyNumberFormat="1" applyFont="1" applyFill="1" applyBorder="1" applyAlignment="1">
      <alignment horizontal="right" vertical="center" wrapText="1"/>
    </xf>
    <xf numFmtId="168" fontId="1" fillId="0" borderId="0" xfId="0" applyNumberFormat="1" applyFont="1" applyFill="1" applyBorder="1" applyAlignment="1">
      <alignment horizontal="right" vertical="center" wrapText="1"/>
    </xf>
    <xf numFmtId="171" fontId="1" fillId="0" borderId="1" xfId="0" applyNumberFormat="1" applyFont="1" applyFill="1" applyBorder="1" applyAlignment="1">
      <alignment horizontal="right" vertical="center" wrapText="1"/>
    </xf>
    <xf numFmtId="171"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vertical="center" wrapText="1"/>
    </xf>
    <xf numFmtId="49" fontId="6"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wrapText="1"/>
    </xf>
    <xf numFmtId="49" fontId="7" fillId="0" borderId="0" xfId="0" applyNumberFormat="1" applyFont="1" applyFill="1" applyBorder="1" applyAlignment="1">
      <alignment/>
    </xf>
    <xf numFmtId="0" fontId="7" fillId="0" borderId="0" xfId="0" applyFont="1" applyFill="1"/>
    <xf numFmtId="0" fontId="1" fillId="0" borderId="0" xfId="0" applyFont="1"/>
    <xf numFmtId="0" fontId="1" fillId="0" borderId="0" xfId="0" applyFont="1" applyAlignment="1">
      <alignment/>
    </xf>
    <xf numFmtId="0" fontId="1" fillId="0" borderId="0" xfId="0" applyFont="1" applyAlignment="1">
      <alignment vertical="center"/>
    </xf>
    <xf numFmtId="171" fontId="5" fillId="0" borderId="0" xfId="0" applyNumberFormat="1" applyFont="1" applyFill="1" applyBorder="1" applyAlignment="1">
      <alignment vertical="center" wrapText="1"/>
    </xf>
    <xf numFmtId="0" fontId="6" fillId="0" borderId="0" xfId="0" applyFont="1" applyAlignment="1">
      <alignment/>
    </xf>
    <xf numFmtId="0" fontId="9" fillId="0" borderId="0" xfId="0" applyFont="1" applyAlignment="1">
      <alignment vertical="center" wrapText="1"/>
    </xf>
    <xf numFmtId="0" fontId="6" fillId="0" borderId="0" xfId="0" applyFont="1" applyFill="1" applyBorder="1"/>
    <xf numFmtId="0" fontId="9" fillId="0" borderId="0" xfId="0" applyFont="1"/>
    <xf numFmtId="49" fontId="9" fillId="0" borderId="0" xfId="0" applyNumberFormat="1" applyFont="1" applyFill="1" applyBorder="1" applyAlignment="1">
      <alignment vertical="center" wrapText="1"/>
    </xf>
    <xf numFmtId="1" fontId="9" fillId="0" borderId="0" xfId="0" applyNumberFormat="1" applyFont="1" applyFill="1" applyBorder="1" applyAlignment="1">
      <alignment horizontal="center" vertical="center" wrapText="1"/>
    </xf>
    <xf numFmtId="0" fontId="6" fillId="0" borderId="0" xfId="0" applyFont="1" applyFill="1"/>
    <xf numFmtId="0" fontId="7" fillId="0" borderId="0" xfId="0" applyFont="1" applyAlignment="1">
      <alignment vertical="center" wrapText="1"/>
    </xf>
    <xf numFmtId="0" fontId="6" fillId="0" borderId="0" xfId="0" applyFont="1"/>
    <xf numFmtId="0" fontId="6" fillId="0" borderId="0" xfId="0" applyFont="1" applyAlignment="1">
      <alignment horizontal="right"/>
    </xf>
    <xf numFmtId="49" fontId="2" fillId="0" borderId="0" xfId="0" applyNumberFormat="1" applyFont="1" applyFill="1" applyBorder="1" applyAlignment="1">
      <alignment horizontal="right" vertical="center" wrapText="1"/>
    </xf>
    <xf numFmtId="0" fontId="1" fillId="0" borderId="0" xfId="0" applyFont="1" applyAlignment="1">
      <alignment horizontal="right"/>
    </xf>
    <xf numFmtId="49" fontId="2" fillId="0" borderId="3" xfId="0" applyNumberFormat="1" applyFont="1" applyFill="1" applyBorder="1" applyAlignment="1">
      <alignment horizontal="right" vertical="center" wrapText="1"/>
    </xf>
    <xf numFmtId="168" fontId="1" fillId="0" borderId="0" xfId="0" applyNumberFormat="1" applyFont="1" applyFill="1" applyBorder="1" applyAlignment="1">
      <alignment horizontal="right" wrapText="1"/>
    </xf>
    <xf numFmtId="0" fontId="0" fillId="0" borderId="0" xfId="0" applyFont="1" applyAlignment="1">
      <alignment horizontal="right"/>
    </xf>
    <xf numFmtId="0" fontId="0" fillId="0" borderId="0" xfId="0" applyFont="1"/>
    <xf numFmtId="49" fontId="2" fillId="0" borderId="0" xfId="0" applyNumberFormat="1" applyFont="1" applyFill="1" applyBorder="1" applyAlignment="1">
      <alignment wrapText="1"/>
    </xf>
    <xf numFmtId="0" fontId="2" fillId="0" borderId="0" xfId="0" applyFont="1"/>
    <xf numFmtId="0" fontId="4" fillId="0" borderId="0" xfId="0" applyFont="1" applyAlignment="1">
      <alignment horizontal="right"/>
    </xf>
    <xf numFmtId="49" fontId="2" fillId="0" borderId="3" xfId="0" applyNumberFormat="1" applyFont="1" applyFill="1" applyBorder="1" applyAlignment="1">
      <alignment vertical="center" wrapText="1"/>
    </xf>
    <xf numFmtId="168" fontId="2" fillId="0" borderId="0" xfId="0" applyNumberFormat="1" applyFont="1" applyFill="1" applyBorder="1" applyAlignment="1">
      <alignment horizontal="left" vertical="center" wrapText="1"/>
    </xf>
    <xf numFmtId="49" fontId="3" fillId="0" borderId="2" xfId="0" applyNumberFormat="1" applyFont="1" applyFill="1" applyBorder="1" applyAlignment="1">
      <alignment vertical="center" wrapText="1"/>
    </xf>
    <xf numFmtId="49" fontId="1" fillId="0" borderId="4" xfId="0" applyNumberFormat="1" applyFont="1" applyFill="1" applyBorder="1" applyAlignment="1">
      <alignment horizontal="center" vertical="center" wrapText="1"/>
    </xf>
    <xf numFmtId="49" fontId="1" fillId="0" borderId="1" xfId="0" applyNumberFormat="1" applyFont="1" applyFill="1" applyBorder="1" applyAlignment="1">
      <alignment vertical="center"/>
    </xf>
    <xf numFmtId="49" fontId="1" fillId="0" borderId="0" xfId="0" applyNumberFormat="1" applyFont="1" applyFill="1" applyBorder="1" applyAlignment="1">
      <alignment vertical="center"/>
    </xf>
    <xf numFmtId="168" fontId="5" fillId="0" borderId="0" xfId="0" applyNumberFormat="1" applyFont="1" applyFill="1" applyBorder="1" applyAlignment="1">
      <alignment horizontal="right" vertical="center"/>
    </xf>
    <xf numFmtId="0" fontId="1" fillId="3" borderId="0" xfId="0" applyFont="1" applyFill="1"/>
    <xf numFmtId="1" fontId="1" fillId="3" borderId="0" xfId="0" applyNumberFormat="1" applyFont="1" applyFill="1" applyBorder="1" applyAlignment="1">
      <alignment horizontal="left" vertical="center" wrapText="1"/>
    </xf>
    <xf numFmtId="0" fontId="0" fillId="3" borderId="0" xfId="0" applyFill="1"/>
    <xf numFmtId="49" fontId="3" fillId="0" borderId="2" xfId="0" applyNumberFormat="1" applyFont="1" applyFill="1" applyBorder="1" applyAlignment="1">
      <alignment horizontal="right" vertical="center" wrapText="1"/>
    </xf>
    <xf numFmtId="164" fontId="5" fillId="0" borderId="0" xfId="0" applyNumberFormat="1" applyFont="1" applyFill="1" applyBorder="1" applyAlignment="1">
      <alignment horizontal="right" vertical="center" wrapText="1"/>
    </xf>
    <xf numFmtId="169" fontId="5" fillId="0" borderId="0" xfId="0" applyNumberFormat="1" applyFont="1" applyFill="1" applyBorder="1" applyAlignment="1">
      <alignment horizontal="right" vertical="center" wrapText="1"/>
    </xf>
    <xf numFmtId="49" fontId="3" fillId="0" borderId="2" xfId="0" applyNumberFormat="1" applyFont="1" applyFill="1" applyBorder="1" applyAlignment="1">
      <alignment horizontal="left" vertical="center"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68" fontId="3" fillId="0" borderId="0" xfId="0" applyNumberFormat="1" applyFont="1" applyFill="1" applyBorder="1" applyAlignment="1">
      <alignment horizontal="left" vertical="center" wrapText="1"/>
    </xf>
    <xf numFmtId="0" fontId="1" fillId="0" borderId="0" xfId="0" applyFont="1" applyFill="1"/>
    <xf numFmtId="49" fontId="3" fillId="0" borderId="0" xfId="0" applyNumberFormat="1" applyFont="1" applyFill="1" applyAlignment="1">
      <alignment horizontal="left" vertical="center" wrapText="1"/>
    </xf>
    <xf numFmtId="0" fontId="1" fillId="0" borderId="0" xfId="0" applyFont="1" applyFill="1"/>
    <xf numFmtId="49" fontId="3" fillId="0" borderId="0"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center" wrapText="1"/>
    </xf>
    <xf numFmtId="49" fontId="2" fillId="0" borderId="7" xfId="0" applyNumberFormat="1" applyFont="1" applyFill="1" applyBorder="1" applyAlignment="1">
      <alignment horizontal="left" vertical="center" wrapText="1"/>
    </xf>
    <xf numFmtId="49" fontId="2" fillId="0" borderId="8" xfId="0" applyNumberFormat="1" applyFont="1" applyFill="1" applyBorder="1" applyAlignment="1">
      <alignment horizontal="left" vertical="center" wrapText="1"/>
    </xf>
    <xf numFmtId="49" fontId="2" fillId="0" borderId="8" xfId="0" applyNumberFormat="1" applyFont="1" applyFill="1" applyBorder="1" applyAlignment="1">
      <alignment horizontal="right" vertical="center" wrapText="1"/>
    </xf>
    <xf numFmtId="0" fontId="0" fillId="0" borderId="0" xfId="0" applyFill="1"/>
    <xf numFmtId="49" fontId="2" fillId="0" borderId="5"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49" fontId="2" fillId="0" borderId="5"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3" xfId="0" applyNumberFormat="1" applyFont="1" applyFill="1" applyBorder="1" applyAlignment="1">
      <alignment horizontal="left"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16" xfId="0" applyNumberFormat="1" applyFont="1" applyFill="1" applyBorder="1" applyAlignment="1">
      <alignment horizontal="left" vertical="center" wrapText="1"/>
    </xf>
    <xf numFmtId="0" fontId="2" fillId="0" borderId="0" xfId="0" applyFont="1" applyFill="1"/>
    <xf numFmtId="49" fontId="2" fillId="0" borderId="4"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0" fontId="6" fillId="0" borderId="0" xfId="0" applyFont="1" applyFill="1"/>
    <xf numFmtId="0" fontId="3" fillId="0" borderId="0" xfId="0" applyFont="1" applyFill="1"/>
    <xf numFmtId="0" fontId="0" fillId="0" borderId="0" xfId="0" applyFont="1" applyFill="1"/>
    <xf numFmtId="168" fontId="1" fillId="0" borderId="1" xfId="0" applyNumberFormat="1" applyFont="1" applyFill="1" applyBorder="1"/>
    <xf numFmtId="168" fontId="1" fillId="0" borderId="0" xfId="0" applyNumberFormat="1" applyFont="1" applyFill="1"/>
    <xf numFmtId="168" fontId="1" fillId="0" borderId="0" xfId="0" applyNumberFormat="1" applyFont="1" applyFill="1" applyAlignment="1">
      <alignment horizontal="right"/>
    </xf>
    <xf numFmtId="168" fontId="5" fillId="0" borderId="1" xfId="0" applyNumberFormat="1" applyFont="1" applyFill="1" applyBorder="1"/>
    <xf numFmtId="168" fontId="5" fillId="0" borderId="0" xfId="0" applyNumberFormat="1" applyFont="1" applyFill="1" applyBorder="1"/>
    <xf numFmtId="170" fontId="5" fillId="0" borderId="0" xfId="0" applyNumberFormat="1" applyFont="1" applyFill="1" applyBorder="1"/>
    <xf numFmtId="170" fontId="1" fillId="0" borderId="0" xfId="0" applyNumberFormat="1" applyFont="1" applyFill="1" applyBorder="1"/>
    <xf numFmtId="168" fontId="5" fillId="0" borderId="0" xfId="0" applyNumberFormat="1" applyFont="1" applyFill="1" applyBorder="1" applyAlignment="1">
      <alignment horizontal="right"/>
    </xf>
    <xf numFmtId="168" fontId="1" fillId="0" borderId="0" xfId="0" applyNumberFormat="1" applyFont="1" applyFill="1" applyAlignment="1">
      <alignment horizontal="righ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alignment horizontal="center"/>
    </xf>
    <xf numFmtId="49" fontId="3" fillId="0" borderId="0" xfId="0" applyNumberFormat="1" applyFont="1" applyFill="1" applyBorder="1" applyAlignment="1">
      <alignment horizontal="left" vertical="center" wrapText="1"/>
    </xf>
    <xf numFmtId="49" fontId="2" fillId="0" borderId="17" xfId="0" applyNumberFormat="1" applyFont="1" applyFill="1" applyBorder="1" applyAlignment="1">
      <alignment horizontal="left" vertical="center" wrapText="1"/>
    </xf>
    <xf numFmtId="49" fontId="2" fillId="0" borderId="17" xfId="0" applyNumberFormat="1" applyFont="1" applyFill="1" applyBorder="1" applyAlignment="1">
      <alignment vertical="center" wrapText="1"/>
    </xf>
    <xf numFmtId="0" fontId="2" fillId="0" borderId="0" xfId="0" applyFont="1" applyFill="1"/>
    <xf numFmtId="49" fontId="2" fillId="0" borderId="17"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1" fillId="0" borderId="0" xfId="0" applyFont="1" applyFill="1" applyBorder="1"/>
    <xf numFmtId="0" fontId="1" fillId="0" borderId="0" xfId="0" applyFont="1" applyFill="1" applyAlignment="1">
      <alignment vertical="center"/>
    </xf>
    <xf numFmtId="164" fontId="1" fillId="0" borderId="9" xfId="0" applyNumberFormat="1" applyFont="1" applyFill="1" applyBorder="1" applyAlignment="1">
      <alignment horizontal="right" vertical="center" wrapText="1"/>
    </xf>
    <xf numFmtId="164" fontId="1" fillId="0" borderId="0" xfId="0" applyNumberFormat="1" applyFont="1" applyFill="1" applyAlignment="1">
      <alignment horizontal="right" vertical="center" wrapText="1"/>
    </xf>
    <xf numFmtId="168" fontId="1" fillId="0" borderId="0" xfId="0" applyNumberFormat="1" applyFont="1" applyFill="1" applyBorder="1"/>
    <xf numFmtId="0" fontId="1" fillId="0" borderId="0" xfId="0" applyFont="1" applyFill="1" applyAlignment="1">
      <alignment horizontal="right"/>
    </xf>
    <xf numFmtId="49" fontId="2" fillId="0" borderId="18" xfId="0" applyNumberFormat="1" applyFont="1" applyFill="1" applyBorder="1" applyAlignment="1">
      <alignment horizontal="center" vertical="center" wrapText="1"/>
    </xf>
    <xf numFmtId="0" fontId="1" fillId="0" borderId="0" xfId="0" applyFont="1" applyFill="1" applyAlignment="1">
      <alignment/>
    </xf>
    <xf numFmtId="0" fontId="1" fillId="0" borderId="0" xfId="0" applyFont="1" applyFill="1" applyAlignment="1">
      <alignment vertical="center"/>
    </xf>
    <xf numFmtId="168" fontId="1" fillId="0" borderId="9" xfId="0" applyNumberFormat="1" applyFont="1" applyFill="1" applyBorder="1" applyAlignment="1">
      <alignment horizontal="right" vertical="center" wrapText="1"/>
    </xf>
    <xf numFmtId="168" fontId="1" fillId="0" borderId="0" xfId="0" applyNumberFormat="1" applyFont="1" applyFill="1" applyAlignment="1">
      <alignment horizontal="right" vertical="center" wrapText="1"/>
    </xf>
    <xf numFmtId="0" fontId="6" fillId="0" borderId="0" xfId="0" applyFont="1" applyFill="1" applyAlignment="1">
      <alignment horizontal="left"/>
    </xf>
    <xf numFmtId="0" fontId="7" fillId="0" borderId="0" xfId="0" applyFont="1" applyFill="1" applyAlignment="1">
      <alignment horizontal="left"/>
    </xf>
    <xf numFmtId="0" fontId="9" fillId="0" borderId="0" xfId="0" applyFont="1" applyFill="1"/>
    <xf numFmtId="0" fontId="13" fillId="0" borderId="0" xfId="0" applyFont="1" applyFill="1"/>
    <xf numFmtId="0" fontId="9" fillId="0" borderId="0" xfId="0" applyFont="1" applyFill="1" applyAlignment="1">
      <alignment horizontal="right"/>
    </xf>
    <xf numFmtId="0" fontId="0" fillId="0" borderId="0" xfId="0" applyFont="1" applyFill="1" applyAlignment="1">
      <alignment horizontal="right"/>
    </xf>
    <xf numFmtId="0" fontId="2" fillId="0" borderId="0" xfId="0" applyFont="1" applyFill="1" applyBorder="1"/>
    <xf numFmtId="168" fontId="1" fillId="0" borderId="0" xfId="0" applyNumberFormat="1" applyFont="1" applyFill="1" applyAlignment="1">
      <alignment/>
    </xf>
    <xf numFmtId="0" fontId="1" fillId="0" borderId="0" xfId="0" applyFont="1" applyFill="1" applyAlignment="1">
      <alignment/>
    </xf>
    <xf numFmtId="165" fontId="1" fillId="0" borderId="0" xfId="0" applyNumberFormat="1" applyFont="1" applyFill="1" applyAlignment="1">
      <alignment horizontal="right" vertical="center" wrapText="1"/>
    </xf>
    <xf numFmtId="0" fontId="5" fillId="0" borderId="0" xfId="0" applyFont="1" applyFill="1"/>
    <xf numFmtId="164" fontId="5" fillId="0" borderId="0" xfId="0" applyNumberFormat="1" applyFont="1" applyFill="1" applyAlignment="1">
      <alignment horizontal="right" vertical="center" wrapText="1"/>
    </xf>
    <xf numFmtId="49" fontId="2" fillId="0" borderId="17" xfId="0" applyNumberFormat="1" applyFont="1" applyFill="1" applyBorder="1" applyAlignment="1">
      <alignment horizontal="right" vertical="center" wrapText="1"/>
    </xf>
    <xf numFmtId="49" fontId="2" fillId="0" borderId="19"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2" fillId="0" borderId="2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0" fontId="0" fillId="0" borderId="4" xfId="0" applyFill="1" applyBorder="1"/>
    <xf numFmtId="168" fontId="3" fillId="0" borderId="0" xfId="0" applyNumberFormat="1" applyFont="1" applyFill="1" applyAlignment="1">
      <alignment horizontal="center"/>
    </xf>
    <xf numFmtId="0" fontId="0" fillId="0" borderId="0" xfId="0" applyFill="1" applyBorder="1"/>
    <xf numFmtId="0" fontId="9" fillId="0" borderId="0" xfId="0" applyFont="1" applyFill="1"/>
    <xf numFmtId="49" fontId="12" fillId="0" borderId="7" xfId="0" applyNumberFormat="1" applyFont="1" applyFill="1" applyBorder="1" applyAlignment="1">
      <alignment horizontal="left" vertical="center" wrapText="1"/>
    </xf>
    <xf numFmtId="49" fontId="12" fillId="0" borderId="9" xfId="0" applyNumberFormat="1" applyFont="1" applyFill="1" applyBorder="1" applyAlignment="1">
      <alignment horizontal="left" vertical="center" wrapText="1"/>
    </xf>
    <xf numFmtId="49" fontId="0" fillId="0" borderId="9" xfId="0" applyNumberFormat="1" applyFont="1" applyFill="1" applyBorder="1" applyAlignment="1">
      <alignment horizontal="center" vertical="center" wrapText="1"/>
    </xf>
    <xf numFmtId="49" fontId="14" fillId="0" borderId="16" xfId="0" applyNumberFormat="1" applyFont="1" applyFill="1" applyBorder="1" applyAlignment="1">
      <alignment horizontal="left" vertical="center" wrapText="1"/>
    </xf>
    <xf numFmtId="168" fontId="1" fillId="0" borderId="0" xfId="0" applyNumberFormat="1" applyFont="1" applyFill="1" applyBorder="1"/>
    <xf numFmtId="0" fontId="9" fillId="0" borderId="0" xfId="0" applyFont="1" applyFill="1" applyAlignment="1">
      <alignment/>
    </xf>
    <xf numFmtId="0" fontId="9" fillId="0" borderId="0" xfId="0" applyFont="1" applyFill="1" applyAlignment="1">
      <alignment horizontal="center"/>
    </xf>
    <xf numFmtId="49" fontId="2" fillId="0" borderId="0" xfId="0" applyNumberFormat="1" applyFont="1" applyFill="1" applyAlignment="1">
      <alignment horizontal="left" vertical="center" wrapText="1"/>
    </xf>
    <xf numFmtId="49" fontId="2" fillId="0" borderId="7" xfId="0" applyNumberFormat="1" applyFont="1" applyFill="1" applyBorder="1" applyAlignment="1">
      <alignment horizontal="right" vertical="center" wrapText="1"/>
    </xf>
    <xf numFmtId="49" fontId="2" fillId="0" borderId="9" xfId="0" applyNumberFormat="1" applyFont="1" applyFill="1" applyBorder="1" applyAlignment="1">
      <alignment horizontal="right" vertical="center" wrapText="1"/>
    </xf>
    <xf numFmtId="49" fontId="2" fillId="0" borderId="24" xfId="0" applyNumberFormat="1" applyFont="1" applyFill="1" applyBorder="1" applyAlignment="1">
      <alignment horizontal="left" vertical="center" wrapText="1"/>
    </xf>
    <xf numFmtId="49" fontId="2" fillId="0" borderId="1" xfId="0" applyNumberFormat="1" applyFont="1" applyFill="1" applyBorder="1" applyAlignment="1">
      <alignment horizontal="right" vertical="center" wrapText="1"/>
    </xf>
    <xf numFmtId="49" fontId="2" fillId="0" borderId="1" xfId="0" applyNumberFormat="1" applyFont="1" applyFill="1" applyBorder="1" applyAlignment="1">
      <alignment horizontal="center" vertical="center" wrapText="1"/>
    </xf>
    <xf numFmtId="49" fontId="2" fillId="0" borderId="25" xfId="0" applyNumberFormat="1" applyFont="1" applyFill="1" applyBorder="1" applyAlignment="1">
      <alignment horizontal="left" vertical="center" wrapText="1"/>
    </xf>
    <xf numFmtId="49" fontId="2" fillId="0" borderId="26"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16" xfId="0" applyNumberFormat="1" applyFont="1" applyFill="1" applyBorder="1" applyAlignment="1">
      <alignment horizontal="right" vertical="center" wrapText="1"/>
    </xf>
    <xf numFmtId="168" fontId="1" fillId="0" borderId="1" xfId="0" applyNumberFormat="1" applyFont="1" applyFill="1" applyBorder="1" applyAlignment="1">
      <alignment horizontal="right"/>
    </xf>
    <xf numFmtId="168" fontId="3" fillId="0" borderId="0" xfId="0" applyNumberFormat="1" applyFont="1" applyFill="1" applyAlignment="1">
      <alignment horizontal="right"/>
    </xf>
    <xf numFmtId="168" fontId="3" fillId="0" borderId="0" xfId="0" applyNumberFormat="1" applyFont="1" applyFill="1" applyAlignment="1">
      <alignment horizontal="left"/>
    </xf>
    <xf numFmtId="0" fontId="6" fillId="0" borderId="0" xfId="0" applyFont="1" applyFill="1" applyAlignment="1">
      <alignment horizontal="right"/>
    </xf>
    <xf numFmtId="49" fontId="2" fillId="0" borderId="0" xfId="0" applyNumberFormat="1" applyFont="1" applyFill="1" applyAlignment="1">
      <alignment horizontal="right" vertical="center" wrapText="1"/>
    </xf>
    <xf numFmtId="49" fontId="2" fillId="0" borderId="28" xfId="0" applyNumberFormat="1" applyFont="1" applyFill="1" applyBorder="1" applyAlignment="1">
      <alignment vertical="center" wrapText="1"/>
    </xf>
    <xf numFmtId="49" fontId="6" fillId="0" borderId="13" xfId="0" applyNumberFormat="1" applyFont="1" applyFill="1" applyBorder="1" applyAlignment="1">
      <alignment horizontal="left" vertical="center" wrapText="1"/>
    </xf>
    <xf numFmtId="164" fontId="1" fillId="0" borderId="1" xfId="0" applyNumberFormat="1" applyFont="1" applyFill="1" applyBorder="1" applyAlignment="1">
      <alignment horizontal="right" vertical="center"/>
    </xf>
    <xf numFmtId="164" fontId="1" fillId="0" borderId="0" xfId="0" applyNumberFormat="1" applyFont="1" applyFill="1" applyBorder="1" applyAlignment="1">
      <alignment horizontal="right" vertical="center"/>
    </xf>
    <xf numFmtId="168" fontId="1" fillId="0" borderId="1" xfId="0" applyNumberFormat="1" applyFont="1" applyFill="1" applyBorder="1" applyAlignment="1">
      <alignment horizontal="right" vertical="center"/>
    </xf>
    <xf numFmtId="168" fontId="1" fillId="0" borderId="0" xfId="0" applyNumberFormat="1" applyFont="1" applyFill="1" applyBorder="1" applyAlignment="1">
      <alignment horizontal="right" vertical="center"/>
    </xf>
    <xf numFmtId="0" fontId="2" fillId="0" borderId="0" xfId="0" applyFont="1" applyFill="1" applyBorder="1" applyAlignment="1">
      <alignment horizontal="right"/>
    </xf>
    <xf numFmtId="49" fontId="3" fillId="0" borderId="0" xfId="0" applyNumberFormat="1" applyFont="1" applyFill="1" applyAlignment="1">
      <alignment horizontal="right" vertical="center" wrapText="1"/>
    </xf>
    <xf numFmtId="49" fontId="6" fillId="0" borderId="8"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49" fontId="6" fillId="0" borderId="19"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6" fillId="0" borderId="7" xfId="0" applyNumberFormat="1" applyFont="1" applyFill="1" applyBorder="1" applyAlignment="1">
      <alignment horizontal="right" vertical="center" wrapText="1"/>
    </xf>
    <xf numFmtId="49" fontId="6" fillId="0" borderId="5" xfId="0" applyNumberFormat="1" applyFont="1" applyFill="1" applyBorder="1" applyAlignment="1">
      <alignment horizontal="left" vertical="center" wrapText="1"/>
    </xf>
    <xf numFmtId="49" fontId="6" fillId="0" borderId="20" xfId="0" applyNumberFormat="1" applyFont="1" applyFill="1" applyBorder="1" applyAlignment="1">
      <alignment horizontal="left" vertical="center" wrapText="1"/>
    </xf>
    <xf numFmtId="49"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left" vertical="center" wrapText="1"/>
    </xf>
    <xf numFmtId="49" fontId="6" fillId="0" borderId="9" xfId="0" applyNumberFormat="1" applyFont="1" applyFill="1" applyBorder="1" applyAlignment="1">
      <alignment horizontal="right" vertical="center" wrapText="1"/>
    </xf>
    <xf numFmtId="49" fontId="6" fillId="0" borderId="29" xfId="0" applyNumberFormat="1" applyFont="1" applyFill="1" applyBorder="1" applyAlignment="1">
      <alignment horizontal="left" vertical="center" wrapText="1"/>
    </xf>
    <xf numFmtId="49" fontId="6"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left" vertical="center" wrapText="1"/>
    </xf>
    <xf numFmtId="49" fontId="6" fillId="0" borderId="8" xfId="0" applyNumberFormat="1" applyFont="1" applyFill="1" applyBorder="1" applyAlignment="1">
      <alignment horizontal="center" vertical="center" wrapText="1"/>
    </xf>
    <xf numFmtId="49" fontId="6" fillId="0" borderId="8" xfId="0" applyNumberFormat="1" applyFont="1" applyFill="1" applyBorder="1" applyAlignment="1">
      <alignment horizontal="right" vertical="center" wrapText="1"/>
    </xf>
    <xf numFmtId="49" fontId="6" fillId="0" borderId="0" xfId="0" applyNumberFormat="1" applyFont="1" applyFill="1" applyAlignment="1">
      <alignment horizontal="right" vertical="center" wrapText="1"/>
    </xf>
    <xf numFmtId="169" fontId="6" fillId="0" borderId="9" xfId="0" applyNumberFormat="1" applyFont="1" applyFill="1" applyBorder="1" applyAlignment="1">
      <alignment horizontal="right" vertical="center" wrapText="1"/>
    </xf>
    <xf numFmtId="169" fontId="6" fillId="0" borderId="0" xfId="0" applyNumberFormat="1" applyFont="1" applyFill="1" applyAlignment="1">
      <alignment horizontal="right" vertical="center" wrapText="1"/>
    </xf>
    <xf numFmtId="169" fontId="6" fillId="0" borderId="1" xfId="0" applyNumberFormat="1" applyFont="1" applyFill="1" applyBorder="1" applyAlignment="1">
      <alignment horizontal="right"/>
    </xf>
    <xf numFmtId="169"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1" xfId="0" applyFont="1" applyFill="1" applyBorder="1"/>
    <xf numFmtId="0" fontId="6" fillId="0" borderId="1" xfId="0" applyFont="1" applyFill="1" applyBorder="1" applyAlignment="1">
      <alignment horizontal="right"/>
    </xf>
    <xf numFmtId="0" fontId="6" fillId="0" borderId="0" xfId="0" applyFont="1" applyFill="1" applyAlignment="1">
      <alignment horizontal="right"/>
    </xf>
    <xf numFmtId="0" fontId="6" fillId="0" borderId="1" xfId="0" applyFont="1" applyFill="1" applyBorder="1" applyAlignment="1">
      <alignment horizontal="right"/>
    </xf>
    <xf numFmtId="166" fontId="7" fillId="0" borderId="0" xfId="0" applyNumberFormat="1" applyFont="1" applyFill="1" applyBorder="1" applyAlignment="1">
      <alignment horizontal="left" vertical="center" wrapText="1"/>
    </xf>
    <xf numFmtId="169" fontId="7" fillId="0" borderId="1" xfId="0" applyNumberFormat="1" applyFont="1" applyFill="1" applyBorder="1" applyAlignment="1">
      <alignment horizontal="right"/>
    </xf>
    <xf numFmtId="169" fontId="7" fillId="0" borderId="0" xfId="0" applyNumberFormat="1" applyFont="1" applyFill="1" applyAlignment="1">
      <alignment horizontal="right"/>
    </xf>
    <xf numFmtId="0" fontId="6" fillId="0" borderId="0" xfId="0" applyFont="1" applyFill="1" applyBorder="1" applyAlignment="1">
      <alignment horizontal="left"/>
    </xf>
    <xf numFmtId="49" fontId="6" fillId="0" borderId="24" xfId="0" applyNumberFormat="1" applyFont="1" applyFill="1" applyBorder="1" applyAlignment="1">
      <alignment horizontal="left" vertical="center" wrapText="1"/>
    </xf>
    <xf numFmtId="0" fontId="6" fillId="0" borderId="20" xfId="0" applyFont="1" applyFill="1" applyBorder="1"/>
    <xf numFmtId="49"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6" fillId="0" borderId="16" xfId="0" applyNumberFormat="1" applyFont="1" applyFill="1" applyBorder="1" applyAlignment="1">
      <alignment horizontal="left" vertical="center" wrapText="1"/>
    </xf>
    <xf numFmtId="169" fontId="6" fillId="0" borderId="1" xfId="0" applyNumberFormat="1" applyFont="1" applyFill="1" applyBorder="1" applyAlignment="1">
      <alignment horizontal="right" vertical="center" wrapText="1"/>
    </xf>
    <xf numFmtId="169" fontId="6" fillId="0" borderId="1" xfId="0" applyNumberFormat="1" applyFont="1" applyFill="1" applyBorder="1"/>
    <xf numFmtId="169" fontId="6" fillId="0" borderId="0" xfId="0" applyNumberFormat="1" applyFont="1" applyFill="1"/>
    <xf numFmtId="49" fontId="6" fillId="0" borderId="0" xfId="0" applyNumberFormat="1" applyFont="1" applyFill="1" applyAlignment="1">
      <alignment horizontal="left" vertical="center" wrapText="1"/>
    </xf>
    <xf numFmtId="169" fontId="6" fillId="0" borderId="0" xfId="0" applyNumberFormat="1" applyFont="1" applyFill="1" applyBorder="1"/>
    <xf numFmtId="169" fontId="6" fillId="0" borderId="0" xfId="0" applyNumberFormat="1" applyFont="1" applyFill="1" applyBorder="1" applyAlignment="1">
      <alignment horizontal="right"/>
    </xf>
    <xf numFmtId="169" fontId="6" fillId="0" borderId="0" xfId="0" applyNumberFormat="1" applyFont="1" applyFill="1" applyBorder="1" applyAlignment="1">
      <alignment horizontal="right" vertical="center" wrapText="1"/>
    </xf>
    <xf numFmtId="169" fontId="6" fillId="0" borderId="1" xfId="0" applyNumberFormat="1" applyFont="1" applyFill="1" applyBorder="1" applyAlignment="1">
      <alignment horizontal="right"/>
    </xf>
    <xf numFmtId="169" fontId="6" fillId="0" borderId="0" xfId="0" applyNumberFormat="1" applyFont="1" applyFill="1" applyBorder="1" applyAlignment="1">
      <alignment horizontal="right"/>
    </xf>
    <xf numFmtId="169" fontId="7" fillId="0" borderId="0" xfId="0" applyNumberFormat="1" applyFont="1" applyFill="1" applyBorder="1" applyAlignment="1">
      <alignment horizontal="right"/>
    </xf>
    <xf numFmtId="49" fontId="7" fillId="0" borderId="0" xfId="0" applyNumberFormat="1" applyFont="1" applyFill="1" applyBorder="1" applyAlignment="1">
      <alignment horizontal="left" vertical="center" wrapText="1"/>
    </xf>
    <xf numFmtId="49" fontId="7" fillId="0" borderId="0" xfId="0" applyNumberFormat="1" applyFont="1" applyFill="1" applyAlignment="1">
      <alignment horizontal="right" vertical="center" wrapText="1"/>
    </xf>
    <xf numFmtId="166" fontId="6" fillId="0" borderId="4" xfId="0" applyNumberFormat="1" applyFont="1" applyFill="1" applyBorder="1" applyAlignment="1">
      <alignment horizontal="center" vertical="center" wrapText="1"/>
    </xf>
    <xf numFmtId="166" fontId="6" fillId="0" borderId="0" xfId="0" applyNumberFormat="1" applyFont="1" applyFill="1" applyBorder="1" applyAlignment="1">
      <alignment horizontal="center" vertical="center" wrapText="1"/>
    </xf>
    <xf numFmtId="164" fontId="6" fillId="0" borderId="1" xfId="0" applyNumberFormat="1" applyFont="1" applyFill="1" applyBorder="1" applyAlignment="1">
      <alignment vertical="center" wrapText="1"/>
    </xf>
    <xf numFmtId="164" fontId="6" fillId="0" borderId="0" xfId="0" applyNumberFormat="1" applyFont="1" applyFill="1" applyBorder="1" applyAlignment="1">
      <alignment vertical="center" wrapText="1"/>
    </xf>
    <xf numFmtId="166" fontId="6" fillId="0" borderId="2" xfId="0" applyNumberFormat="1" applyFont="1" applyFill="1" applyBorder="1" applyAlignment="1">
      <alignment horizontal="center" vertical="center" wrapText="1"/>
    </xf>
    <xf numFmtId="164" fontId="6" fillId="0" borderId="2" xfId="0" applyNumberFormat="1" applyFont="1" applyFill="1" applyBorder="1" applyAlignment="1">
      <alignment vertical="center" wrapText="1"/>
    </xf>
    <xf numFmtId="164" fontId="6" fillId="0" borderId="3" xfId="0" applyNumberFormat="1" applyFont="1" applyFill="1" applyBorder="1" applyAlignment="1">
      <alignment vertical="center" wrapText="1"/>
    </xf>
    <xf numFmtId="49" fontId="6" fillId="0" borderId="4" xfId="0" applyNumberFormat="1" applyFont="1" applyFill="1" applyBorder="1" applyAlignment="1">
      <alignment horizontal="left" vertical="center" wrapText="1"/>
    </xf>
    <xf numFmtId="49" fontId="6" fillId="0" borderId="3" xfId="0" applyNumberFormat="1" applyFont="1" applyFill="1" applyBorder="1" applyAlignment="1">
      <alignment vertical="center" wrapText="1"/>
    </xf>
    <xf numFmtId="49" fontId="6" fillId="0" borderId="2" xfId="0" applyNumberFormat="1" applyFont="1" applyFill="1" applyBorder="1" applyAlignment="1">
      <alignment vertical="center" wrapText="1"/>
    </xf>
    <xf numFmtId="49" fontId="6" fillId="0" borderId="2" xfId="0" applyNumberFormat="1" applyFont="1" applyFill="1" applyBorder="1" applyAlignment="1">
      <alignment horizontal="center" vertical="center" wrapText="1"/>
    </xf>
    <xf numFmtId="0" fontId="6" fillId="0" borderId="0" xfId="0" applyFont="1" applyFill="1" applyAlignment="1">
      <alignment vertical="center" wrapText="1"/>
    </xf>
    <xf numFmtId="164" fontId="6" fillId="0" borderId="9" xfId="0" applyNumberFormat="1" applyFont="1" applyFill="1" applyBorder="1" applyAlignment="1">
      <alignment horizontal="right" vertical="center" wrapText="1"/>
    </xf>
    <xf numFmtId="164" fontId="6" fillId="0" borderId="0" xfId="0" applyNumberFormat="1" applyFont="1" applyFill="1" applyAlignment="1">
      <alignment horizontal="right" vertical="center" wrapText="1"/>
    </xf>
    <xf numFmtId="49" fontId="6" fillId="0" borderId="9" xfId="0" applyNumberFormat="1" applyFont="1" applyFill="1" applyBorder="1" applyAlignment="1">
      <alignment horizontal="left" vertical="center" wrapText="1"/>
    </xf>
    <xf numFmtId="168" fontId="6" fillId="0" borderId="9" xfId="0" applyNumberFormat="1" applyFont="1" applyFill="1" applyBorder="1" applyAlignment="1">
      <alignment horizontal="right" vertical="center" wrapText="1"/>
    </xf>
    <xf numFmtId="168"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166" fontId="7" fillId="0" borderId="0" xfId="0" applyNumberFormat="1" applyFont="1" applyFill="1" applyBorder="1" applyAlignment="1">
      <alignment horizontal="center" vertical="center" wrapText="1"/>
    </xf>
    <xf numFmtId="168" fontId="7" fillId="0" borderId="9" xfId="0" applyNumberFormat="1" applyFont="1" applyFill="1" applyBorder="1" applyAlignment="1">
      <alignment horizontal="right" vertical="center" wrapText="1"/>
    </xf>
    <xf numFmtId="49" fontId="7" fillId="0" borderId="0" xfId="0" applyNumberFormat="1" applyFont="1" applyFill="1" applyAlignment="1">
      <alignment horizontal="left" vertical="center" wrapText="1"/>
    </xf>
    <xf numFmtId="168" fontId="7" fillId="0" borderId="0" xfId="0" applyNumberFormat="1" applyFont="1" applyFill="1" applyAlignment="1">
      <alignment horizontal="right" vertical="center" wrapText="1"/>
    </xf>
    <xf numFmtId="164" fontId="7" fillId="0" borderId="0" xfId="0" applyNumberFormat="1" applyFont="1" applyFill="1" applyAlignment="1">
      <alignment horizontal="right" vertical="center" wrapText="1"/>
    </xf>
    <xf numFmtId="0" fontId="7" fillId="0" borderId="0" xfId="0" applyFont="1" applyFill="1" applyAlignment="1">
      <alignment vertical="center" wrapText="1"/>
    </xf>
    <xf numFmtId="164" fontId="4" fillId="0" borderId="3" xfId="0" applyNumberFormat="1" applyFont="1" applyFill="1" applyBorder="1" applyAlignment="1">
      <alignment vertical="center" wrapText="1"/>
    </xf>
    <xf numFmtId="169" fontId="6" fillId="0" borderId="1" xfId="0" applyNumberFormat="1" applyFont="1" applyFill="1" applyBorder="1" applyAlignment="1">
      <alignment vertical="center" wrapText="1"/>
    </xf>
    <xf numFmtId="169" fontId="6" fillId="0" borderId="0" xfId="0" applyNumberFormat="1" applyFont="1" applyFill="1" applyAlignment="1">
      <alignment vertical="center" wrapText="1"/>
    </xf>
    <xf numFmtId="169" fontId="6" fillId="0" borderId="0" xfId="0" applyNumberFormat="1" applyFont="1" applyFill="1" applyAlignment="1">
      <alignment horizontal="right" vertical="center" wrapText="1"/>
    </xf>
    <xf numFmtId="169" fontId="7" fillId="0" borderId="1" xfId="0" applyNumberFormat="1" applyFont="1" applyFill="1" applyBorder="1" applyAlignment="1">
      <alignment vertical="center" wrapText="1"/>
    </xf>
    <xf numFmtId="169" fontId="7" fillId="0" borderId="0" xfId="0" applyNumberFormat="1" applyFont="1" applyFill="1" applyAlignment="1">
      <alignment vertical="center" wrapText="1"/>
    </xf>
    <xf numFmtId="0" fontId="9" fillId="0" borderId="0" xfId="0" applyFont="1" applyFill="1" applyAlignment="1">
      <alignment vertical="center" wrapText="1"/>
    </xf>
    <xf numFmtId="0" fontId="6" fillId="0" borderId="0" xfId="0" applyFont="1" applyFill="1" applyAlignment="1">
      <alignment vertical="center"/>
    </xf>
    <xf numFmtId="49" fontId="6" fillId="0" borderId="10"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168" fontId="6" fillId="0" borderId="2" xfId="0" applyNumberFormat="1" applyFont="1" applyFill="1" applyBorder="1" applyAlignment="1">
      <alignment horizontal="right" vertical="center" wrapText="1"/>
    </xf>
    <xf numFmtId="167" fontId="8" fillId="0" borderId="0" xfId="0" applyNumberFormat="1" applyFont="1" applyFill="1" applyBorder="1" applyAlignment="1">
      <alignment horizontal="right" vertical="center"/>
    </xf>
    <xf numFmtId="168" fontId="6" fillId="0" borderId="0" xfId="0" applyNumberFormat="1" applyFont="1" applyFill="1" applyBorder="1" applyAlignment="1">
      <alignment horizontal="right" vertical="center" wrapText="1"/>
    </xf>
    <xf numFmtId="168" fontId="7" fillId="0" borderId="0" xfId="0" applyNumberFormat="1" applyFont="1" applyFill="1" applyBorder="1" applyAlignment="1">
      <alignment horizontal="right" vertical="center" wrapText="1"/>
    </xf>
    <xf numFmtId="168" fontId="6" fillId="0" borderId="1" xfId="0" applyNumberFormat="1" applyFont="1" applyFill="1" applyBorder="1" applyAlignment="1">
      <alignment horizontal="right" vertical="center" wrapText="1"/>
    </xf>
    <xf numFmtId="164" fontId="6" fillId="0" borderId="0" xfId="0" applyNumberFormat="1" applyFont="1" applyFill="1" applyBorder="1" applyAlignment="1">
      <alignment horizontal="right" vertical="center" wrapText="1"/>
    </xf>
    <xf numFmtId="171" fontId="6" fillId="0" borderId="0" xfId="0" applyNumberFormat="1" applyFont="1" applyFill="1" applyAlignment="1">
      <alignment horizontal="right" vertical="center" wrapText="1"/>
    </xf>
    <xf numFmtId="171" fontId="7" fillId="0" borderId="0" xfId="0" applyNumberFormat="1" applyFont="1" applyFill="1" applyAlignment="1">
      <alignment horizontal="right" vertical="center" wrapText="1"/>
    </xf>
    <xf numFmtId="49" fontId="6" fillId="0" borderId="3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10" fillId="0" borderId="0" xfId="0" applyNumberFormat="1" applyFont="1" applyFill="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166" fontId="6" fillId="0" borderId="0" xfId="0" applyNumberFormat="1" applyFont="1" applyFill="1" applyBorder="1" applyAlignment="1">
      <alignment horizontal="center" vertical="center" wrapText="1"/>
    </xf>
    <xf numFmtId="166" fontId="6" fillId="0" borderId="5" xfId="0" applyNumberFormat="1" applyFont="1" applyFill="1" applyBorder="1" applyAlignment="1">
      <alignment horizontal="center" vertical="center" wrapText="1"/>
    </xf>
    <xf numFmtId="166" fontId="6" fillId="0" borderId="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9" fillId="0" borderId="0" xfId="0" applyNumberFormat="1" applyFont="1" applyFill="1" applyAlignment="1">
      <alignment horizontal="left" vertical="center" wrapText="1"/>
    </xf>
    <xf numFmtId="166" fontId="7" fillId="0" borderId="0" xfId="0" applyNumberFormat="1" applyFont="1" applyFill="1" applyBorder="1" applyAlignment="1">
      <alignment horizontal="left" vertical="center" wrapText="1"/>
    </xf>
    <xf numFmtId="49" fontId="6" fillId="0" borderId="12"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0" fillId="0" borderId="0" xfId="0" applyFill="1" applyBorder="1"/>
    <xf numFmtId="49" fontId="3" fillId="0" borderId="3" xfId="0" applyNumberFormat="1" applyFont="1" applyFill="1" applyBorder="1" applyAlignment="1">
      <alignment horizontal="center" vertical="center" wrapText="1"/>
    </xf>
    <xf numFmtId="0" fontId="0" fillId="0" borderId="3" xfId="0" applyFill="1" applyBorder="1"/>
    <xf numFmtId="49" fontId="6" fillId="0" borderId="36"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0" xfId="0" applyFont="1" applyFill="1" applyBorder="1" applyAlignment="1">
      <alignment horizontal="center"/>
    </xf>
    <xf numFmtId="0" fontId="6" fillId="0" borderId="37" xfId="0" applyFont="1" applyFill="1" applyBorder="1" applyAlignment="1">
      <alignment horizontal="center"/>
    </xf>
    <xf numFmtId="49" fontId="6" fillId="0" borderId="37" xfId="0"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49" fontId="1" fillId="0" borderId="0" xfId="0" applyNumberFormat="1" applyFont="1" applyFill="1" applyBorder="1" applyAlignment="1">
      <alignment vertical="center" wrapText="1"/>
    </xf>
    <xf numFmtId="49" fontId="6" fillId="0" borderId="19"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166" fontId="6" fillId="0" borderId="4" xfId="0" applyNumberFormat="1" applyFont="1" applyFill="1" applyBorder="1" applyAlignment="1">
      <alignment horizontal="center" vertical="center" wrapText="1"/>
    </xf>
    <xf numFmtId="166" fontId="7"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right" vertical="center" wrapText="1"/>
    </xf>
    <xf numFmtId="49" fontId="3" fillId="0" borderId="0" xfId="0" applyNumberFormat="1" applyFont="1" applyFill="1" applyBorder="1" applyAlignment="1">
      <alignment horizontal="left" vertical="center" wrapText="1"/>
    </xf>
    <xf numFmtId="49" fontId="6" fillId="0" borderId="24"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49" fontId="6" fillId="0" borderId="4" xfId="0" applyNumberFormat="1" applyFont="1" applyFill="1" applyBorder="1" applyAlignment="1">
      <alignment horizontal="left" vertical="center" wrapText="1"/>
    </xf>
    <xf numFmtId="49" fontId="6" fillId="0" borderId="39" xfId="0" applyNumberFormat="1" applyFont="1" applyFill="1" applyBorder="1" applyAlignment="1">
      <alignment horizontal="left" vertical="center" wrapText="1"/>
    </xf>
    <xf numFmtId="49" fontId="6" fillId="0" borderId="37"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6" fillId="0" borderId="40" xfId="0" applyNumberFormat="1" applyFont="1" applyFill="1" applyBorder="1" applyAlignment="1">
      <alignment horizontal="left" vertical="center" wrapText="1"/>
    </xf>
    <xf numFmtId="49" fontId="6" fillId="0" borderId="24" xfId="0" applyNumberFormat="1" applyFont="1" applyFill="1" applyBorder="1" applyAlignment="1">
      <alignment horizontal="right" vertical="center" wrapText="1"/>
    </xf>
    <xf numFmtId="49" fontId="6" fillId="0" borderId="1" xfId="0" applyNumberFormat="1" applyFont="1" applyFill="1" applyBorder="1" applyAlignment="1">
      <alignment horizontal="right" vertical="center" wrapText="1"/>
    </xf>
    <xf numFmtId="49" fontId="6" fillId="0" borderId="38" xfId="0" applyNumberFormat="1" applyFont="1" applyFill="1" applyBorder="1" applyAlignment="1">
      <alignment horizontal="right" vertical="center" wrapText="1"/>
    </xf>
    <xf numFmtId="49" fontId="6" fillId="0" borderId="41"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wrapText="1"/>
    </xf>
    <xf numFmtId="0" fontId="6" fillId="0" borderId="0" xfId="0" applyFont="1" applyFill="1" applyBorder="1" applyAlignment="1">
      <alignment horizontal="left"/>
    </xf>
    <xf numFmtId="49" fontId="6" fillId="0" borderId="43"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45" xfId="0" applyNumberFormat="1" applyFont="1" applyFill="1" applyBorder="1" applyAlignment="1">
      <alignment horizontal="center" vertical="center" wrapText="1"/>
    </xf>
    <xf numFmtId="49" fontId="6" fillId="0" borderId="0" xfId="0" applyNumberFormat="1" applyFont="1" applyFill="1" applyAlignment="1">
      <alignment horizontal="left" vertical="center" wrapText="1"/>
    </xf>
    <xf numFmtId="49" fontId="3" fillId="0" borderId="4" xfId="0" applyNumberFormat="1" applyFont="1" applyFill="1" applyBorder="1" applyAlignment="1">
      <alignment horizontal="center" vertical="center" wrapText="1"/>
    </xf>
    <xf numFmtId="1" fontId="1"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wrapText="1"/>
    </xf>
    <xf numFmtId="49" fontId="2" fillId="0" borderId="7"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49" fontId="2" fillId="0" borderId="8"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49" fontId="2" fillId="0" borderId="7" xfId="0" applyNumberFormat="1" applyFont="1" applyFill="1" applyBorder="1" applyAlignment="1">
      <alignment horizontal="right" vertical="center" wrapText="1"/>
    </xf>
    <xf numFmtId="49" fontId="2" fillId="0" borderId="8" xfId="0" applyNumberFormat="1" applyFont="1" applyFill="1" applyBorder="1" applyAlignment="1">
      <alignment horizontal="right" vertical="center" wrapText="1"/>
    </xf>
    <xf numFmtId="49" fontId="2" fillId="0" borderId="33" xfId="0" applyNumberFormat="1" applyFont="1" applyFill="1" applyBorder="1" applyAlignment="1">
      <alignment horizontal="right" vertical="center" wrapText="1"/>
    </xf>
    <xf numFmtId="49" fontId="2" fillId="0" borderId="3" xfId="0" applyNumberFormat="1" applyFont="1" applyFill="1" applyBorder="1" applyAlignment="1">
      <alignment horizontal="right" vertical="center" wrapText="1"/>
    </xf>
    <xf numFmtId="49" fontId="2" fillId="0" borderId="30"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38"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7" xfId="0" applyNumberFormat="1" applyFont="1" applyFill="1" applyBorder="1" applyAlignment="1">
      <alignment horizontal="left" vertical="center" wrapText="1"/>
    </xf>
    <xf numFmtId="49" fontId="2" fillId="0" borderId="37" xfId="0" applyNumberFormat="1" applyFont="1" applyFill="1" applyBorder="1" applyAlignment="1">
      <alignment horizontal="center" vertical="center" wrapText="1"/>
    </xf>
    <xf numFmtId="168" fontId="3" fillId="0" borderId="0" xfId="0" applyNumberFormat="1" applyFont="1" applyFill="1" applyAlignment="1">
      <alignment horizontal="center"/>
    </xf>
    <xf numFmtId="1" fontId="3" fillId="0" borderId="4"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68" fontId="3" fillId="0" borderId="0"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center" wrapText="1"/>
    </xf>
    <xf numFmtId="49" fontId="2" fillId="0" borderId="28" xfId="0" applyNumberFormat="1" applyFont="1" applyFill="1" applyBorder="1" applyAlignment="1">
      <alignment horizontal="left" vertical="center" wrapText="1"/>
    </xf>
    <xf numFmtId="168" fontId="3" fillId="0" borderId="0" xfId="0" applyNumberFormat="1"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168" fontId="3" fillId="0" borderId="0"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 fillId="0" borderId="4" xfId="0" applyNumberFormat="1" applyFont="1" applyFill="1" applyBorder="1" applyAlignment="1">
      <alignment horizontal="center" vertical="center" wrapText="1"/>
    </xf>
    <xf numFmtId="0" fontId="6" fillId="0" borderId="0" xfId="0" applyFont="1" applyFill="1" applyAlignment="1">
      <alignment horizontal="left"/>
    </xf>
    <xf numFmtId="0" fontId="6" fillId="0" borderId="0" xfId="0" applyFont="1" applyFill="1" applyAlignment="1">
      <alignment horizontal="left"/>
    </xf>
    <xf numFmtId="49" fontId="2" fillId="0" borderId="4" xfId="0" applyNumberFormat="1" applyFont="1" applyFill="1" applyBorder="1" applyAlignment="1">
      <alignment horizontal="left" vertical="center" wrapText="1"/>
    </xf>
    <xf numFmtId="49" fontId="2" fillId="0" borderId="19"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168" fontId="3" fillId="0" borderId="0" xfId="0" applyNumberFormat="1" applyFont="1" applyFill="1" applyBorder="1" applyAlignment="1">
      <alignment horizontal="left" vertical="center" wrapText="1"/>
    </xf>
    <xf numFmtId="49" fontId="3" fillId="0" borderId="4" xfId="0" applyNumberFormat="1" applyFont="1" applyFill="1" applyBorder="1" applyAlignment="1">
      <alignment horizontal="right" vertical="center" wrapText="1"/>
    </xf>
    <xf numFmtId="49" fontId="3" fillId="0" borderId="4" xfId="0" applyNumberFormat="1" applyFont="1" applyFill="1" applyBorder="1" applyAlignment="1">
      <alignment horizontal="left" vertical="center" wrapText="1"/>
    </xf>
    <xf numFmtId="49" fontId="2" fillId="0" borderId="18"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45"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72"/>
  <sheetViews>
    <sheetView tabSelected="1" workbookViewId="0" topLeftCell="A1">
      <selection activeCell="I1" sqref="I1"/>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5" width="15.7109375" style="1" customWidth="1"/>
    <col min="6" max="7" width="16.28125" style="1" customWidth="1"/>
    <col min="8" max="8" width="14.28125" style="1" hidden="1" customWidth="1"/>
    <col min="9" max="16384" width="9.140625" style="1" customWidth="1"/>
  </cols>
  <sheetData>
    <row r="1" spans="1:8" ht="12" customHeight="1">
      <c r="A1" s="336" t="s">
        <v>384</v>
      </c>
      <c r="B1" s="336"/>
      <c r="C1" s="336"/>
      <c r="D1" s="336"/>
      <c r="E1" s="336"/>
      <c r="F1" s="336"/>
      <c r="G1" s="336"/>
      <c r="H1" s="336"/>
    </row>
    <row r="2" spans="1:8" ht="12" customHeight="1">
      <c r="A2" s="336" t="s">
        <v>393</v>
      </c>
      <c r="B2" s="336"/>
      <c r="C2" s="336"/>
      <c r="D2" s="336"/>
      <c r="E2" s="336"/>
      <c r="F2" s="336"/>
      <c r="G2" s="336"/>
      <c r="H2" s="336"/>
    </row>
    <row r="3" spans="1:8" s="31" customFormat="1" ht="12" customHeight="1">
      <c r="A3" s="337" t="s">
        <v>243</v>
      </c>
      <c r="B3" s="337"/>
      <c r="C3" s="337"/>
      <c r="D3" s="337"/>
      <c r="E3" s="337"/>
      <c r="F3" s="337"/>
      <c r="G3" s="337"/>
      <c r="H3" s="30"/>
    </row>
    <row r="4" spans="1:8" s="31" customFormat="1" ht="12" customHeight="1">
      <c r="A4" s="338" t="s">
        <v>125</v>
      </c>
      <c r="B4" s="338"/>
      <c r="C4" s="338"/>
      <c r="D4" s="345"/>
      <c r="E4" s="344" t="s">
        <v>0</v>
      </c>
      <c r="F4" s="330" t="s">
        <v>124</v>
      </c>
      <c r="G4" s="338"/>
      <c r="H4" s="32"/>
    </row>
    <row r="5" spans="1:8" s="31" customFormat="1" ht="4.5" customHeight="1">
      <c r="A5" s="327"/>
      <c r="B5" s="327"/>
      <c r="C5" s="327"/>
      <c r="D5" s="335"/>
      <c r="E5" s="332"/>
      <c r="F5" s="339"/>
      <c r="G5" s="340"/>
      <c r="H5" s="32"/>
    </row>
    <row r="6" spans="1:8" s="31" customFormat="1" ht="12" customHeight="1">
      <c r="A6" s="327"/>
      <c r="B6" s="327"/>
      <c r="C6" s="327"/>
      <c r="D6" s="335"/>
      <c r="E6" s="332"/>
      <c r="F6" s="312" t="s">
        <v>126</v>
      </c>
      <c r="G6" s="313" t="s">
        <v>127</v>
      </c>
      <c r="H6" s="32"/>
    </row>
    <row r="7" spans="1:8" s="31" customFormat="1" ht="15" customHeight="1">
      <c r="A7" s="340"/>
      <c r="B7" s="340"/>
      <c r="C7" s="340"/>
      <c r="D7" s="346"/>
      <c r="E7" s="333"/>
      <c r="F7" s="241" t="s">
        <v>123</v>
      </c>
      <c r="G7" s="314" t="s">
        <v>128</v>
      </c>
      <c r="H7" s="32"/>
    </row>
    <row r="8" spans="1:8" s="31" customFormat="1" ht="8.25" customHeight="1">
      <c r="A8" s="247" t="s">
        <v>7</v>
      </c>
      <c r="B8" s="234" t="s">
        <v>7</v>
      </c>
      <c r="C8" s="234" t="s">
        <v>7</v>
      </c>
      <c r="D8" s="234"/>
      <c r="E8" s="234" t="s">
        <v>7</v>
      </c>
      <c r="F8" s="234" t="s">
        <v>7</v>
      </c>
      <c r="G8" s="234" t="s">
        <v>7</v>
      </c>
      <c r="H8" s="32"/>
    </row>
    <row r="9" spans="1:8" s="31" customFormat="1" ht="12" customHeight="1">
      <c r="A9" s="341" t="s">
        <v>151</v>
      </c>
      <c r="B9" s="341"/>
      <c r="C9" s="341"/>
      <c r="D9" s="342"/>
      <c r="E9" s="295">
        <v>426675178</v>
      </c>
      <c r="F9" s="296">
        <v>414260478</v>
      </c>
      <c r="G9" s="293">
        <v>12414700</v>
      </c>
      <c r="H9" s="32"/>
    </row>
    <row r="10" spans="1:8" s="31" customFormat="1" ht="12" customHeight="1">
      <c r="A10" s="341" t="s">
        <v>136</v>
      </c>
      <c r="B10" s="341"/>
      <c r="C10" s="341"/>
      <c r="D10" s="342"/>
      <c r="E10" s="295">
        <v>139043787</v>
      </c>
      <c r="F10" s="296">
        <v>139043787</v>
      </c>
      <c r="G10" s="293" t="s">
        <v>383</v>
      </c>
      <c r="H10" s="32"/>
    </row>
    <row r="11" spans="1:8" s="31" customFormat="1" ht="14.25" customHeight="1">
      <c r="A11" s="341" t="s">
        <v>137</v>
      </c>
      <c r="B11" s="341"/>
      <c r="C11" s="341"/>
      <c r="D11" s="342"/>
      <c r="E11" s="295">
        <v>287631391</v>
      </c>
      <c r="F11" s="296">
        <v>275216691</v>
      </c>
      <c r="G11" s="293">
        <v>12414700</v>
      </c>
      <c r="H11" s="32"/>
    </row>
    <row r="12" spans="1:48" s="34" customFormat="1" ht="6" customHeight="1">
      <c r="A12" s="315"/>
      <c r="B12" s="315"/>
      <c r="C12" s="315"/>
      <c r="D12" s="315"/>
      <c r="E12" s="316"/>
      <c r="F12" s="318"/>
      <c r="G12" s="321"/>
      <c r="H12" s="33"/>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row>
    <row r="13" spans="1:48" s="31" customFormat="1" ht="12" customHeight="1">
      <c r="A13" s="325" t="s">
        <v>129</v>
      </c>
      <c r="B13" s="325"/>
      <c r="C13" s="325"/>
      <c r="D13" s="334"/>
      <c r="E13" s="330" t="s">
        <v>0</v>
      </c>
      <c r="F13" s="324" t="s">
        <v>130</v>
      </c>
      <c r="G13" s="325"/>
      <c r="H13" s="32"/>
      <c r="I13" s="87"/>
      <c r="J13" s="31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row>
    <row r="14" spans="1:48" s="31" customFormat="1" ht="6.75" customHeight="1">
      <c r="A14" s="327"/>
      <c r="B14" s="327"/>
      <c r="C14" s="327"/>
      <c r="D14" s="335"/>
      <c r="E14" s="331"/>
      <c r="F14" s="326"/>
      <c r="G14" s="327"/>
      <c r="H14" s="32"/>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row>
    <row r="15" spans="1:8" s="31" customFormat="1" ht="15.75" customHeight="1">
      <c r="A15" s="327" t="s">
        <v>228</v>
      </c>
      <c r="B15" s="327"/>
      <c r="C15" s="327"/>
      <c r="D15" s="335"/>
      <c r="E15" s="331"/>
      <c r="F15" s="328"/>
      <c r="G15" s="329"/>
      <c r="H15" s="32"/>
    </row>
    <row r="16" spans="1:8" s="31" customFormat="1" ht="12" customHeight="1">
      <c r="A16" s="327" t="s">
        <v>152</v>
      </c>
      <c r="B16" s="327"/>
      <c r="C16" s="327"/>
      <c r="D16" s="335"/>
      <c r="E16" s="332"/>
      <c r="F16" s="241" t="s">
        <v>126</v>
      </c>
      <c r="G16" s="314" t="s">
        <v>131</v>
      </c>
      <c r="H16" s="32"/>
    </row>
    <row r="17" spans="1:8" s="31" customFormat="1" ht="12" customHeight="1">
      <c r="A17" s="340"/>
      <c r="B17" s="340"/>
      <c r="C17" s="340"/>
      <c r="D17" s="346"/>
      <c r="E17" s="333"/>
      <c r="F17" s="241" t="s">
        <v>123</v>
      </c>
      <c r="G17" s="314" t="s">
        <v>132</v>
      </c>
      <c r="H17" s="32"/>
    </row>
    <row r="18" spans="1:8" s="31" customFormat="1" ht="5.25" customHeight="1">
      <c r="A18" s="234" t="s">
        <v>7</v>
      </c>
      <c r="B18" s="234" t="s">
        <v>7</v>
      </c>
      <c r="C18" s="234" t="s">
        <v>7</v>
      </c>
      <c r="D18" s="234"/>
      <c r="E18" s="234" t="s">
        <v>7</v>
      </c>
      <c r="F18" s="234" t="s">
        <v>7</v>
      </c>
      <c r="G18" s="234" t="s">
        <v>7</v>
      </c>
      <c r="H18" s="32"/>
    </row>
    <row r="19" spans="1:8" s="31" customFormat="1" ht="10.35" customHeight="1">
      <c r="A19" s="343" t="s">
        <v>36</v>
      </c>
      <c r="B19" s="343"/>
      <c r="C19" s="343"/>
      <c r="D19" s="40"/>
      <c r="E19" s="295">
        <v>275269775</v>
      </c>
      <c r="F19" s="296">
        <v>141269191</v>
      </c>
      <c r="G19" s="293">
        <v>134000584</v>
      </c>
      <c r="H19" s="32"/>
    </row>
    <row r="20" spans="1:8" s="31" customFormat="1" ht="10.35" customHeight="1">
      <c r="A20" s="343" t="s">
        <v>136</v>
      </c>
      <c r="B20" s="343"/>
      <c r="C20" s="343"/>
      <c r="D20" s="40"/>
      <c r="E20" s="295">
        <v>48173773</v>
      </c>
      <c r="F20" s="296">
        <v>19391513</v>
      </c>
      <c r="G20" s="293">
        <v>28782260</v>
      </c>
      <c r="H20" s="32"/>
    </row>
    <row r="21" spans="1:8" s="31" customFormat="1" ht="10.35" customHeight="1">
      <c r="A21" s="343" t="s">
        <v>137</v>
      </c>
      <c r="B21" s="343"/>
      <c r="C21" s="343"/>
      <c r="D21" s="40"/>
      <c r="E21" s="295">
        <v>227096002</v>
      </c>
      <c r="F21" s="296">
        <v>121877678</v>
      </c>
      <c r="G21" s="293">
        <v>105218324</v>
      </c>
      <c r="H21" s="32"/>
    </row>
    <row r="22" spans="1:8" s="31" customFormat="1" ht="10.35" customHeight="1">
      <c r="A22" s="343" t="s">
        <v>38</v>
      </c>
      <c r="B22" s="343"/>
      <c r="C22" s="343"/>
      <c r="D22" s="40"/>
      <c r="E22" s="295">
        <v>137010639</v>
      </c>
      <c r="F22" s="296">
        <v>70223875</v>
      </c>
      <c r="G22" s="293">
        <v>66786764</v>
      </c>
      <c r="H22" s="32"/>
    </row>
    <row r="23" spans="1:8" s="31" customFormat="1" ht="10.35" customHeight="1">
      <c r="A23" s="343" t="s">
        <v>136</v>
      </c>
      <c r="B23" s="343"/>
      <c r="C23" s="343"/>
      <c r="D23" s="40"/>
      <c r="E23" s="295">
        <v>90069757</v>
      </c>
      <c r="F23" s="296">
        <v>64595281</v>
      </c>
      <c r="G23" s="293">
        <v>25474476</v>
      </c>
      <c r="H23" s="32"/>
    </row>
    <row r="24" spans="1:8" s="31" customFormat="1" ht="10.35" customHeight="1">
      <c r="A24" s="343" t="s">
        <v>137</v>
      </c>
      <c r="B24" s="343"/>
      <c r="C24" s="343"/>
      <c r="D24" s="40"/>
      <c r="E24" s="295">
        <v>46940882</v>
      </c>
      <c r="F24" s="296">
        <v>5628594</v>
      </c>
      <c r="G24" s="293">
        <v>41312288</v>
      </c>
      <c r="H24" s="32"/>
    </row>
    <row r="25" spans="1:8" s="31" customFormat="1" ht="10.35" customHeight="1">
      <c r="A25" s="347" t="s">
        <v>133</v>
      </c>
      <c r="B25" s="347"/>
      <c r="C25" s="347"/>
      <c r="D25" s="64"/>
      <c r="E25" s="295" t="s">
        <v>7</v>
      </c>
      <c r="F25" s="296" t="s">
        <v>7</v>
      </c>
      <c r="G25" s="293" t="s">
        <v>7</v>
      </c>
      <c r="H25" s="32"/>
    </row>
    <row r="26" spans="1:8" s="31" customFormat="1" ht="10.35" customHeight="1">
      <c r="A26" s="343" t="s">
        <v>138</v>
      </c>
      <c r="B26" s="343"/>
      <c r="C26" s="343"/>
      <c r="D26" s="40"/>
      <c r="E26" s="295">
        <v>118513707</v>
      </c>
      <c r="F26" s="296">
        <v>89077348</v>
      </c>
      <c r="G26" s="293">
        <v>29436359</v>
      </c>
      <c r="H26" s="32"/>
    </row>
    <row r="27" spans="1:8" s="31" customFormat="1" ht="10.35" customHeight="1">
      <c r="A27" s="343" t="s">
        <v>139</v>
      </c>
      <c r="B27" s="343"/>
      <c r="C27" s="343"/>
      <c r="D27" s="40"/>
      <c r="E27" s="295">
        <v>92950592</v>
      </c>
      <c r="F27" s="296">
        <v>87516649</v>
      </c>
      <c r="G27" s="293">
        <v>5433943</v>
      </c>
      <c r="H27" s="32"/>
    </row>
    <row r="28" spans="1:8" s="31" customFormat="1" ht="10.35" customHeight="1">
      <c r="A28" s="343" t="s">
        <v>140</v>
      </c>
      <c r="B28" s="343"/>
      <c r="C28" s="343"/>
      <c r="D28" s="40"/>
      <c r="E28" s="295">
        <v>25563115</v>
      </c>
      <c r="F28" s="296">
        <v>1560699</v>
      </c>
      <c r="G28" s="293">
        <v>24002416</v>
      </c>
      <c r="H28" s="32"/>
    </row>
    <row r="29" spans="1:8" s="31" customFormat="1" ht="10.35" customHeight="1">
      <c r="A29" s="347" t="s">
        <v>319</v>
      </c>
      <c r="B29" s="347"/>
      <c r="C29" s="347"/>
      <c r="D29" s="64"/>
      <c r="E29" s="295" t="s">
        <v>7</v>
      </c>
      <c r="F29" s="296" t="s">
        <v>7</v>
      </c>
      <c r="G29" s="293" t="s">
        <v>7</v>
      </c>
      <c r="H29" s="32"/>
    </row>
    <row r="30" spans="1:8" s="31" customFormat="1" ht="10.35" customHeight="1">
      <c r="A30" s="343" t="s">
        <v>320</v>
      </c>
      <c r="B30" s="343"/>
      <c r="C30" s="343"/>
      <c r="D30" s="40"/>
      <c r="E30" s="295">
        <v>47420820</v>
      </c>
      <c r="F30" s="296">
        <v>47163328</v>
      </c>
      <c r="G30" s="293">
        <v>257492</v>
      </c>
      <c r="H30" s="32"/>
    </row>
    <row r="31" spans="1:8" s="31" customFormat="1" ht="10.35" customHeight="1">
      <c r="A31" s="343" t="s">
        <v>144</v>
      </c>
      <c r="B31" s="343"/>
      <c r="C31" s="343"/>
      <c r="D31" s="40"/>
      <c r="E31" s="295">
        <v>47149481</v>
      </c>
      <c r="F31" s="296">
        <v>47149481</v>
      </c>
      <c r="G31" s="293" t="s">
        <v>308</v>
      </c>
      <c r="H31" s="32"/>
    </row>
    <row r="32" spans="1:14" s="31" customFormat="1" ht="10.35" customHeight="1">
      <c r="A32" s="343" t="s">
        <v>145</v>
      </c>
      <c r="B32" s="343"/>
      <c r="C32" s="343"/>
      <c r="D32" s="40"/>
      <c r="E32" s="295">
        <v>271339</v>
      </c>
      <c r="F32" s="296">
        <v>13847</v>
      </c>
      <c r="G32" s="293">
        <v>257492</v>
      </c>
      <c r="H32" s="32"/>
      <c r="N32" s="91"/>
    </row>
    <row r="33" spans="1:8" s="31" customFormat="1" ht="10.35" customHeight="1">
      <c r="A33" s="343" t="s">
        <v>141</v>
      </c>
      <c r="B33" s="343"/>
      <c r="C33" s="343"/>
      <c r="D33" s="40"/>
      <c r="E33" s="295">
        <v>7097775721</v>
      </c>
      <c r="F33" s="296">
        <v>3010222362</v>
      </c>
      <c r="G33" s="322">
        <v>4087553359</v>
      </c>
      <c r="H33" s="32"/>
    </row>
    <row r="34" spans="1:8" s="31" customFormat="1" ht="10.35" customHeight="1">
      <c r="A34" s="343" t="s">
        <v>286</v>
      </c>
      <c r="B34" s="343"/>
      <c r="C34" s="343"/>
      <c r="D34" s="40"/>
      <c r="E34" s="295">
        <v>529452831</v>
      </c>
      <c r="F34" s="296">
        <v>523178291</v>
      </c>
      <c r="G34" s="322">
        <v>6274540</v>
      </c>
      <c r="H34" s="32"/>
    </row>
    <row r="35" spans="1:8" s="31" customFormat="1" ht="10.35" customHeight="1">
      <c r="A35" s="343" t="s">
        <v>287</v>
      </c>
      <c r="B35" s="343"/>
      <c r="C35" s="343"/>
      <c r="D35" s="40"/>
      <c r="E35" s="295">
        <v>6568322890</v>
      </c>
      <c r="F35" s="296">
        <v>2487044071</v>
      </c>
      <c r="G35" s="322">
        <v>4081278819</v>
      </c>
      <c r="H35" s="32"/>
    </row>
    <row r="36" spans="1:8" s="31" customFormat="1" ht="10.35" customHeight="1">
      <c r="A36" s="347" t="s">
        <v>314</v>
      </c>
      <c r="B36" s="347"/>
      <c r="C36" s="347"/>
      <c r="D36" s="64"/>
      <c r="E36" s="295" t="s">
        <v>7</v>
      </c>
      <c r="F36" s="296" t="s">
        <v>7</v>
      </c>
      <c r="G36" s="322" t="s">
        <v>7</v>
      </c>
      <c r="H36" s="32"/>
    </row>
    <row r="37" spans="1:8" s="31" customFormat="1" ht="10.35" customHeight="1">
      <c r="A37" s="343" t="s">
        <v>256</v>
      </c>
      <c r="B37" s="343"/>
      <c r="C37" s="343"/>
      <c r="D37" s="40"/>
      <c r="E37" s="295">
        <v>6983590111</v>
      </c>
      <c r="F37" s="296">
        <v>2899738059</v>
      </c>
      <c r="G37" s="322">
        <v>4083852052</v>
      </c>
      <c r="H37" s="32"/>
    </row>
    <row r="38" spans="1:8" s="31" customFormat="1" ht="10.35" customHeight="1">
      <c r="A38" s="343" t="s">
        <v>142</v>
      </c>
      <c r="B38" s="343"/>
      <c r="C38" s="343"/>
      <c r="D38" s="40"/>
      <c r="E38" s="295">
        <v>415267221</v>
      </c>
      <c r="F38" s="296">
        <v>412693988</v>
      </c>
      <c r="G38" s="322">
        <v>2573233</v>
      </c>
      <c r="H38" s="32"/>
    </row>
    <row r="39" spans="1:8" s="31" customFormat="1" ht="10.35" customHeight="1">
      <c r="A39" s="343" t="s">
        <v>143</v>
      </c>
      <c r="B39" s="343"/>
      <c r="C39" s="343"/>
      <c r="D39" s="40"/>
      <c r="E39" s="295">
        <v>6568322890</v>
      </c>
      <c r="F39" s="296">
        <v>2487044071</v>
      </c>
      <c r="G39" s="322">
        <v>4081278819</v>
      </c>
      <c r="H39" s="32"/>
    </row>
    <row r="40" spans="1:8" s="31" customFormat="1" ht="10.35" customHeight="1">
      <c r="A40" s="343" t="s">
        <v>288</v>
      </c>
      <c r="B40" s="343"/>
      <c r="C40" s="343"/>
      <c r="D40" s="40"/>
      <c r="E40" s="295">
        <v>785936129</v>
      </c>
      <c r="F40" s="296">
        <v>388691959</v>
      </c>
      <c r="G40" s="322">
        <v>397244170</v>
      </c>
      <c r="H40" s="32"/>
    </row>
    <row r="41" spans="1:8" s="31" customFormat="1" ht="10.35" customHeight="1">
      <c r="A41" s="343" t="s">
        <v>317</v>
      </c>
      <c r="B41" s="343"/>
      <c r="C41" s="343"/>
      <c r="D41" s="40"/>
      <c r="E41" s="295">
        <v>100048984</v>
      </c>
      <c r="F41" s="296">
        <v>100001872</v>
      </c>
      <c r="G41" s="322">
        <v>47112</v>
      </c>
      <c r="H41" s="32"/>
    </row>
    <row r="42" spans="1:8" s="31" customFormat="1" ht="10.35" customHeight="1">
      <c r="A42" s="343" t="s">
        <v>318</v>
      </c>
      <c r="B42" s="343"/>
      <c r="C42" s="343"/>
      <c r="D42" s="40"/>
      <c r="E42" s="295">
        <v>685887145</v>
      </c>
      <c r="F42" s="296">
        <v>288690087</v>
      </c>
      <c r="G42" s="322">
        <v>397197058</v>
      </c>
      <c r="H42" s="32"/>
    </row>
    <row r="43" spans="1:8" s="31" customFormat="1" ht="10.35" customHeight="1">
      <c r="A43" s="343" t="s">
        <v>285</v>
      </c>
      <c r="B43" s="343"/>
      <c r="C43" s="343"/>
      <c r="D43" s="40"/>
      <c r="E43" s="295">
        <v>114185610</v>
      </c>
      <c r="F43" s="296">
        <v>110484303</v>
      </c>
      <c r="G43" s="322">
        <v>3701307</v>
      </c>
      <c r="H43" s="32"/>
    </row>
    <row r="44" spans="1:8" s="31" customFormat="1" ht="10.35" customHeight="1">
      <c r="A44" s="343" t="s">
        <v>136</v>
      </c>
      <c r="B44" s="343"/>
      <c r="C44" s="343"/>
      <c r="D44" s="40"/>
      <c r="E44" s="295">
        <v>114185610</v>
      </c>
      <c r="F44" s="296">
        <v>110484303</v>
      </c>
      <c r="G44" s="293">
        <v>3701307</v>
      </c>
      <c r="H44" s="32"/>
    </row>
    <row r="45" spans="1:8" s="31" customFormat="1" ht="10.35" customHeight="1">
      <c r="A45" s="347" t="s">
        <v>316</v>
      </c>
      <c r="B45" s="347"/>
      <c r="C45" s="347"/>
      <c r="D45" s="64"/>
      <c r="E45" s="295" t="s">
        <v>7</v>
      </c>
      <c r="F45" s="296" t="s">
        <v>7</v>
      </c>
      <c r="G45" s="293" t="s">
        <v>7</v>
      </c>
      <c r="H45" s="32"/>
    </row>
    <row r="46" spans="1:8" s="31" customFormat="1" ht="10.35" customHeight="1">
      <c r="A46" s="347" t="s">
        <v>315</v>
      </c>
      <c r="B46" s="347"/>
      <c r="C46" s="347"/>
      <c r="D46" s="64"/>
      <c r="E46" s="295" t="s">
        <v>7</v>
      </c>
      <c r="F46" s="296" t="s">
        <v>7</v>
      </c>
      <c r="G46" s="293" t="s">
        <v>7</v>
      </c>
      <c r="H46" s="32"/>
    </row>
    <row r="47" spans="1:8" s="31" customFormat="1" ht="10.35" customHeight="1">
      <c r="A47" s="343" t="s">
        <v>289</v>
      </c>
      <c r="B47" s="343"/>
      <c r="C47" s="343"/>
      <c r="D47" s="40"/>
      <c r="E47" s="295">
        <v>1448123976</v>
      </c>
      <c r="F47" s="296">
        <v>1431813964</v>
      </c>
      <c r="G47" s="322">
        <v>16310012</v>
      </c>
      <c r="H47" s="32"/>
    </row>
    <row r="48" spans="1:8" s="31" customFormat="1" ht="10.35" customHeight="1">
      <c r="A48" s="343" t="s">
        <v>142</v>
      </c>
      <c r="B48" s="343"/>
      <c r="C48" s="343"/>
      <c r="D48" s="64"/>
      <c r="E48" s="295">
        <v>1421863933</v>
      </c>
      <c r="F48" s="296">
        <v>1406094035</v>
      </c>
      <c r="G48" s="322">
        <v>15769898</v>
      </c>
      <c r="H48" s="32"/>
    </row>
    <row r="49" spans="1:8" s="31" customFormat="1" ht="10.35" customHeight="1">
      <c r="A49" s="343" t="s">
        <v>143</v>
      </c>
      <c r="B49" s="343"/>
      <c r="C49" s="343"/>
      <c r="D49" s="40"/>
      <c r="E49" s="295">
        <v>26260043</v>
      </c>
      <c r="F49" s="296">
        <v>25719929</v>
      </c>
      <c r="G49" s="322">
        <v>540114</v>
      </c>
      <c r="H49" s="32"/>
    </row>
    <row r="50" spans="1:8" s="31" customFormat="1" ht="10.35" customHeight="1">
      <c r="A50" s="343" t="s">
        <v>37</v>
      </c>
      <c r="B50" s="343"/>
      <c r="C50" s="343"/>
      <c r="D50" s="40"/>
      <c r="E50" s="295">
        <v>3299166</v>
      </c>
      <c r="F50" s="296">
        <v>1538892</v>
      </c>
      <c r="G50" s="322">
        <v>1760274</v>
      </c>
      <c r="H50" s="32"/>
    </row>
    <row r="51" spans="1:8" s="31" customFormat="1" ht="10.35" customHeight="1">
      <c r="A51" s="343" t="s">
        <v>136</v>
      </c>
      <c r="B51" s="343"/>
      <c r="C51" s="343"/>
      <c r="D51" s="40"/>
      <c r="E51" s="295">
        <v>1525324</v>
      </c>
      <c r="F51" s="296">
        <v>1523730</v>
      </c>
      <c r="G51" s="322">
        <v>1594</v>
      </c>
      <c r="H51" s="32"/>
    </row>
    <row r="52" spans="1:8" s="31" customFormat="1" ht="10.35" customHeight="1">
      <c r="A52" s="343" t="s">
        <v>137</v>
      </c>
      <c r="B52" s="343"/>
      <c r="C52" s="343"/>
      <c r="D52" s="40"/>
      <c r="E52" s="295">
        <v>1773842</v>
      </c>
      <c r="F52" s="296">
        <v>15162</v>
      </c>
      <c r="G52" s="322">
        <v>1758680</v>
      </c>
      <c r="H52" s="32"/>
    </row>
    <row r="53" spans="1:8" s="31" customFormat="1" ht="10.35" customHeight="1">
      <c r="A53" s="343" t="s">
        <v>146</v>
      </c>
      <c r="B53" s="343"/>
      <c r="C53" s="343"/>
      <c r="D53" s="40"/>
      <c r="E53" s="295">
        <v>130105514</v>
      </c>
      <c r="F53" s="296">
        <v>67820815</v>
      </c>
      <c r="G53" s="322">
        <v>62284699</v>
      </c>
      <c r="H53" s="32"/>
    </row>
    <row r="54" spans="1:8" s="31" customFormat="1" ht="10.35" customHeight="1">
      <c r="A54" s="343" t="s">
        <v>321</v>
      </c>
      <c r="B54" s="343"/>
      <c r="C54" s="343"/>
      <c r="D54" s="40"/>
      <c r="E54" s="295">
        <v>54211855</v>
      </c>
      <c r="F54" s="296">
        <v>49147379</v>
      </c>
      <c r="G54" s="322">
        <v>5064476</v>
      </c>
      <c r="H54" s="32"/>
    </row>
    <row r="55" spans="1:8" s="31" customFormat="1" ht="10.35" customHeight="1">
      <c r="A55" s="343" t="s">
        <v>322</v>
      </c>
      <c r="B55" s="343"/>
      <c r="C55" s="343"/>
      <c r="D55" s="40"/>
      <c r="E55" s="295">
        <v>75893659</v>
      </c>
      <c r="F55" s="296">
        <v>18673436</v>
      </c>
      <c r="G55" s="322">
        <v>57220223</v>
      </c>
      <c r="H55" s="32"/>
    </row>
    <row r="56" spans="1:8" s="31" customFormat="1" ht="10.35" customHeight="1">
      <c r="A56" s="343" t="s">
        <v>147</v>
      </c>
      <c r="B56" s="343"/>
      <c r="C56" s="343"/>
      <c r="D56" s="40"/>
      <c r="E56" s="295">
        <v>9210098498</v>
      </c>
      <c r="F56" s="296">
        <v>4811966447</v>
      </c>
      <c r="G56" s="322">
        <v>4398132051</v>
      </c>
      <c r="H56" s="32"/>
    </row>
    <row r="57" spans="1:8" s="31" customFormat="1" ht="10.35" customHeight="1">
      <c r="A57" s="343" t="s">
        <v>136</v>
      </c>
      <c r="B57" s="343"/>
      <c r="C57" s="343"/>
      <c r="D57" s="40"/>
      <c r="E57" s="295">
        <v>2238248065</v>
      </c>
      <c r="F57" s="296">
        <v>2151446878</v>
      </c>
      <c r="G57" s="322">
        <v>86801187</v>
      </c>
      <c r="H57" s="32"/>
    </row>
    <row r="58" spans="1:8" s="31" customFormat="1" ht="10.35" customHeight="1">
      <c r="A58" s="343" t="s">
        <v>137</v>
      </c>
      <c r="B58" s="343"/>
      <c r="C58" s="343"/>
      <c r="D58" s="40"/>
      <c r="E58" s="295">
        <v>6971850433</v>
      </c>
      <c r="F58" s="318">
        <v>2660519569</v>
      </c>
      <c r="G58" s="318">
        <v>4311330864</v>
      </c>
      <c r="H58" s="32"/>
    </row>
    <row r="59" spans="1:8" s="31" customFormat="1" ht="10.35" customHeight="1">
      <c r="A59" s="343" t="s">
        <v>148</v>
      </c>
      <c r="B59" s="343"/>
      <c r="C59" s="343"/>
      <c r="D59" s="40"/>
      <c r="E59" s="295">
        <v>83792097</v>
      </c>
      <c r="F59" s="296">
        <v>83792097</v>
      </c>
      <c r="G59" s="322" t="s">
        <v>383</v>
      </c>
      <c r="H59" s="32"/>
    </row>
    <row r="60" spans="1:8" s="80" customFormat="1" ht="10.35" customHeight="1">
      <c r="A60" s="350" t="s">
        <v>149</v>
      </c>
      <c r="B60" s="350"/>
      <c r="C60" s="350"/>
      <c r="D60" s="259"/>
      <c r="E60" s="299">
        <v>9293890595</v>
      </c>
      <c r="F60" s="301">
        <v>4895758544</v>
      </c>
      <c r="G60" s="323">
        <v>4398132051</v>
      </c>
      <c r="H60" s="79"/>
    </row>
    <row r="61" spans="1:8" s="91" customFormat="1" ht="10.35" customHeight="1">
      <c r="A61" s="343" t="s">
        <v>150</v>
      </c>
      <c r="B61" s="343"/>
      <c r="C61" s="343"/>
      <c r="D61" s="40"/>
      <c r="E61" s="295">
        <v>8867215417</v>
      </c>
      <c r="F61" s="296">
        <v>4481498066</v>
      </c>
      <c r="G61" s="322">
        <v>4385717351</v>
      </c>
      <c r="H61" s="32"/>
    </row>
    <row r="62" spans="1:8" s="91" customFormat="1" ht="10.35" customHeight="1">
      <c r="A62" s="343" t="s">
        <v>136</v>
      </c>
      <c r="B62" s="343"/>
      <c r="C62" s="343"/>
      <c r="D62" s="40"/>
      <c r="E62" s="295">
        <v>2099204278</v>
      </c>
      <c r="F62" s="296">
        <v>2012403091</v>
      </c>
      <c r="G62" s="322">
        <v>86801187</v>
      </c>
      <c r="H62" s="32"/>
    </row>
    <row r="63" spans="1:8" s="91" customFormat="1" ht="10.5" customHeight="1">
      <c r="A63" s="343" t="s">
        <v>137</v>
      </c>
      <c r="B63" s="343"/>
      <c r="C63" s="343"/>
      <c r="D63" s="40"/>
      <c r="E63" s="295">
        <v>6768011139</v>
      </c>
      <c r="F63" s="296">
        <v>2469094975</v>
      </c>
      <c r="G63" s="322">
        <v>4298916164</v>
      </c>
      <c r="H63" s="32"/>
    </row>
    <row r="64" spans="1:9" s="31" customFormat="1" ht="14.25" customHeight="1">
      <c r="A64" s="9" t="s">
        <v>39</v>
      </c>
      <c r="B64" s="9"/>
      <c r="C64" s="9"/>
      <c r="D64" s="9"/>
      <c r="H64" s="9"/>
      <c r="I64" s="9"/>
    </row>
    <row r="65" spans="1:8" s="36" customFormat="1" ht="9" customHeight="1">
      <c r="A65" s="348" t="s">
        <v>279</v>
      </c>
      <c r="B65" s="348"/>
      <c r="C65" s="348"/>
      <c r="D65" s="348"/>
      <c r="E65" s="348"/>
      <c r="F65" s="348"/>
      <c r="G65" s="348"/>
      <c r="H65" s="35"/>
    </row>
    <row r="66" spans="1:8" s="36" customFormat="1" ht="8.25" customHeight="1">
      <c r="A66" s="348" t="s">
        <v>336</v>
      </c>
      <c r="B66" s="348"/>
      <c r="C66" s="348"/>
      <c r="D66" s="348"/>
      <c r="E66" s="348"/>
      <c r="F66" s="348"/>
      <c r="G66" s="348"/>
      <c r="H66" s="35"/>
    </row>
    <row r="67" spans="1:8" s="36" customFormat="1" ht="8.25">
      <c r="A67" s="349" t="s">
        <v>337</v>
      </c>
      <c r="B67" s="349"/>
      <c r="C67" s="349"/>
      <c r="D67" s="349"/>
      <c r="E67" s="349"/>
      <c r="F67" s="349"/>
      <c r="G67" s="349"/>
      <c r="H67" s="35"/>
    </row>
    <row r="68" spans="1:8" s="36" customFormat="1" ht="8.25">
      <c r="A68" s="349" t="s">
        <v>134</v>
      </c>
      <c r="B68" s="349"/>
      <c r="C68" s="349"/>
      <c r="D68" s="349"/>
      <c r="E68" s="349"/>
      <c r="F68" s="349"/>
      <c r="G68" s="349"/>
      <c r="H68" s="35"/>
    </row>
    <row r="69" spans="1:8" s="36" customFormat="1" ht="8.25">
      <c r="A69" s="349" t="s">
        <v>278</v>
      </c>
      <c r="B69" s="349"/>
      <c r="C69" s="349"/>
      <c r="D69" s="349"/>
      <c r="E69" s="349"/>
      <c r="F69" s="349"/>
      <c r="G69" s="349"/>
      <c r="H69" s="35"/>
    </row>
    <row r="70" spans="1:8" s="36" customFormat="1" ht="8.25">
      <c r="A70" s="349" t="s">
        <v>323</v>
      </c>
      <c r="B70" s="349"/>
      <c r="C70" s="349"/>
      <c r="D70" s="349"/>
      <c r="E70" s="349"/>
      <c r="F70" s="349"/>
      <c r="G70" s="349"/>
      <c r="H70" s="35"/>
    </row>
    <row r="71" spans="1:8" s="36" customFormat="1" ht="8.25">
      <c r="A71" s="349" t="s">
        <v>340</v>
      </c>
      <c r="B71" s="349"/>
      <c r="C71" s="349"/>
      <c r="D71" s="349"/>
      <c r="E71" s="349"/>
      <c r="F71" s="349"/>
      <c r="G71" s="349"/>
      <c r="H71" s="35"/>
    </row>
    <row r="72" spans="1:8" s="36" customFormat="1" ht="8.25">
      <c r="A72" s="349" t="s">
        <v>135</v>
      </c>
      <c r="B72" s="349"/>
      <c r="C72" s="349"/>
      <c r="D72" s="349"/>
      <c r="E72" s="349"/>
      <c r="F72" s="349"/>
      <c r="G72" s="349"/>
      <c r="H72" s="35"/>
    </row>
  </sheetData>
  <mergeCells count="67">
    <mergeCell ref="A72:G72"/>
    <mergeCell ref="A68:G68"/>
    <mergeCell ref="A69:G69"/>
    <mergeCell ref="A70:G70"/>
    <mergeCell ref="A71:G71"/>
    <mergeCell ref="A59:C59"/>
    <mergeCell ref="A66:G66"/>
    <mergeCell ref="A67:G67"/>
    <mergeCell ref="A63:C63"/>
    <mergeCell ref="A47:C47"/>
    <mergeCell ref="A48:C48"/>
    <mergeCell ref="A49:C49"/>
    <mergeCell ref="A60:C60"/>
    <mergeCell ref="A57:C57"/>
    <mergeCell ref="A65:G65"/>
    <mergeCell ref="A62:C62"/>
    <mergeCell ref="A61:C61"/>
    <mergeCell ref="A54:C54"/>
    <mergeCell ref="A56:C56"/>
    <mergeCell ref="A43:C43"/>
    <mergeCell ref="A44:C44"/>
    <mergeCell ref="A45:C45"/>
    <mergeCell ref="A46:C46"/>
    <mergeCell ref="A58:C58"/>
    <mergeCell ref="A55:C55"/>
    <mergeCell ref="A50:C50"/>
    <mergeCell ref="A51:C51"/>
    <mergeCell ref="A52:C52"/>
    <mergeCell ref="A53:C53"/>
    <mergeCell ref="A39:C39"/>
    <mergeCell ref="A40:C40"/>
    <mergeCell ref="A41:C41"/>
    <mergeCell ref="A42:C42"/>
    <mergeCell ref="A35:C35"/>
    <mergeCell ref="A36:C36"/>
    <mergeCell ref="A37:C37"/>
    <mergeCell ref="A38:C38"/>
    <mergeCell ref="A34:C34"/>
    <mergeCell ref="A20:C20"/>
    <mergeCell ref="A27:C27"/>
    <mergeCell ref="A28:C28"/>
    <mergeCell ref="A29:C29"/>
    <mergeCell ref="A30:C30"/>
    <mergeCell ref="A31:C31"/>
    <mergeCell ref="A23:C23"/>
    <mergeCell ref="A24:C24"/>
    <mergeCell ref="A25:C25"/>
    <mergeCell ref="A32:C32"/>
    <mergeCell ref="A33:C33"/>
    <mergeCell ref="E4:E7"/>
    <mergeCell ref="A4:D7"/>
    <mergeCell ref="A15:D15"/>
    <mergeCell ref="A16:D17"/>
    <mergeCell ref="A26:C26"/>
    <mergeCell ref="A21:C21"/>
    <mergeCell ref="A22:C22"/>
    <mergeCell ref="A19:C19"/>
    <mergeCell ref="F13:G15"/>
    <mergeCell ref="E13:E17"/>
    <mergeCell ref="A13:D14"/>
    <mergeCell ref="A1:H1"/>
    <mergeCell ref="A2:H2"/>
    <mergeCell ref="A3:G3"/>
    <mergeCell ref="F4:G5"/>
    <mergeCell ref="A9:D9"/>
    <mergeCell ref="A10:D10"/>
    <mergeCell ref="A11:D11"/>
  </mergeCells>
  <printOptions horizontalCentered="1"/>
  <pageMargins left="0.7874015748031497" right="0.7874015748031497" top="0.5905511811023622" bottom="0.7874015748031497" header="0.5118110236220472" footer="0.5118110236220472"/>
  <pageSetup horizontalDpi="600" verticalDpi="600" orientation="portrait" scale="95" r:id="rId1"/>
  <headerFooter alignWithMargins="0">
    <oddFooter>&amp;C6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81"/>
  <sheetViews>
    <sheetView workbookViewId="0" topLeftCell="A1">
      <selection activeCell="N1" sqref="N1"/>
    </sheetView>
  </sheetViews>
  <sheetFormatPr defaultColWidth="9.140625" defaultRowHeight="12.75"/>
  <cols>
    <col min="1" max="1" width="3.7109375" style="81" customWidth="1"/>
    <col min="2" max="2" width="32.28125" style="4" customWidth="1"/>
    <col min="3" max="3" width="0.85546875" style="4" customWidth="1"/>
    <col min="4" max="4" width="17.57421875" style="4" customWidth="1"/>
    <col min="5" max="5" width="17.8515625" style="4" customWidth="1"/>
    <col min="6" max="6" width="17.7109375" style="4" customWidth="1"/>
    <col min="7" max="9" width="16.421875" style="4" customWidth="1"/>
    <col min="10" max="10" width="16.140625" style="4" customWidth="1"/>
    <col min="11" max="12" width="16.421875" style="4" customWidth="1"/>
    <col min="13" max="13" width="6.57421875" style="96" customWidth="1"/>
    <col min="14" max="16384" width="9.140625" style="4" customWidth="1"/>
  </cols>
  <sheetData>
    <row r="1" spans="1:17" ht="3" customHeight="1">
      <c r="A1" s="404"/>
      <c r="B1" s="404"/>
      <c r="C1" s="404"/>
      <c r="D1" s="404"/>
      <c r="E1" s="404"/>
      <c r="F1" s="404"/>
      <c r="G1" s="404"/>
      <c r="H1" s="404"/>
      <c r="I1" s="404"/>
      <c r="J1" s="404"/>
      <c r="K1" s="404" t="s">
        <v>90</v>
      </c>
      <c r="L1" s="404"/>
      <c r="M1" s="404"/>
      <c r="N1" s="122"/>
      <c r="O1" s="122"/>
      <c r="P1" s="122"/>
      <c r="Q1" s="122"/>
    </row>
    <row r="2" spans="1:17" ht="12" customHeight="1">
      <c r="A2" s="43"/>
      <c r="B2" s="37"/>
      <c r="C2" s="37"/>
      <c r="D2" s="37"/>
      <c r="E2" s="370" t="s">
        <v>190</v>
      </c>
      <c r="F2" s="370"/>
      <c r="G2" s="371" t="s">
        <v>191</v>
      </c>
      <c r="H2" s="371"/>
      <c r="I2" s="122"/>
      <c r="J2" s="122"/>
      <c r="K2" s="371"/>
      <c r="L2" s="371"/>
      <c r="M2" s="225" t="s">
        <v>7</v>
      </c>
      <c r="N2" s="122"/>
      <c r="O2" s="122"/>
      <c r="P2" s="122"/>
      <c r="Q2" s="122"/>
    </row>
    <row r="3" spans="1:17" ht="12" customHeight="1">
      <c r="A3" s="95"/>
      <c r="B3" s="370" t="s">
        <v>192</v>
      </c>
      <c r="C3" s="370"/>
      <c r="D3" s="370"/>
      <c r="E3" s="370"/>
      <c r="F3" s="370"/>
      <c r="G3" s="371" t="s">
        <v>193</v>
      </c>
      <c r="H3" s="371"/>
      <c r="I3" s="371"/>
      <c r="J3" s="122"/>
      <c r="K3" s="122"/>
      <c r="L3" s="122"/>
      <c r="M3" s="175"/>
      <c r="N3" s="122"/>
      <c r="O3" s="122"/>
      <c r="P3" s="122"/>
      <c r="Q3" s="122"/>
    </row>
    <row r="4" spans="1:17" ht="12" customHeight="1">
      <c r="A4" s="95"/>
      <c r="B4" s="370" t="s">
        <v>398</v>
      </c>
      <c r="C4" s="370"/>
      <c r="D4" s="370"/>
      <c r="E4" s="370"/>
      <c r="F4" s="370"/>
      <c r="G4" s="408" t="s">
        <v>194</v>
      </c>
      <c r="H4" s="408"/>
      <c r="I4" s="37"/>
      <c r="J4" s="37"/>
      <c r="K4" s="122"/>
      <c r="L4" s="122"/>
      <c r="M4" s="225" t="s">
        <v>7</v>
      </c>
      <c r="N4" s="122"/>
      <c r="O4" s="122"/>
      <c r="P4" s="122"/>
      <c r="Q4" s="122"/>
    </row>
    <row r="5" spans="1:17" ht="12" customHeight="1">
      <c r="A5" s="124"/>
      <c r="B5" s="50"/>
      <c r="C5" s="50"/>
      <c r="D5" s="50"/>
      <c r="E5" s="50"/>
      <c r="F5" s="51" t="s">
        <v>2</v>
      </c>
      <c r="G5" s="50" t="s">
        <v>3</v>
      </c>
      <c r="H5" s="50"/>
      <c r="I5" s="50"/>
      <c r="J5" s="50"/>
      <c r="K5" s="50"/>
      <c r="L5" s="50"/>
      <c r="M5" s="97"/>
      <c r="N5" s="122"/>
      <c r="O5" s="122"/>
      <c r="P5" s="122"/>
      <c r="Q5" s="122"/>
    </row>
    <row r="6" spans="1:17" s="44" customFormat="1" ht="23.25" customHeight="1">
      <c r="A6" s="126" t="s">
        <v>7</v>
      </c>
      <c r="B6" s="394" t="s">
        <v>197</v>
      </c>
      <c r="C6" s="403"/>
      <c r="D6" s="400" t="s">
        <v>277</v>
      </c>
      <c r="E6" s="127" t="s">
        <v>7</v>
      </c>
      <c r="F6" s="129" t="s">
        <v>195</v>
      </c>
      <c r="G6" s="128" t="s">
        <v>196</v>
      </c>
      <c r="H6" s="128" t="s">
        <v>7</v>
      </c>
      <c r="I6" s="128" t="s">
        <v>7</v>
      </c>
      <c r="J6" s="128" t="s">
        <v>7</v>
      </c>
      <c r="K6" s="128" t="s">
        <v>7</v>
      </c>
      <c r="L6" s="126" t="s">
        <v>7</v>
      </c>
      <c r="M6" s="212" t="s">
        <v>7</v>
      </c>
      <c r="N6" s="167"/>
      <c r="O6" s="167"/>
      <c r="P6" s="167"/>
      <c r="Q6" s="167"/>
    </row>
    <row r="7" spans="1:17" s="44" customFormat="1" ht="12.75" customHeight="1">
      <c r="A7" s="131" t="s">
        <v>7</v>
      </c>
      <c r="B7" s="396"/>
      <c r="C7" s="404"/>
      <c r="D7" s="401"/>
      <c r="E7" s="394" t="s">
        <v>201</v>
      </c>
      <c r="F7" s="403"/>
      <c r="G7" s="403" t="s">
        <v>172</v>
      </c>
      <c r="H7" s="403"/>
      <c r="I7" s="403"/>
      <c r="J7" s="403"/>
      <c r="K7" s="403"/>
      <c r="L7" s="395"/>
      <c r="M7" s="213" t="s">
        <v>7</v>
      </c>
      <c r="N7" s="167"/>
      <c r="O7" s="167"/>
      <c r="P7" s="167"/>
      <c r="Q7" s="167"/>
    </row>
    <row r="8" spans="1:17" s="44" customFormat="1" ht="12.75" customHeight="1">
      <c r="A8" s="131" t="s">
        <v>7</v>
      </c>
      <c r="B8" s="396"/>
      <c r="C8" s="404"/>
      <c r="D8" s="401"/>
      <c r="E8" s="396"/>
      <c r="F8" s="404"/>
      <c r="G8" s="405"/>
      <c r="H8" s="405"/>
      <c r="I8" s="405"/>
      <c r="J8" s="405"/>
      <c r="K8" s="405"/>
      <c r="L8" s="399"/>
      <c r="M8" s="213" t="s">
        <v>7</v>
      </c>
      <c r="N8" s="167"/>
      <c r="O8" s="167"/>
      <c r="P8" s="167"/>
      <c r="Q8" s="167"/>
    </row>
    <row r="9" spans="1:17" s="44" customFormat="1" ht="6" customHeight="1">
      <c r="A9" s="131" t="s">
        <v>7</v>
      </c>
      <c r="B9" s="396"/>
      <c r="C9" s="404"/>
      <c r="D9" s="401"/>
      <c r="E9" s="396"/>
      <c r="F9" s="404"/>
      <c r="G9" s="403" t="s">
        <v>36</v>
      </c>
      <c r="H9" s="395"/>
      <c r="I9" s="394" t="s">
        <v>38</v>
      </c>
      <c r="J9" s="395"/>
      <c r="K9" s="394" t="s">
        <v>271</v>
      </c>
      <c r="L9" s="395"/>
      <c r="M9" s="213" t="s">
        <v>7</v>
      </c>
      <c r="N9" s="167"/>
      <c r="O9" s="167"/>
      <c r="P9" s="167"/>
      <c r="Q9" s="167"/>
    </row>
    <row r="10" spans="1:17" s="44" customFormat="1" ht="25.5" customHeight="1">
      <c r="A10" s="133" t="s">
        <v>174</v>
      </c>
      <c r="B10" s="396"/>
      <c r="C10" s="404"/>
      <c r="D10" s="401"/>
      <c r="E10" s="396"/>
      <c r="F10" s="404"/>
      <c r="G10" s="404"/>
      <c r="H10" s="397"/>
      <c r="I10" s="396"/>
      <c r="J10" s="397"/>
      <c r="K10" s="396"/>
      <c r="L10" s="397"/>
      <c r="M10" s="213" t="s">
        <v>174</v>
      </c>
      <c r="N10" s="167"/>
      <c r="O10" s="167"/>
      <c r="P10" s="167"/>
      <c r="Q10" s="167"/>
    </row>
    <row r="11" spans="1:17" s="44" customFormat="1" ht="26.25" customHeight="1">
      <c r="A11" s="133" t="s">
        <v>178</v>
      </c>
      <c r="B11" s="396"/>
      <c r="C11" s="404"/>
      <c r="D11" s="401"/>
      <c r="E11" s="396"/>
      <c r="F11" s="404"/>
      <c r="G11" s="404"/>
      <c r="H11" s="397"/>
      <c r="I11" s="396"/>
      <c r="J11" s="397"/>
      <c r="K11" s="396"/>
      <c r="L11" s="397"/>
      <c r="M11" s="213" t="s">
        <v>178</v>
      </c>
      <c r="N11" s="167"/>
      <c r="O11" s="167"/>
      <c r="P11" s="167"/>
      <c r="Q11" s="167"/>
    </row>
    <row r="12" spans="1:17" s="44" customFormat="1" ht="20.25" customHeight="1">
      <c r="A12" s="131" t="s">
        <v>7</v>
      </c>
      <c r="B12" s="396"/>
      <c r="C12" s="404"/>
      <c r="D12" s="401"/>
      <c r="E12" s="396"/>
      <c r="F12" s="404"/>
      <c r="G12" s="405"/>
      <c r="H12" s="399"/>
      <c r="I12" s="398"/>
      <c r="J12" s="399"/>
      <c r="K12" s="398"/>
      <c r="L12" s="399"/>
      <c r="M12" s="213" t="s">
        <v>7</v>
      </c>
      <c r="N12" s="167"/>
      <c r="O12" s="167"/>
      <c r="P12" s="167"/>
      <c r="Q12" s="167"/>
    </row>
    <row r="13" spans="1:17" s="44" customFormat="1" ht="16.5" customHeight="1">
      <c r="A13" s="131" t="s">
        <v>7</v>
      </c>
      <c r="B13" s="396"/>
      <c r="C13" s="404"/>
      <c r="D13" s="401"/>
      <c r="E13" s="135" t="s">
        <v>198</v>
      </c>
      <c r="F13" s="394" t="s">
        <v>255</v>
      </c>
      <c r="G13" s="137" t="s">
        <v>198</v>
      </c>
      <c r="H13" s="394" t="s">
        <v>255</v>
      </c>
      <c r="I13" s="135" t="s">
        <v>198</v>
      </c>
      <c r="J13" s="394" t="s">
        <v>255</v>
      </c>
      <c r="K13" s="135" t="s">
        <v>198</v>
      </c>
      <c r="L13" s="394" t="s">
        <v>351</v>
      </c>
      <c r="M13" s="213" t="s">
        <v>7</v>
      </c>
      <c r="N13" s="167"/>
      <c r="O13" s="167"/>
      <c r="P13" s="167"/>
      <c r="Q13" s="167"/>
    </row>
    <row r="14" spans="1:17" s="44" customFormat="1" ht="15.75" customHeight="1">
      <c r="A14" s="131" t="s">
        <v>7</v>
      </c>
      <c r="B14" s="396"/>
      <c r="C14" s="404"/>
      <c r="D14" s="401"/>
      <c r="E14" s="138" t="s">
        <v>199</v>
      </c>
      <c r="F14" s="396"/>
      <c r="G14" s="133" t="s">
        <v>199</v>
      </c>
      <c r="H14" s="396"/>
      <c r="I14" s="138" t="s">
        <v>199</v>
      </c>
      <c r="J14" s="396"/>
      <c r="K14" s="138" t="s">
        <v>199</v>
      </c>
      <c r="L14" s="396"/>
      <c r="M14" s="213" t="s">
        <v>7</v>
      </c>
      <c r="N14" s="167"/>
      <c r="O14" s="167"/>
      <c r="P14" s="167"/>
      <c r="Q14" s="167"/>
    </row>
    <row r="15" spans="1:17" s="44" customFormat="1" ht="17.25" customHeight="1">
      <c r="A15" s="131" t="s">
        <v>7</v>
      </c>
      <c r="B15" s="396"/>
      <c r="C15" s="404"/>
      <c r="D15" s="402"/>
      <c r="E15" s="138" t="s">
        <v>200</v>
      </c>
      <c r="F15" s="406"/>
      <c r="G15" s="133" t="s">
        <v>200</v>
      </c>
      <c r="H15" s="406"/>
      <c r="I15" s="138" t="s">
        <v>200</v>
      </c>
      <c r="J15" s="406"/>
      <c r="K15" s="138" t="s">
        <v>350</v>
      </c>
      <c r="L15" s="406"/>
      <c r="M15" s="213" t="s">
        <v>7</v>
      </c>
      <c r="N15" s="167"/>
      <c r="O15" s="167"/>
      <c r="P15" s="167"/>
      <c r="Q15" s="167"/>
    </row>
    <row r="16" spans="1:17" s="44" customFormat="1" ht="12">
      <c r="A16" s="141" t="s">
        <v>7</v>
      </c>
      <c r="B16" s="406"/>
      <c r="C16" s="407"/>
      <c r="D16" s="142" t="s">
        <v>42</v>
      </c>
      <c r="E16" s="142" t="s">
        <v>43</v>
      </c>
      <c r="F16" s="143" t="s">
        <v>44</v>
      </c>
      <c r="G16" s="168" t="s">
        <v>45</v>
      </c>
      <c r="H16" s="142" t="s">
        <v>46</v>
      </c>
      <c r="I16" s="142" t="s">
        <v>47</v>
      </c>
      <c r="J16" s="142" t="s">
        <v>48</v>
      </c>
      <c r="K16" s="142" t="s">
        <v>49</v>
      </c>
      <c r="L16" s="142" t="s">
        <v>50</v>
      </c>
      <c r="M16" s="220" t="s">
        <v>7</v>
      </c>
      <c r="N16" s="167"/>
      <c r="O16" s="167"/>
      <c r="P16" s="167"/>
      <c r="Q16" s="167"/>
    </row>
    <row r="17" spans="1:17" ht="15" customHeight="1">
      <c r="A17" s="427" t="s">
        <v>377</v>
      </c>
      <c r="B17" s="427"/>
      <c r="C17" s="427"/>
      <c r="D17" s="427"/>
      <c r="E17" s="427"/>
      <c r="F17" s="427"/>
      <c r="G17" s="427" t="s">
        <v>377</v>
      </c>
      <c r="H17" s="427"/>
      <c r="I17" s="427"/>
      <c r="J17" s="427"/>
      <c r="K17" s="427"/>
      <c r="L17" s="427"/>
      <c r="M17" s="12"/>
      <c r="N17" s="122"/>
      <c r="O17" s="122"/>
      <c r="P17" s="122"/>
      <c r="Q17" s="122"/>
    </row>
    <row r="18" spans="1:17" ht="9.75" customHeight="1">
      <c r="A18" s="7" t="s">
        <v>7</v>
      </c>
      <c r="B18" s="15" t="s">
        <v>203</v>
      </c>
      <c r="C18" s="15"/>
      <c r="D18" s="12"/>
      <c r="E18" s="12"/>
      <c r="F18" s="12"/>
      <c r="G18" s="12"/>
      <c r="H18" s="12"/>
      <c r="I18" s="12"/>
      <c r="J18" s="12"/>
      <c r="K18" s="12"/>
      <c r="L18" s="12"/>
      <c r="M18" s="12"/>
      <c r="N18" s="122"/>
      <c r="O18" s="122"/>
      <c r="P18" s="122"/>
      <c r="Q18" s="122"/>
    </row>
    <row r="19" spans="1:17" ht="9.75" customHeight="1">
      <c r="A19" s="7">
        <v>52</v>
      </c>
      <c r="B19" s="3" t="s">
        <v>92</v>
      </c>
      <c r="C19" s="3"/>
      <c r="D19" s="11">
        <v>16969501</v>
      </c>
      <c r="E19" s="12">
        <v>8219275</v>
      </c>
      <c r="F19" s="12">
        <v>7424133</v>
      </c>
      <c r="G19" s="12">
        <v>18489</v>
      </c>
      <c r="H19" s="12">
        <v>526665</v>
      </c>
      <c r="I19" s="12">
        <v>27333</v>
      </c>
      <c r="J19" s="12" t="s">
        <v>308</v>
      </c>
      <c r="K19" s="12">
        <v>505990</v>
      </c>
      <c r="L19" s="12">
        <v>9802</v>
      </c>
      <c r="M19" s="76">
        <v>52</v>
      </c>
      <c r="N19" s="122"/>
      <c r="O19" s="122"/>
      <c r="P19" s="122"/>
      <c r="Q19" s="122"/>
    </row>
    <row r="20" spans="1:17" ht="9.75" customHeight="1">
      <c r="A20" s="7">
        <v>53</v>
      </c>
      <c r="B20" s="3" t="s">
        <v>93</v>
      </c>
      <c r="C20" s="3"/>
      <c r="D20" s="11">
        <v>114844417</v>
      </c>
      <c r="E20" s="12">
        <v>37692631</v>
      </c>
      <c r="F20" s="12">
        <v>74644702</v>
      </c>
      <c r="G20" s="12">
        <v>237870</v>
      </c>
      <c r="H20" s="12">
        <v>3926073</v>
      </c>
      <c r="I20" s="12">
        <v>2761620</v>
      </c>
      <c r="J20" s="12">
        <v>1919484</v>
      </c>
      <c r="K20" s="12">
        <v>3418658</v>
      </c>
      <c r="L20" s="12" t="s">
        <v>308</v>
      </c>
      <c r="M20" s="76">
        <v>53</v>
      </c>
      <c r="N20" s="122"/>
      <c r="O20" s="122"/>
      <c r="P20" s="122"/>
      <c r="Q20" s="122"/>
    </row>
    <row r="21" spans="1:17" ht="9.75" customHeight="1">
      <c r="A21" s="7">
        <v>54</v>
      </c>
      <c r="B21" s="3" t="s">
        <v>94</v>
      </c>
      <c r="C21" s="3"/>
      <c r="D21" s="11">
        <v>16366342</v>
      </c>
      <c r="E21" s="12">
        <v>8947344</v>
      </c>
      <c r="F21" s="12">
        <v>6387511</v>
      </c>
      <c r="G21" s="12" t="s">
        <v>308</v>
      </c>
      <c r="H21" s="12">
        <v>505320</v>
      </c>
      <c r="I21" s="12" t="s">
        <v>308</v>
      </c>
      <c r="J21" s="12">
        <v>48580</v>
      </c>
      <c r="K21" s="12">
        <v>296601</v>
      </c>
      <c r="L21" s="12">
        <v>68974</v>
      </c>
      <c r="M21" s="76">
        <v>54</v>
      </c>
      <c r="N21" s="122"/>
      <c r="O21" s="122"/>
      <c r="P21" s="122"/>
      <c r="Q21" s="122"/>
    </row>
    <row r="22" spans="1:17" ht="9.75" customHeight="1">
      <c r="A22" s="7">
        <v>55</v>
      </c>
      <c r="B22" s="14" t="s">
        <v>4</v>
      </c>
      <c r="C22" s="14"/>
      <c r="D22" s="16">
        <f>SUM(D19:D21)</f>
        <v>148180260</v>
      </c>
      <c r="E22" s="17">
        <f>SUM(E19:E21)</f>
        <v>54859250</v>
      </c>
      <c r="F22" s="17">
        <f aca="true" t="shared" si="0" ref="F22:L22">SUM(F19:F21)</f>
        <v>88456346</v>
      </c>
      <c r="G22" s="17">
        <f t="shared" si="0"/>
        <v>256359</v>
      </c>
      <c r="H22" s="17">
        <f t="shared" si="0"/>
        <v>4958058</v>
      </c>
      <c r="I22" s="17">
        <f t="shared" si="0"/>
        <v>2788953</v>
      </c>
      <c r="J22" s="17">
        <f t="shared" si="0"/>
        <v>1968064</v>
      </c>
      <c r="K22" s="17">
        <f t="shared" si="0"/>
        <v>4221249</v>
      </c>
      <c r="L22" s="17">
        <f t="shared" si="0"/>
        <v>78776</v>
      </c>
      <c r="M22" s="76">
        <v>55</v>
      </c>
      <c r="N22" s="122"/>
      <c r="O22" s="122"/>
      <c r="P22" s="122"/>
      <c r="Q22" s="122"/>
    </row>
    <row r="23" spans="1:17" ht="6" customHeight="1">
      <c r="A23" s="7"/>
      <c r="B23" s="3"/>
      <c r="C23" s="3"/>
      <c r="D23" s="11"/>
      <c r="E23" s="12"/>
      <c r="F23" s="12"/>
      <c r="G23" s="12"/>
      <c r="H23" s="12"/>
      <c r="I23" s="12"/>
      <c r="J23" s="12"/>
      <c r="K23" s="12"/>
      <c r="L23" s="12"/>
      <c r="M23" s="76"/>
      <c r="N23" s="122"/>
      <c r="O23" s="122"/>
      <c r="P23" s="122"/>
      <c r="Q23" s="122"/>
    </row>
    <row r="24" spans="1:17" s="28" customFormat="1" ht="9" customHeight="1">
      <c r="A24" s="24" t="s">
        <v>7</v>
      </c>
      <c r="B24" s="15" t="s">
        <v>202</v>
      </c>
      <c r="C24" s="15"/>
      <c r="D24" s="26"/>
      <c r="E24" s="27"/>
      <c r="F24" s="27"/>
      <c r="G24" s="27"/>
      <c r="H24" s="27"/>
      <c r="I24" s="27"/>
      <c r="J24" s="27"/>
      <c r="K24" s="27"/>
      <c r="L24" s="27"/>
      <c r="M24" s="78" t="s">
        <v>7</v>
      </c>
      <c r="N24" s="189"/>
      <c r="O24" s="189"/>
      <c r="P24" s="189"/>
      <c r="Q24" s="189"/>
    </row>
    <row r="25" spans="1:17" ht="9.75" customHeight="1">
      <c r="A25" s="7">
        <v>56</v>
      </c>
      <c r="B25" s="3" t="s">
        <v>95</v>
      </c>
      <c r="C25" s="3"/>
      <c r="D25" s="11">
        <v>34733305</v>
      </c>
      <c r="E25" s="12">
        <v>13071272</v>
      </c>
      <c r="F25" s="12">
        <v>21272762</v>
      </c>
      <c r="G25" s="12">
        <v>385255</v>
      </c>
      <c r="H25" s="12">
        <v>506442</v>
      </c>
      <c r="I25" s="12">
        <v>566397</v>
      </c>
      <c r="J25" s="12" t="s">
        <v>308</v>
      </c>
      <c r="K25" s="12">
        <v>812772</v>
      </c>
      <c r="L25" s="12" t="s">
        <v>308</v>
      </c>
      <c r="M25" s="76">
        <v>56</v>
      </c>
      <c r="N25" s="122"/>
      <c r="O25" s="122"/>
      <c r="P25" s="122"/>
      <c r="Q25" s="122"/>
    </row>
    <row r="26" spans="1:17" ht="9.75" customHeight="1">
      <c r="A26" s="7">
        <v>57</v>
      </c>
      <c r="B26" s="3" t="s">
        <v>96</v>
      </c>
      <c r="C26" s="3"/>
      <c r="D26" s="11">
        <v>41542253</v>
      </c>
      <c r="E26" s="12">
        <v>14697517</v>
      </c>
      <c r="F26" s="12">
        <v>26844736</v>
      </c>
      <c r="G26" s="12">
        <v>334257</v>
      </c>
      <c r="H26" s="12">
        <v>826075</v>
      </c>
      <c r="I26" s="12">
        <v>384440</v>
      </c>
      <c r="J26" s="12">
        <v>884610</v>
      </c>
      <c r="K26" s="12">
        <v>744659</v>
      </c>
      <c r="L26" s="12" t="s">
        <v>308</v>
      </c>
      <c r="M26" s="76">
        <v>57</v>
      </c>
      <c r="N26" s="122"/>
      <c r="O26" s="122"/>
      <c r="P26" s="122"/>
      <c r="Q26" s="122"/>
    </row>
    <row r="27" spans="1:17" s="6" customFormat="1" ht="11.25" customHeight="1">
      <c r="A27" s="7">
        <v>58</v>
      </c>
      <c r="B27" s="3" t="s">
        <v>97</v>
      </c>
      <c r="C27" s="3"/>
      <c r="D27" s="11">
        <v>57227727</v>
      </c>
      <c r="E27" s="12">
        <v>12146012</v>
      </c>
      <c r="F27" s="12">
        <v>44236114</v>
      </c>
      <c r="G27" s="12">
        <v>222651</v>
      </c>
      <c r="H27" s="12">
        <v>2120943</v>
      </c>
      <c r="I27" s="12">
        <v>328382</v>
      </c>
      <c r="J27" s="12" t="s">
        <v>308</v>
      </c>
      <c r="K27" s="12">
        <v>731346</v>
      </c>
      <c r="L27" s="12">
        <v>11809</v>
      </c>
      <c r="M27" s="76">
        <v>58</v>
      </c>
      <c r="N27" s="171"/>
      <c r="O27" s="171"/>
      <c r="P27" s="171"/>
      <c r="Q27" s="171"/>
    </row>
    <row r="28" spans="1:17" ht="9.75" customHeight="1">
      <c r="A28" s="7">
        <v>59</v>
      </c>
      <c r="B28" s="3" t="s">
        <v>98</v>
      </c>
      <c r="C28" s="3"/>
      <c r="D28" s="11">
        <v>35781700</v>
      </c>
      <c r="E28" s="12">
        <v>11258439</v>
      </c>
      <c r="F28" s="12">
        <v>22447678</v>
      </c>
      <c r="G28" s="12">
        <v>117930</v>
      </c>
      <c r="H28" s="12">
        <v>504225</v>
      </c>
      <c r="I28" s="12">
        <v>78163</v>
      </c>
      <c r="J28" s="12" t="s">
        <v>308</v>
      </c>
      <c r="K28" s="12">
        <v>471955</v>
      </c>
      <c r="L28" s="12">
        <v>2798</v>
      </c>
      <c r="M28" s="76">
        <v>59</v>
      </c>
      <c r="N28" s="122"/>
      <c r="O28" s="122"/>
      <c r="P28" s="122"/>
      <c r="Q28" s="122"/>
    </row>
    <row r="29" spans="1:17" ht="9.75" customHeight="1">
      <c r="A29" s="7">
        <v>60</v>
      </c>
      <c r="B29" s="3" t="s">
        <v>93</v>
      </c>
      <c r="C29" s="3"/>
      <c r="D29" s="11">
        <v>91947271</v>
      </c>
      <c r="E29" s="12">
        <v>22637079</v>
      </c>
      <c r="F29" s="12">
        <v>67024102</v>
      </c>
      <c r="G29" s="12">
        <v>494423</v>
      </c>
      <c r="H29" s="12">
        <v>2654987</v>
      </c>
      <c r="I29" s="12">
        <v>404979</v>
      </c>
      <c r="J29" s="12" t="s">
        <v>308</v>
      </c>
      <c r="K29" s="12">
        <v>1108389</v>
      </c>
      <c r="L29" s="12">
        <v>18527</v>
      </c>
      <c r="M29" s="76">
        <v>60</v>
      </c>
      <c r="N29" s="122"/>
      <c r="O29" s="122"/>
      <c r="P29" s="122"/>
      <c r="Q29" s="122"/>
    </row>
    <row r="30" spans="1:17" ht="9.75" customHeight="1">
      <c r="A30" s="7">
        <v>61</v>
      </c>
      <c r="B30" s="3" t="s">
        <v>99</v>
      </c>
      <c r="C30" s="3"/>
      <c r="D30" s="11">
        <v>65983750</v>
      </c>
      <c r="E30" s="12">
        <v>23220771</v>
      </c>
      <c r="F30" s="12">
        <v>41679100</v>
      </c>
      <c r="G30" s="12">
        <v>170612</v>
      </c>
      <c r="H30" s="12">
        <v>1144329</v>
      </c>
      <c r="I30" s="12">
        <v>626533</v>
      </c>
      <c r="J30" s="12" t="s">
        <v>308</v>
      </c>
      <c r="K30" s="12">
        <v>1397120</v>
      </c>
      <c r="L30" s="12" t="s">
        <v>308</v>
      </c>
      <c r="M30" s="76">
        <v>61</v>
      </c>
      <c r="N30" s="122"/>
      <c r="O30" s="122"/>
      <c r="P30" s="122"/>
      <c r="Q30" s="122"/>
    </row>
    <row r="31" spans="1:17" ht="9.75" customHeight="1">
      <c r="A31" s="7">
        <v>62</v>
      </c>
      <c r="B31" s="3" t="s">
        <v>100</v>
      </c>
      <c r="C31" s="3"/>
      <c r="D31" s="11">
        <v>35041402</v>
      </c>
      <c r="E31" s="12">
        <v>9025034</v>
      </c>
      <c r="F31" s="12">
        <v>25017031</v>
      </c>
      <c r="G31" s="12">
        <v>267024</v>
      </c>
      <c r="H31" s="12">
        <v>417172</v>
      </c>
      <c r="I31" s="12">
        <v>290547</v>
      </c>
      <c r="J31" s="12" t="s">
        <v>308</v>
      </c>
      <c r="K31" s="12">
        <v>309696</v>
      </c>
      <c r="L31" s="12">
        <v>35827</v>
      </c>
      <c r="M31" s="76">
        <v>62</v>
      </c>
      <c r="N31" s="122"/>
      <c r="O31" s="122"/>
      <c r="P31" s="122"/>
      <c r="Q31" s="122"/>
    </row>
    <row r="32" spans="1:17" ht="9.75" customHeight="1">
      <c r="A32" s="7">
        <v>63</v>
      </c>
      <c r="B32" s="14" t="s">
        <v>4</v>
      </c>
      <c r="C32" s="14"/>
      <c r="D32" s="16">
        <f>SUM(D25:D31)</f>
        <v>362257408</v>
      </c>
      <c r="E32" s="17">
        <f>SUM(E25:E31)</f>
        <v>106056124</v>
      </c>
      <c r="F32" s="17">
        <f aca="true" t="shared" si="1" ref="F32:L32">SUM(F25:F31)</f>
        <v>248521523</v>
      </c>
      <c r="G32" s="17">
        <f t="shared" si="1"/>
        <v>1992152</v>
      </c>
      <c r="H32" s="17">
        <f t="shared" si="1"/>
        <v>8174173</v>
      </c>
      <c r="I32" s="17">
        <f t="shared" si="1"/>
        <v>2679441</v>
      </c>
      <c r="J32" s="17">
        <f t="shared" si="1"/>
        <v>884610</v>
      </c>
      <c r="K32" s="17">
        <f t="shared" si="1"/>
        <v>5575937</v>
      </c>
      <c r="L32" s="17">
        <f t="shared" si="1"/>
        <v>68961</v>
      </c>
      <c r="M32" s="76">
        <v>63</v>
      </c>
      <c r="N32" s="122"/>
      <c r="O32" s="122"/>
      <c r="P32" s="122"/>
      <c r="Q32" s="122"/>
    </row>
    <row r="33" spans="1:17" ht="9.75" customHeight="1">
      <c r="A33" s="7">
        <v>64</v>
      </c>
      <c r="B33" s="20" t="s">
        <v>91</v>
      </c>
      <c r="C33" s="20"/>
      <c r="D33" s="16">
        <f>D22+D32</f>
        <v>510437668</v>
      </c>
      <c r="E33" s="17">
        <f>E22+E32</f>
        <v>160915374</v>
      </c>
      <c r="F33" s="17">
        <f aca="true" t="shared" si="2" ref="F33:L33">F22+F32</f>
        <v>336977869</v>
      </c>
      <c r="G33" s="17">
        <f t="shared" si="2"/>
        <v>2248511</v>
      </c>
      <c r="H33" s="17">
        <f t="shared" si="2"/>
        <v>13132231</v>
      </c>
      <c r="I33" s="17">
        <f t="shared" si="2"/>
        <v>5468394</v>
      </c>
      <c r="J33" s="17">
        <f t="shared" si="2"/>
        <v>2852674</v>
      </c>
      <c r="K33" s="17">
        <f t="shared" si="2"/>
        <v>9797186</v>
      </c>
      <c r="L33" s="17">
        <f t="shared" si="2"/>
        <v>147737</v>
      </c>
      <c r="M33" s="76">
        <v>64</v>
      </c>
      <c r="N33" s="122"/>
      <c r="O33" s="122"/>
      <c r="P33" s="122"/>
      <c r="Q33" s="122"/>
    </row>
    <row r="34" spans="1:17" ht="5.25" customHeight="1">
      <c r="A34" s="7"/>
      <c r="B34" s="20"/>
      <c r="C34" s="20"/>
      <c r="D34" s="17"/>
      <c r="E34" s="17"/>
      <c r="F34" s="17"/>
      <c r="G34" s="17"/>
      <c r="H34" s="17"/>
      <c r="I34" s="17"/>
      <c r="J34" s="17"/>
      <c r="K34" s="17"/>
      <c r="L34" s="17"/>
      <c r="M34" s="76"/>
      <c r="N34" s="122"/>
      <c r="O34" s="122"/>
      <c r="P34" s="122"/>
      <c r="Q34" s="122"/>
    </row>
    <row r="35" spans="1:17" ht="14.25" customHeight="1">
      <c r="A35" s="428" t="s">
        <v>378</v>
      </c>
      <c r="B35" s="428"/>
      <c r="C35" s="428"/>
      <c r="D35" s="428"/>
      <c r="E35" s="428"/>
      <c r="F35" s="428"/>
      <c r="G35" s="429" t="s">
        <v>378</v>
      </c>
      <c r="H35" s="429"/>
      <c r="I35" s="429"/>
      <c r="J35" s="429"/>
      <c r="K35" s="429"/>
      <c r="L35" s="429"/>
      <c r="M35" s="429"/>
      <c r="N35" s="122"/>
      <c r="O35" s="122"/>
      <c r="P35" s="122"/>
      <c r="Q35" s="122"/>
    </row>
    <row r="36" spans="1:17" ht="9" customHeight="1">
      <c r="A36" s="7" t="s">
        <v>7</v>
      </c>
      <c r="B36" s="15" t="s">
        <v>203</v>
      </c>
      <c r="C36" s="15"/>
      <c r="D36" s="12"/>
      <c r="E36" s="12"/>
      <c r="F36" s="12"/>
      <c r="G36" s="12"/>
      <c r="H36" s="12"/>
      <c r="I36" s="12"/>
      <c r="J36" s="12"/>
      <c r="K36" s="12"/>
      <c r="L36" s="12"/>
      <c r="M36" s="175"/>
      <c r="N36" s="122"/>
      <c r="O36" s="122"/>
      <c r="P36" s="122"/>
      <c r="Q36" s="122"/>
    </row>
    <row r="37" spans="1:17" ht="9.75" customHeight="1">
      <c r="A37" s="7">
        <v>65</v>
      </c>
      <c r="B37" s="3" t="s">
        <v>102</v>
      </c>
      <c r="C37" s="3"/>
      <c r="D37" s="11">
        <v>27293514</v>
      </c>
      <c r="E37" s="12">
        <v>13123523</v>
      </c>
      <c r="F37" s="12">
        <v>13430062</v>
      </c>
      <c r="G37" s="12">
        <v>478200</v>
      </c>
      <c r="H37" s="12">
        <v>704409</v>
      </c>
      <c r="I37" s="12">
        <v>691002</v>
      </c>
      <c r="J37" s="12" t="s">
        <v>308</v>
      </c>
      <c r="K37" s="12">
        <v>839540</v>
      </c>
      <c r="L37" s="12">
        <v>15000</v>
      </c>
      <c r="M37" s="76">
        <v>65</v>
      </c>
      <c r="N37" s="122"/>
      <c r="O37" s="122"/>
      <c r="P37" s="122"/>
      <c r="Q37" s="122"/>
    </row>
    <row r="38" spans="1:17" ht="9.75" customHeight="1">
      <c r="A38" s="7">
        <v>66</v>
      </c>
      <c r="B38" s="3" t="s">
        <v>103</v>
      </c>
      <c r="C38" s="3"/>
      <c r="D38" s="11">
        <v>29386704</v>
      </c>
      <c r="E38" s="12">
        <v>13572406</v>
      </c>
      <c r="F38" s="12">
        <v>15814298</v>
      </c>
      <c r="G38" s="12">
        <v>624591</v>
      </c>
      <c r="H38" s="12">
        <v>1483751</v>
      </c>
      <c r="I38" s="12">
        <v>423288</v>
      </c>
      <c r="J38" s="12" t="s">
        <v>308</v>
      </c>
      <c r="K38" s="12">
        <v>440053</v>
      </c>
      <c r="L38" s="12">
        <v>60576</v>
      </c>
      <c r="M38" s="76">
        <v>66</v>
      </c>
      <c r="N38" s="122"/>
      <c r="O38" s="122"/>
      <c r="P38" s="122"/>
      <c r="Q38" s="122"/>
    </row>
    <row r="39" spans="1:17" ht="9.75" customHeight="1">
      <c r="A39" s="7">
        <v>67</v>
      </c>
      <c r="B39" s="3" t="s">
        <v>104</v>
      </c>
      <c r="C39" s="3"/>
      <c r="D39" s="11">
        <v>17041759</v>
      </c>
      <c r="E39" s="12">
        <v>8280677</v>
      </c>
      <c r="F39" s="12">
        <v>8761082</v>
      </c>
      <c r="G39" s="12">
        <v>469229</v>
      </c>
      <c r="H39" s="12">
        <v>2000602</v>
      </c>
      <c r="I39" s="12">
        <v>455520</v>
      </c>
      <c r="J39" s="12" t="s">
        <v>308</v>
      </c>
      <c r="K39" s="12">
        <v>270809</v>
      </c>
      <c r="L39" s="12" t="s">
        <v>308</v>
      </c>
      <c r="M39" s="76">
        <v>67</v>
      </c>
      <c r="N39" s="122"/>
      <c r="O39" s="122"/>
      <c r="P39" s="122"/>
      <c r="Q39" s="122"/>
    </row>
    <row r="40" spans="1:17" ht="9.75" customHeight="1">
      <c r="A40" s="7">
        <v>68</v>
      </c>
      <c r="B40" s="3" t="s">
        <v>105</v>
      </c>
      <c r="C40" s="3"/>
      <c r="D40" s="11">
        <v>21408231</v>
      </c>
      <c r="E40" s="12">
        <v>13527134</v>
      </c>
      <c r="F40" s="12">
        <v>6787202</v>
      </c>
      <c r="G40" s="12">
        <v>194474</v>
      </c>
      <c r="H40" s="12">
        <v>390938</v>
      </c>
      <c r="I40" s="12">
        <v>553638</v>
      </c>
      <c r="J40" s="12" t="s">
        <v>308</v>
      </c>
      <c r="K40" s="12">
        <v>1381789</v>
      </c>
      <c r="L40" s="12" t="s">
        <v>308</v>
      </c>
      <c r="M40" s="76">
        <v>68</v>
      </c>
      <c r="N40" s="122"/>
      <c r="O40" s="122"/>
      <c r="P40" s="122"/>
      <c r="Q40" s="122"/>
    </row>
    <row r="41" spans="1:17" ht="9.75" customHeight="1">
      <c r="A41" s="7">
        <v>69</v>
      </c>
      <c r="B41" s="14" t="s">
        <v>4</v>
      </c>
      <c r="C41" s="14"/>
      <c r="D41" s="16">
        <f>SUM(D37:D40)</f>
        <v>95130208</v>
      </c>
      <c r="E41" s="17">
        <f>SUM(E37:E40)</f>
        <v>48503740</v>
      </c>
      <c r="F41" s="17">
        <f aca="true" t="shared" si="3" ref="F41:L41">SUM(F37:F40)</f>
        <v>44792644</v>
      </c>
      <c r="G41" s="17">
        <f t="shared" si="3"/>
        <v>1766494</v>
      </c>
      <c r="H41" s="17">
        <f t="shared" si="3"/>
        <v>4579700</v>
      </c>
      <c r="I41" s="17">
        <f t="shared" si="3"/>
        <v>2123448</v>
      </c>
      <c r="J41" s="17" t="s">
        <v>341</v>
      </c>
      <c r="K41" s="17">
        <f t="shared" si="3"/>
        <v>2932191</v>
      </c>
      <c r="L41" s="17">
        <f t="shared" si="3"/>
        <v>75576</v>
      </c>
      <c r="M41" s="76">
        <v>69</v>
      </c>
      <c r="N41" s="122"/>
      <c r="O41" s="122"/>
      <c r="P41" s="122"/>
      <c r="Q41" s="122"/>
    </row>
    <row r="42" spans="1:17" ht="6.75" customHeight="1">
      <c r="A42" s="7"/>
      <c r="B42" s="3"/>
      <c r="C42" s="3"/>
      <c r="D42" s="11"/>
      <c r="E42" s="12"/>
      <c r="F42" s="12"/>
      <c r="G42" s="12"/>
      <c r="H42" s="12"/>
      <c r="I42" s="12"/>
      <c r="J42" s="12"/>
      <c r="K42" s="12"/>
      <c r="L42" s="12"/>
      <c r="M42" s="76"/>
      <c r="N42" s="122"/>
      <c r="O42" s="122"/>
      <c r="P42" s="122"/>
      <c r="Q42" s="122"/>
    </row>
    <row r="43" spans="1:17" ht="9.75" customHeight="1">
      <c r="A43" s="7" t="s">
        <v>7</v>
      </c>
      <c r="B43" s="15" t="s">
        <v>202</v>
      </c>
      <c r="C43" s="15"/>
      <c r="D43" s="11"/>
      <c r="E43" s="12"/>
      <c r="F43" s="12"/>
      <c r="G43" s="12"/>
      <c r="H43" s="12"/>
      <c r="I43" s="12"/>
      <c r="J43" s="12"/>
      <c r="K43" s="12"/>
      <c r="L43" s="12"/>
      <c r="M43" s="76" t="s">
        <v>7</v>
      </c>
      <c r="N43" s="122"/>
      <c r="O43" s="122"/>
      <c r="P43" s="122"/>
      <c r="Q43" s="122"/>
    </row>
    <row r="44" spans="1:17" ht="9.75" customHeight="1">
      <c r="A44" s="7">
        <v>70</v>
      </c>
      <c r="B44" s="3" t="s">
        <v>102</v>
      </c>
      <c r="C44" s="3"/>
      <c r="D44" s="11">
        <v>65116892</v>
      </c>
      <c r="E44" s="12">
        <v>13567834</v>
      </c>
      <c r="F44" s="12">
        <v>51549058</v>
      </c>
      <c r="G44" s="12">
        <v>120580</v>
      </c>
      <c r="H44" s="12">
        <v>1498422</v>
      </c>
      <c r="I44" s="12">
        <v>235615</v>
      </c>
      <c r="J44" s="12">
        <v>14735</v>
      </c>
      <c r="K44" s="12">
        <v>350946</v>
      </c>
      <c r="L44" s="12">
        <v>30206</v>
      </c>
      <c r="M44" s="76">
        <v>70</v>
      </c>
      <c r="N44" s="122"/>
      <c r="O44" s="122"/>
      <c r="P44" s="122"/>
      <c r="Q44" s="122"/>
    </row>
    <row r="45" spans="1:17" ht="9.75" customHeight="1">
      <c r="A45" s="7">
        <v>71</v>
      </c>
      <c r="B45" s="3" t="s">
        <v>103</v>
      </c>
      <c r="C45" s="3"/>
      <c r="D45" s="11">
        <v>41142148</v>
      </c>
      <c r="E45" s="12">
        <v>9356790</v>
      </c>
      <c r="F45" s="12">
        <v>31785358</v>
      </c>
      <c r="G45" s="12">
        <v>208474</v>
      </c>
      <c r="H45" s="12">
        <v>631801</v>
      </c>
      <c r="I45" s="12">
        <v>416846</v>
      </c>
      <c r="J45" s="12" t="s">
        <v>308</v>
      </c>
      <c r="K45" s="12">
        <v>296890</v>
      </c>
      <c r="L45" s="12" t="s">
        <v>308</v>
      </c>
      <c r="M45" s="76">
        <v>71</v>
      </c>
      <c r="N45" s="122"/>
      <c r="O45" s="122"/>
      <c r="P45" s="122"/>
      <c r="Q45" s="122"/>
    </row>
    <row r="46" spans="1:17" ht="9.75" customHeight="1">
      <c r="A46" s="7">
        <v>72</v>
      </c>
      <c r="B46" s="3" t="s">
        <v>104</v>
      </c>
      <c r="C46" s="3"/>
      <c r="D46" s="11">
        <v>31758704</v>
      </c>
      <c r="E46" s="12">
        <v>8332800</v>
      </c>
      <c r="F46" s="12">
        <v>23250084</v>
      </c>
      <c r="G46" s="12">
        <v>148556</v>
      </c>
      <c r="H46" s="12">
        <v>1557266</v>
      </c>
      <c r="I46" s="12">
        <v>282964</v>
      </c>
      <c r="J46" s="12" t="s">
        <v>308</v>
      </c>
      <c r="K46" s="12">
        <v>473818</v>
      </c>
      <c r="L46" s="12">
        <v>167586</v>
      </c>
      <c r="M46" s="76">
        <v>72</v>
      </c>
      <c r="N46" s="122"/>
      <c r="O46" s="122"/>
      <c r="P46" s="122"/>
      <c r="Q46" s="122"/>
    </row>
    <row r="47" spans="1:17" ht="9.75" customHeight="1">
      <c r="A47" s="7">
        <v>73</v>
      </c>
      <c r="B47" s="3" t="s">
        <v>106</v>
      </c>
      <c r="C47" s="3"/>
      <c r="D47" s="11">
        <v>45144513</v>
      </c>
      <c r="E47" s="12">
        <v>14303376</v>
      </c>
      <c r="F47" s="12">
        <v>30841137</v>
      </c>
      <c r="G47" s="12">
        <v>415640</v>
      </c>
      <c r="H47" s="12">
        <v>553629</v>
      </c>
      <c r="I47" s="12">
        <v>444809</v>
      </c>
      <c r="J47" s="12" t="s">
        <v>308</v>
      </c>
      <c r="K47" s="12">
        <v>644048</v>
      </c>
      <c r="L47" s="12">
        <v>274107</v>
      </c>
      <c r="M47" s="76">
        <v>73</v>
      </c>
      <c r="N47" s="122"/>
      <c r="O47" s="122"/>
      <c r="P47" s="122"/>
      <c r="Q47" s="122"/>
    </row>
    <row r="48" spans="1:17" ht="9.75" customHeight="1">
      <c r="A48" s="7">
        <v>74</v>
      </c>
      <c r="B48" s="3" t="s">
        <v>107</v>
      </c>
      <c r="C48" s="3"/>
      <c r="D48" s="11">
        <v>28520669</v>
      </c>
      <c r="E48" s="12">
        <v>9418182</v>
      </c>
      <c r="F48" s="12">
        <v>17896446</v>
      </c>
      <c r="G48" s="12">
        <v>234512</v>
      </c>
      <c r="H48" s="12">
        <v>1544223</v>
      </c>
      <c r="I48" s="12">
        <v>2742</v>
      </c>
      <c r="J48" s="12" t="s">
        <v>308</v>
      </c>
      <c r="K48" s="12">
        <v>572814</v>
      </c>
      <c r="L48" s="12" t="s">
        <v>308</v>
      </c>
      <c r="M48" s="76">
        <v>74</v>
      </c>
      <c r="N48" s="122"/>
      <c r="O48" s="122"/>
      <c r="P48" s="122"/>
      <c r="Q48" s="122"/>
    </row>
    <row r="49" spans="1:17" ht="9.75" customHeight="1">
      <c r="A49" s="7">
        <v>75</v>
      </c>
      <c r="B49" s="3" t="s">
        <v>108</v>
      </c>
      <c r="C49" s="3"/>
      <c r="D49" s="11">
        <v>21371712</v>
      </c>
      <c r="E49" s="12">
        <v>3594058</v>
      </c>
      <c r="F49" s="12">
        <v>17115920</v>
      </c>
      <c r="G49" s="12">
        <v>80325</v>
      </c>
      <c r="H49" s="12">
        <v>829477</v>
      </c>
      <c r="I49" s="12">
        <v>67102</v>
      </c>
      <c r="J49" s="12" t="s">
        <v>308</v>
      </c>
      <c r="K49" s="12">
        <v>107414</v>
      </c>
      <c r="L49" s="12" t="s">
        <v>308</v>
      </c>
      <c r="M49" s="76">
        <v>75</v>
      </c>
      <c r="N49" s="122"/>
      <c r="O49" s="122"/>
      <c r="P49" s="122"/>
      <c r="Q49" s="122"/>
    </row>
    <row r="50" spans="1:17" ht="9.75" customHeight="1">
      <c r="A50" s="7">
        <v>76</v>
      </c>
      <c r="B50" s="3" t="s">
        <v>109</v>
      </c>
      <c r="C50" s="3"/>
      <c r="D50" s="11">
        <v>25604730</v>
      </c>
      <c r="E50" s="12">
        <v>8680200</v>
      </c>
      <c r="F50" s="12">
        <v>15728403</v>
      </c>
      <c r="G50" s="12">
        <v>9350</v>
      </c>
      <c r="H50" s="12">
        <v>837336</v>
      </c>
      <c r="I50" s="12" t="s">
        <v>308</v>
      </c>
      <c r="J50" s="12">
        <v>743720</v>
      </c>
      <c r="K50" s="12">
        <v>402888</v>
      </c>
      <c r="L50" s="12">
        <v>16806</v>
      </c>
      <c r="M50" s="76">
        <v>76</v>
      </c>
      <c r="N50" s="122"/>
      <c r="O50" s="122"/>
      <c r="P50" s="122"/>
      <c r="Q50" s="122"/>
    </row>
    <row r="51" spans="1:17" ht="9.75" customHeight="1">
      <c r="A51" s="7">
        <v>77</v>
      </c>
      <c r="B51" s="3" t="s">
        <v>110</v>
      </c>
      <c r="C51" s="3"/>
      <c r="D51" s="11">
        <v>23340840</v>
      </c>
      <c r="E51" s="12">
        <v>5874284</v>
      </c>
      <c r="F51" s="12">
        <v>16898374</v>
      </c>
      <c r="G51" s="12">
        <v>107874</v>
      </c>
      <c r="H51" s="12">
        <v>679986</v>
      </c>
      <c r="I51" s="12">
        <v>177</v>
      </c>
      <c r="J51" s="12">
        <v>295177</v>
      </c>
      <c r="K51" s="12">
        <v>410198</v>
      </c>
      <c r="L51" s="12" t="s">
        <v>308</v>
      </c>
      <c r="M51" s="76">
        <v>77</v>
      </c>
      <c r="N51" s="122"/>
      <c r="O51" s="122"/>
      <c r="P51" s="122"/>
      <c r="Q51" s="122"/>
    </row>
    <row r="52" spans="1:17" ht="9.75" customHeight="1">
      <c r="A52" s="7">
        <v>78</v>
      </c>
      <c r="B52" s="3" t="s">
        <v>111</v>
      </c>
      <c r="C52" s="3"/>
      <c r="D52" s="11">
        <v>28126337</v>
      </c>
      <c r="E52" s="12">
        <v>9454728</v>
      </c>
      <c r="F52" s="12">
        <v>17978593</v>
      </c>
      <c r="G52" s="12">
        <v>73165</v>
      </c>
      <c r="H52" s="12">
        <v>1202107</v>
      </c>
      <c r="I52" s="12" t="s">
        <v>308</v>
      </c>
      <c r="J52" s="12">
        <v>71795</v>
      </c>
      <c r="K52" s="12">
        <v>675469</v>
      </c>
      <c r="L52" s="12">
        <v>80099</v>
      </c>
      <c r="M52" s="76">
        <v>78</v>
      </c>
      <c r="N52" s="122"/>
      <c r="O52" s="122"/>
      <c r="P52" s="122"/>
      <c r="Q52" s="122"/>
    </row>
    <row r="53" spans="1:17" ht="9.75" customHeight="1">
      <c r="A53" s="7">
        <v>79</v>
      </c>
      <c r="B53" s="14" t="s">
        <v>4</v>
      </c>
      <c r="C53" s="14"/>
      <c r="D53" s="16">
        <f>SUM(D44:D52)</f>
        <v>310126545</v>
      </c>
      <c r="E53" s="17">
        <f>SUM(E44:E52)</f>
        <v>82582252</v>
      </c>
      <c r="F53" s="17">
        <f aca="true" t="shared" si="4" ref="F53:L53">SUM(F44:F52)</f>
        <v>223043373</v>
      </c>
      <c r="G53" s="17">
        <f t="shared" si="4"/>
        <v>1398476</v>
      </c>
      <c r="H53" s="17">
        <f t="shared" si="4"/>
        <v>9334247</v>
      </c>
      <c r="I53" s="17">
        <f t="shared" si="4"/>
        <v>1450255</v>
      </c>
      <c r="J53" s="17">
        <f t="shared" si="4"/>
        <v>1125427</v>
      </c>
      <c r="K53" s="17">
        <f t="shared" si="4"/>
        <v>3934485</v>
      </c>
      <c r="L53" s="17">
        <f t="shared" si="4"/>
        <v>568804</v>
      </c>
      <c r="M53" s="76">
        <v>79</v>
      </c>
      <c r="N53" s="122"/>
      <c r="O53" s="122"/>
      <c r="P53" s="122"/>
      <c r="Q53" s="122"/>
    </row>
    <row r="54" spans="1:17" ht="9.75" customHeight="1">
      <c r="A54" s="7">
        <v>80</v>
      </c>
      <c r="B54" s="20" t="s">
        <v>101</v>
      </c>
      <c r="C54" s="20"/>
      <c r="D54" s="16">
        <f>D41+D53</f>
        <v>405256753</v>
      </c>
      <c r="E54" s="17">
        <f>E41+E53</f>
        <v>131085992</v>
      </c>
      <c r="F54" s="17">
        <f aca="true" t="shared" si="5" ref="F54:L54">F41+F53</f>
        <v>267836017</v>
      </c>
      <c r="G54" s="17">
        <f t="shared" si="5"/>
        <v>3164970</v>
      </c>
      <c r="H54" s="17">
        <f t="shared" si="5"/>
        <v>13913947</v>
      </c>
      <c r="I54" s="17">
        <f t="shared" si="5"/>
        <v>3573703</v>
      </c>
      <c r="J54" s="17">
        <f>J53</f>
        <v>1125427</v>
      </c>
      <c r="K54" s="17">
        <f t="shared" si="5"/>
        <v>6866676</v>
      </c>
      <c r="L54" s="17">
        <f t="shared" si="5"/>
        <v>644380</v>
      </c>
      <c r="M54" s="76">
        <v>80</v>
      </c>
      <c r="N54" s="122"/>
      <c r="O54" s="122"/>
      <c r="P54" s="122"/>
      <c r="Q54" s="122"/>
    </row>
    <row r="55" spans="1:17" ht="4.5" customHeight="1">
      <c r="A55" s="7"/>
      <c r="B55" s="20"/>
      <c r="C55" s="20"/>
      <c r="D55" s="17"/>
      <c r="E55" s="17"/>
      <c r="F55" s="17"/>
      <c r="G55" s="17"/>
      <c r="H55" s="17"/>
      <c r="I55" s="17"/>
      <c r="J55" s="17"/>
      <c r="K55" s="17"/>
      <c r="L55" s="17"/>
      <c r="M55" s="76"/>
      <c r="N55" s="122"/>
      <c r="O55" s="122"/>
      <c r="P55" s="122"/>
      <c r="Q55" s="122"/>
    </row>
    <row r="56" spans="1:17" ht="13.5" customHeight="1">
      <c r="A56" s="428" t="s">
        <v>379</v>
      </c>
      <c r="B56" s="428"/>
      <c r="C56" s="428"/>
      <c r="D56" s="428"/>
      <c r="E56" s="428"/>
      <c r="F56" s="428"/>
      <c r="G56" s="429" t="s">
        <v>379</v>
      </c>
      <c r="H56" s="429"/>
      <c r="I56" s="429"/>
      <c r="J56" s="429"/>
      <c r="K56" s="429"/>
      <c r="L56" s="429"/>
      <c r="M56" s="429"/>
      <c r="N56" s="122"/>
      <c r="O56" s="122"/>
      <c r="P56" s="122"/>
      <c r="Q56" s="122"/>
    </row>
    <row r="57" spans="1:17" ht="9" customHeight="1">
      <c r="A57" s="7" t="s">
        <v>7</v>
      </c>
      <c r="B57" s="15" t="s">
        <v>8</v>
      </c>
      <c r="C57" s="15"/>
      <c r="D57" s="16"/>
      <c r="E57" s="17"/>
      <c r="F57" s="17"/>
      <c r="G57" s="17"/>
      <c r="H57" s="17"/>
      <c r="I57" s="17"/>
      <c r="J57" s="17"/>
      <c r="K57" s="17"/>
      <c r="L57" s="17"/>
      <c r="M57" s="175"/>
      <c r="N57" s="122"/>
      <c r="O57" s="122"/>
      <c r="P57" s="122"/>
      <c r="Q57" s="122"/>
    </row>
    <row r="58" spans="1:17" s="57" customFormat="1" ht="9.75" customHeight="1">
      <c r="A58" s="7">
        <v>81</v>
      </c>
      <c r="B58" s="56" t="s">
        <v>113</v>
      </c>
      <c r="C58" s="56"/>
      <c r="D58" s="70">
        <v>21194048</v>
      </c>
      <c r="E58" s="71">
        <v>11638992</v>
      </c>
      <c r="F58" s="71">
        <v>9473892</v>
      </c>
      <c r="G58" s="71">
        <v>851640</v>
      </c>
      <c r="H58" s="71">
        <v>742452</v>
      </c>
      <c r="I58" s="71">
        <v>102783</v>
      </c>
      <c r="J58" s="71" t="s">
        <v>308</v>
      </c>
      <c r="K58" s="71">
        <v>396168</v>
      </c>
      <c r="L58" s="71" t="s">
        <v>308</v>
      </c>
      <c r="M58" s="76">
        <v>81</v>
      </c>
      <c r="N58" s="1"/>
      <c r="O58" s="1"/>
      <c r="P58" s="1"/>
      <c r="Q58" s="1"/>
    </row>
    <row r="59" spans="1:17" s="6" customFormat="1" ht="12" customHeight="1">
      <c r="A59" s="7">
        <v>82</v>
      </c>
      <c r="B59" s="3" t="s">
        <v>114</v>
      </c>
      <c r="C59" s="3"/>
      <c r="D59" s="70">
        <v>67150410</v>
      </c>
      <c r="E59" s="71">
        <v>31933063</v>
      </c>
      <c r="F59" s="71">
        <v>35217347</v>
      </c>
      <c r="G59" s="71">
        <v>2043253</v>
      </c>
      <c r="H59" s="71">
        <v>2330574</v>
      </c>
      <c r="I59" s="71">
        <v>868599</v>
      </c>
      <c r="J59" s="71" t="s">
        <v>308</v>
      </c>
      <c r="K59" s="71">
        <v>1192948</v>
      </c>
      <c r="L59" s="71">
        <v>436498</v>
      </c>
      <c r="M59" s="76">
        <v>82</v>
      </c>
      <c r="N59" s="171"/>
      <c r="O59" s="171"/>
      <c r="P59" s="171"/>
      <c r="Q59" s="171"/>
    </row>
    <row r="60" spans="1:17" ht="9.75" customHeight="1">
      <c r="A60" s="7">
        <v>83</v>
      </c>
      <c r="B60" s="3" t="s">
        <v>115</v>
      </c>
      <c r="C60" s="3"/>
      <c r="D60" s="70">
        <v>86642800</v>
      </c>
      <c r="E60" s="71">
        <v>25142195</v>
      </c>
      <c r="F60" s="71">
        <v>58536392</v>
      </c>
      <c r="G60" s="71">
        <v>609060</v>
      </c>
      <c r="H60" s="71">
        <v>2095141</v>
      </c>
      <c r="I60" s="71">
        <v>1534069</v>
      </c>
      <c r="J60" s="71" t="s">
        <v>308</v>
      </c>
      <c r="K60" s="71">
        <v>1125156</v>
      </c>
      <c r="L60" s="71" t="s">
        <v>308</v>
      </c>
      <c r="M60" s="76">
        <v>83</v>
      </c>
      <c r="N60" s="122"/>
      <c r="O60" s="122"/>
      <c r="P60" s="122"/>
      <c r="Q60" s="122"/>
    </row>
    <row r="61" spans="1:17" ht="9.75" customHeight="1">
      <c r="A61" s="7">
        <v>84</v>
      </c>
      <c r="B61" s="3" t="s">
        <v>116</v>
      </c>
      <c r="C61" s="3"/>
      <c r="D61" s="70">
        <v>376779835</v>
      </c>
      <c r="E61" s="12">
        <v>102288919</v>
      </c>
      <c r="F61" s="12">
        <v>274490916</v>
      </c>
      <c r="G61" s="12">
        <v>2224165</v>
      </c>
      <c r="H61" s="12">
        <v>11983205</v>
      </c>
      <c r="I61" s="12">
        <v>6433733</v>
      </c>
      <c r="J61" s="12" t="s">
        <v>308</v>
      </c>
      <c r="K61" s="12">
        <v>3793523</v>
      </c>
      <c r="L61" s="12">
        <v>730130</v>
      </c>
      <c r="M61" s="76">
        <v>84</v>
      </c>
      <c r="N61" s="122"/>
      <c r="O61" s="122"/>
      <c r="P61" s="122"/>
      <c r="Q61" s="122"/>
    </row>
    <row r="62" spans="1:17" ht="9.75" customHeight="1">
      <c r="A62" s="7">
        <v>85</v>
      </c>
      <c r="B62" s="3" t="s">
        <v>117</v>
      </c>
      <c r="C62" s="3"/>
      <c r="D62" s="11">
        <v>17982668</v>
      </c>
      <c r="E62" s="12">
        <v>9898716</v>
      </c>
      <c r="F62" s="12">
        <v>8083952</v>
      </c>
      <c r="G62" s="12">
        <v>184858</v>
      </c>
      <c r="H62" s="12">
        <v>901803</v>
      </c>
      <c r="I62" s="12">
        <v>172923</v>
      </c>
      <c r="J62" s="12" t="s">
        <v>308</v>
      </c>
      <c r="K62" s="12">
        <v>274508</v>
      </c>
      <c r="L62" s="12" t="s">
        <v>308</v>
      </c>
      <c r="M62" s="76">
        <v>85</v>
      </c>
      <c r="N62" s="122"/>
      <c r="O62" s="122"/>
      <c r="P62" s="122"/>
      <c r="Q62" s="122"/>
    </row>
    <row r="63" spans="1:17" ht="9.75" customHeight="1">
      <c r="A63" s="7">
        <v>86</v>
      </c>
      <c r="B63" s="14" t="s">
        <v>4</v>
      </c>
      <c r="C63" s="14"/>
      <c r="D63" s="16">
        <f aca="true" t="shared" si="6" ref="D63:I63">SUM(D58:D62)</f>
        <v>569749761</v>
      </c>
      <c r="E63" s="17">
        <f t="shared" si="6"/>
        <v>180901885</v>
      </c>
      <c r="F63" s="17">
        <f t="shared" si="6"/>
        <v>385802499</v>
      </c>
      <c r="G63" s="115">
        <f t="shared" si="6"/>
        <v>5912976</v>
      </c>
      <c r="H63" s="17">
        <f t="shared" si="6"/>
        <v>18053175</v>
      </c>
      <c r="I63" s="17">
        <f t="shared" si="6"/>
        <v>9112107</v>
      </c>
      <c r="J63" s="61">
        <f>-SUM(J58,J62)</f>
        <v>0</v>
      </c>
      <c r="K63" s="17">
        <f>SUM(K58:K62)</f>
        <v>6782303</v>
      </c>
      <c r="L63" s="17">
        <f>SUM(L58:L62)</f>
        <v>1166628</v>
      </c>
      <c r="M63" s="76">
        <v>86</v>
      </c>
      <c r="N63" s="122"/>
      <c r="O63" s="122"/>
      <c r="P63" s="122"/>
      <c r="Q63" s="122"/>
    </row>
    <row r="64" spans="1:17" ht="9.75" customHeight="1">
      <c r="A64" s="7" t="s">
        <v>7</v>
      </c>
      <c r="B64" s="15" t="s">
        <v>23</v>
      </c>
      <c r="C64" s="15"/>
      <c r="D64" s="16"/>
      <c r="E64" s="23"/>
      <c r="F64" s="23"/>
      <c r="G64" s="23"/>
      <c r="H64" s="13"/>
      <c r="I64" s="23"/>
      <c r="J64" s="23"/>
      <c r="K64" s="23"/>
      <c r="L64" s="23"/>
      <c r="M64" s="76" t="s">
        <v>7</v>
      </c>
      <c r="N64" s="122"/>
      <c r="O64" s="122"/>
      <c r="P64" s="122"/>
      <c r="Q64" s="122"/>
    </row>
    <row r="65" spans="1:17" ht="9.75" customHeight="1">
      <c r="A65" s="7">
        <v>87</v>
      </c>
      <c r="B65" s="3" t="s">
        <v>113</v>
      </c>
      <c r="C65" s="3"/>
      <c r="D65" s="29">
        <v>74731235</v>
      </c>
      <c r="E65" s="12">
        <v>14898895</v>
      </c>
      <c r="F65" s="12">
        <v>57908484</v>
      </c>
      <c r="G65" s="12">
        <v>193875</v>
      </c>
      <c r="H65" s="12">
        <v>1382336</v>
      </c>
      <c r="I65" s="12">
        <v>255909</v>
      </c>
      <c r="J65" s="12" t="s">
        <v>308</v>
      </c>
      <c r="K65" s="12">
        <v>521504</v>
      </c>
      <c r="L65" s="12">
        <v>126688</v>
      </c>
      <c r="M65" s="76">
        <v>87</v>
      </c>
      <c r="N65" s="122"/>
      <c r="O65" s="122"/>
      <c r="P65" s="122"/>
      <c r="Q65" s="122"/>
    </row>
    <row r="66" spans="1:17" ht="9.75" customHeight="1">
      <c r="A66" s="7">
        <v>88</v>
      </c>
      <c r="B66" s="3" t="s">
        <v>118</v>
      </c>
      <c r="C66" s="3"/>
      <c r="D66" s="29">
        <v>82131480</v>
      </c>
      <c r="E66" s="12">
        <v>18767914</v>
      </c>
      <c r="F66" s="12">
        <v>61287826</v>
      </c>
      <c r="G66" s="12">
        <v>561156</v>
      </c>
      <c r="H66" s="12">
        <v>2657800</v>
      </c>
      <c r="I66" s="12">
        <v>225257</v>
      </c>
      <c r="J66" s="12" t="s">
        <v>308</v>
      </c>
      <c r="K66" s="12">
        <v>333340</v>
      </c>
      <c r="L66" s="12" t="s">
        <v>308</v>
      </c>
      <c r="M66" s="76">
        <v>88</v>
      </c>
      <c r="N66" s="122"/>
      <c r="O66" s="122"/>
      <c r="P66" s="122"/>
      <c r="Q66" s="122"/>
    </row>
    <row r="67" spans="1:17" ht="9.75" customHeight="1">
      <c r="A67" s="7">
        <v>89</v>
      </c>
      <c r="B67" s="3" t="s">
        <v>115</v>
      </c>
      <c r="C67" s="3"/>
      <c r="D67" s="11">
        <v>47920182</v>
      </c>
      <c r="E67" s="12">
        <v>13893542</v>
      </c>
      <c r="F67" s="12">
        <v>34026640</v>
      </c>
      <c r="G67" s="12">
        <v>276045</v>
      </c>
      <c r="H67" s="12">
        <v>3367130</v>
      </c>
      <c r="I67" s="12" t="s">
        <v>308</v>
      </c>
      <c r="J67" s="12" t="s">
        <v>308</v>
      </c>
      <c r="K67" s="12">
        <v>353267</v>
      </c>
      <c r="L67" s="12">
        <v>48647</v>
      </c>
      <c r="M67" s="76">
        <v>89</v>
      </c>
      <c r="N67" s="122"/>
      <c r="O67" s="122"/>
      <c r="P67" s="122"/>
      <c r="Q67" s="122"/>
    </row>
    <row r="68" spans="1:17" ht="9.75" customHeight="1">
      <c r="A68" s="7">
        <v>90</v>
      </c>
      <c r="B68" s="3" t="s">
        <v>119</v>
      </c>
      <c r="C68" s="3"/>
      <c r="D68" s="11">
        <v>80011362</v>
      </c>
      <c r="E68" s="12">
        <v>16563355</v>
      </c>
      <c r="F68" s="12">
        <v>62648509</v>
      </c>
      <c r="G68" s="12">
        <v>398951</v>
      </c>
      <c r="H68" s="12">
        <v>2004764</v>
      </c>
      <c r="I68" s="12">
        <v>226435</v>
      </c>
      <c r="J68" s="12">
        <v>50389</v>
      </c>
      <c r="K68" s="12">
        <v>540070</v>
      </c>
      <c r="L68" s="12" t="s">
        <v>308</v>
      </c>
      <c r="M68" s="76">
        <v>90</v>
      </c>
      <c r="N68" s="122"/>
      <c r="O68" s="122"/>
      <c r="P68" s="122"/>
      <c r="Q68" s="122"/>
    </row>
    <row r="69" spans="1:17" ht="9.75" customHeight="1">
      <c r="A69" s="7">
        <v>91</v>
      </c>
      <c r="B69" s="3" t="s">
        <v>120</v>
      </c>
      <c r="C69" s="3"/>
      <c r="D69" s="11">
        <v>45434209</v>
      </c>
      <c r="E69" s="12">
        <v>8750867</v>
      </c>
      <c r="F69" s="12">
        <v>35436742</v>
      </c>
      <c r="G69" s="12">
        <v>26465</v>
      </c>
      <c r="H69" s="12">
        <v>1463409</v>
      </c>
      <c r="I69" s="12">
        <v>65668</v>
      </c>
      <c r="J69" s="12" t="s">
        <v>308</v>
      </c>
      <c r="K69" s="12">
        <v>102691</v>
      </c>
      <c r="L69" s="12" t="s">
        <v>308</v>
      </c>
      <c r="M69" s="76">
        <v>91</v>
      </c>
      <c r="N69" s="122"/>
      <c r="O69" s="122"/>
      <c r="P69" s="122"/>
      <c r="Q69" s="122"/>
    </row>
    <row r="70" spans="1:17" ht="9.75" customHeight="1">
      <c r="A70" s="7">
        <v>92</v>
      </c>
      <c r="B70" s="3" t="s">
        <v>121</v>
      </c>
      <c r="C70" s="3"/>
      <c r="D70" s="11">
        <v>54302477</v>
      </c>
      <c r="E70" s="12">
        <v>10442725</v>
      </c>
      <c r="F70" s="12">
        <v>42924790</v>
      </c>
      <c r="G70" s="12">
        <v>337750</v>
      </c>
      <c r="H70" s="12">
        <v>1507070</v>
      </c>
      <c r="I70" s="12">
        <v>99605</v>
      </c>
      <c r="J70" s="12">
        <v>547536</v>
      </c>
      <c r="K70" s="12">
        <v>285642</v>
      </c>
      <c r="L70" s="12">
        <v>36250</v>
      </c>
      <c r="M70" s="76">
        <v>92</v>
      </c>
      <c r="N70" s="122"/>
      <c r="O70" s="122"/>
      <c r="P70" s="122"/>
      <c r="Q70" s="122"/>
    </row>
    <row r="71" spans="1:17" ht="9.75" customHeight="1">
      <c r="A71" s="7">
        <v>93</v>
      </c>
      <c r="B71" s="3" t="s">
        <v>122</v>
      </c>
      <c r="C71" s="3"/>
      <c r="D71" s="11">
        <v>37606188</v>
      </c>
      <c r="E71" s="12">
        <v>8938306</v>
      </c>
      <c r="F71" s="12">
        <v>26412552</v>
      </c>
      <c r="G71" s="12">
        <v>8200</v>
      </c>
      <c r="H71" s="12">
        <v>723270</v>
      </c>
      <c r="I71" s="12">
        <v>353681</v>
      </c>
      <c r="J71" s="12">
        <v>57500</v>
      </c>
      <c r="K71" s="12">
        <v>48530</v>
      </c>
      <c r="L71" s="12" t="s">
        <v>308</v>
      </c>
      <c r="M71" s="76">
        <v>93</v>
      </c>
      <c r="N71" s="122"/>
      <c r="O71" s="122"/>
      <c r="P71" s="122"/>
      <c r="Q71" s="122"/>
    </row>
    <row r="72" spans="1:17" ht="9.75" customHeight="1">
      <c r="A72" s="7">
        <v>94</v>
      </c>
      <c r="B72" s="14" t="s">
        <v>4</v>
      </c>
      <c r="C72" s="14"/>
      <c r="D72" s="16">
        <f>SUM(D65:D71)</f>
        <v>422137133</v>
      </c>
      <c r="E72" s="17">
        <f>SUM(E65:E71)</f>
        <v>92255604</v>
      </c>
      <c r="F72" s="17">
        <f aca="true" t="shared" si="7" ref="F72:L72">SUM(F65:F71)</f>
        <v>320645543</v>
      </c>
      <c r="G72" s="17">
        <f t="shared" si="7"/>
        <v>1802442</v>
      </c>
      <c r="H72" s="17">
        <f t="shared" si="7"/>
        <v>13105779</v>
      </c>
      <c r="I72" s="17">
        <f t="shared" si="7"/>
        <v>1226555</v>
      </c>
      <c r="J72" s="17">
        <f t="shared" si="7"/>
        <v>655425</v>
      </c>
      <c r="K72" s="17">
        <f t="shared" si="7"/>
        <v>2185044</v>
      </c>
      <c r="L72" s="17">
        <f t="shared" si="7"/>
        <v>211585</v>
      </c>
      <c r="M72" s="76">
        <v>94</v>
      </c>
      <c r="N72" s="122"/>
      <c r="O72" s="122"/>
      <c r="P72" s="122"/>
      <c r="Q72" s="122"/>
    </row>
    <row r="73" spans="1:17" ht="9.75" customHeight="1">
      <c r="A73" s="7">
        <v>95</v>
      </c>
      <c r="B73" s="20" t="s">
        <v>112</v>
      </c>
      <c r="C73" s="20"/>
      <c r="D73" s="16">
        <f aca="true" t="shared" si="8" ref="D73:L73">D63+D72</f>
        <v>991886894</v>
      </c>
      <c r="E73" s="17">
        <f t="shared" si="8"/>
        <v>273157489</v>
      </c>
      <c r="F73" s="17">
        <f t="shared" si="8"/>
        <v>706448042</v>
      </c>
      <c r="G73" s="17">
        <f t="shared" si="8"/>
        <v>7715418</v>
      </c>
      <c r="H73" s="17">
        <f t="shared" si="8"/>
        <v>31158954</v>
      </c>
      <c r="I73" s="17">
        <f t="shared" si="8"/>
        <v>10338662</v>
      </c>
      <c r="J73" s="17">
        <f>SUM(J72,J62)</f>
        <v>655425</v>
      </c>
      <c r="K73" s="17">
        <f t="shared" si="8"/>
        <v>8967347</v>
      </c>
      <c r="L73" s="17">
        <f t="shared" si="8"/>
        <v>1378213</v>
      </c>
      <c r="M73" s="76">
        <v>95</v>
      </c>
      <c r="N73" s="122"/>
      <c r="O73" s="122"/>
      <c r="P73" s="122"/>
      <c r="Q73" s="122"/>
    </row>
    <row r="74" spans="1:17" ht="7.5" customHeight="1">
      <c r="A74" s="124" t="s">
        <v>33</v>
      </c>
      <c r="B74" s="122"/>
      <c r="C74" s="122"/>
      <c r="D74" s="16"/>
      <c r="E74" s="17"/>
      <c r="F74" s="17"/>
      <c r="G74" s="17"/>
      <c r="H74" s="17"/>
      <c r="I74" s="17"/>
      <c r="J74" s="17"/>
      <c r="K74" s="17"/>
      <c r="L74" s="17"/>
      <c r="M74" s="12"/>
      <c r="N74" s="122"/>
      <c r="O74" s="122"/>
      <c r="P74" s="122"/>
      <c r="Q74" s="122"/>
    </row>
    <row r="75" spans="1:17" s="39" customFormat="1" ht="9" customHeight="1">
      <c r="A75" s="161" t="s">
        <v>355</v>
      </c>
      <c r="B75" s="162"/>
      <c r="C75" s="162"/>
      <c r="D75" s="162"/>
      <c r="E75" s="162"/>
      <c r="F75" s="162"/>
      <c r="G75" s="162"/>
      <c r="H75" s="162"/>
      <c r="I75" s="162"/>
      <c r="J75" s="162"/>
      <c r="K75" s="162"/>
      <c r="L75" s="162"/>
      <c r="M75" s="77" t="s">
        <v>7</v>
      </c>
      <c r="N75" s="31"/>
      <c r="O75" s="31"/>
      <c r="P75" s="31"/>
      <c r="Q75" s="31"/>
    </row>
    <row r="76" spans="1:17" s="39" customFormat="1" ht="9" customHeight="1">
      <c r="A76" s="347" t="s">
        <v>356</v>
      </c>
      <c r="B76" s="347"/>
      <c r="C76" s="347"/>
      <c r="D76" s="347"/>
      <c r="E76" s="347"/>
      <c r="F76" s="347"/>
      <c r="G76" s="347"/>
      <c r="H76" s="347"/>
      <c r="I76" s="347"/>
      <c r="J76" s="347"/>
      <c r="K76" s="347"/>
      <c r="L76" s="347"/>
      <c r="M76" s="77"/>
      <c r="N76" s="31"/>
      <c r="O76" s="31"/>
      <c r="P76" s="31"/>
      <c r="Q76" s="31"/>
    </row>
    <row r="77" spans="1:17" s="39" customFormat="1" ht="9">
      <c r="A77" s="390" t="s">
        <v>134</v>
      </c>
      <c r="B77" s="390"/>
      <c r="C77" s="390"/>
      <c r="D77" s="390"/>
      <c r="E77" s="390"/>
      <c r="F77" s="390"/>
      <c r="G77" s="31"/>
      <c r="H77" s="31"/>
      <c r="I77" s="31"/>
      <c r="J77" s="31"/>
      <c r="K77" s="31"/>
      <c r="L77" s="31"/>
      <c r="M77" s="224"/>
      <c r="N77" s="31"/>
      <c r="O77" s="31"/>
      <c r="P77" s="31"/>
      <c r="Q77" s="31"/>
    </row>
    <row r="78" spans="1:17" ht="12.75">
      <c r="A78" s="124"/>
      <c r="B78" s="122"/>
      <c r="C78" s="122"/>
      <c r="D78" s="122"/>
      <c r="E78" s="122"/>
      <c r="F78" s="122"/>
      <c r="G78" s="122"/>
      <c r="H78" s="122"/>
      <c r="I78" s="122"/>
      <c r="J78" s="122"/>
      <c r="K78" s="122"/>
      <c r="L78" s="122"/>
      <c r="M78" s="175"/>
      <c r="N78" s="122"/>
      <c r="O78" s="122"/>
      <c r="P78" s="122"/>
      <c r="Q78" s="122"/>
    </row>
    <row r="79" spans="1:17" ht="12.75">
      <c r="A79" s="124"/>
      <c r="B79" s="122"/>
      <c r="C79" s="122"/>
      <c r="D79" s="122"/>
      <c r="E79" s="122"/>
      <c r="F79" s="122"/>
      <c r="G79" s="122"/>
      <c r="H79" s="122"/>
      <c r="I79" s="122"/>
      <c r="J79" s="122"/>
      <c r="K79" s="122"/>
      <c r="L79" s="122"/>
      <c r="M79" s="175"/>
      <c r="N79" s="122"/>
      <c r="O79" s="122"/>
      <c r="P79" s="122"/>
      <c r="Q79" s="122"/>
    </row>
    <row r="80" spans="1:17" ht="12.75">
      <c r="A80" s="124"/>
      <c r="B80" s="122"/>
      <c r="C80" s="122"/>
      <c r="D80" s="122"/>
      <c r="E80" s="122"/>
      <c r="F80" s="122"/>
      <c r="G80" s="122"/>
      <c r="H80" s="122"/>
      <c r="I80" s="122"/>
      <c r="J80" s="122"/>
      <c r="K80" s="122"/>
      <c r="L80" s="122"/>
      <c r="M80" s="175"/>
      <c r="N80" s="122"/>
      <c r="O80" s="122"/>
      <c r="P80" s="122"/>
      <c r="Q80" s="122"/>
    </row>
    <row r="81" spans="1:17" ht="12.75">
      <c r="A81" s="124"/>
      <c r="B81" s="122"/>
      <c r="C81" s="122"/>
      <c r="D81" s="122"/>
      <c r="E81" s="122"/>
      <c r="F81" s="122"/>
      <c r="G81" s="122"/>
      <c r="H81" s="122"/>
      <c r="I81" s="122"/>
      <c r="J81" s="122"/>
      <c r="K81" s="122"/>
      <c r="L81" s="122"/>
      <c r="M81" s="175"/>
      <c r="N81" s="122"/>
      <c r="O81" s="122"/>
      <c r="P81" s="122"/>
      <c r="Q81" s="122"/>
    </row>
  </sheetData>
  <mergeCells count="28">
    <mergeCell ref="K2:L2"/>
    <mergeCell ref="E7:F12"/>
    <mergeCell ref="F13:F15"/>
    <mergeCell ref="H13:H15"/>
    <mergeCell ref="A1:F1"/>
    <mergeCell ref="G1:M1"/>
    <mergeCell ref="G4:H4"/>
    <mergeCell ref="E2:F2"/>
    <mergeCell ref="G2:H2"/>
    <mergeCell ref="B4:F4"/>
    <mergeCell ref="B3:F3"/>
    <mergeCell ref="G3:I3"/>
    <mergeCell ref="B6:C16"/>
    <mergeCell ref="G9:H12"/>
    <mergeCell ref="I9:J12"/>
    <mergeCell ref="A76:L76"/>
    <mergeCell ref="A77:F77"/>
    <mergeCell ref="J13:J15"/>
    <mergeCell ref="L13:L15"/>
    <mergeCell ref="D6:D15"/>
    <mergeCell ref="A17:F17"/>
    <mergeCell ref="A56:F56"/>
    <mergeCell ref="G35:M35"/>
    <mergeCell ref="G56:M56"/>
    <mergeCell ref="K9:L12"/>
    <mergeCell ref="A35:F35"/>
    <mergeCell ref="G17:L17"/>
    <mergeCell ref="G7:L8"/>
  </mergeCells>
  <printOptions horizontalCentered="1"/>
  <pageMargins left="0.7874015748031497" right="0.7874015748031497" top="0.5905511811023622" bottom="0.7874015748031497" header="0.5118110236220472" footer="0.5118110236220472"/>
  <pageSetup horizontalDpi="600" verticalDpi="600" orientation="portrait" scale="85" r:id="rId1"/>
  <headerFooter differentOddEven="1" alignWithMargins="0">
    <oddFooter>&amp;C20</oddFooter>
    <evenFooter>&amp;C21</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1"/>
  <sheetViews>
    <sheetView workbookViewId="0" topLeftCell="A1">
      <selection activeCell="P1" sqref="P1"/>
    </sheetView>
  </sheetViews>
  <sheetFormatPr defaultColWidth="11.421875" defaultRowHeight="12.75"/>
  <cols>
    <col min="1" max="1" width="3.7109375" style="81" customWidth="1"/>
    <col min="2" max="2" width="30.140625" style="4" customWidth="1"/>
    <col min="3" max="3" width="0.85546875" style="4" customWidth="1"/>
    <col min="4" max="4" width="17.28125" style="0" customWidth="1"/>
    <col min="5" max="5" width="16.57421875" style="0" customWidth="1"/>
    <col min="6" max="6" width="16.7109375" style="0" customWidth="1"/>
    <col min="7" max="7" width="14.28125" style="0" customWidth="1"/>
    <col min="8" max="8" width="12.00390625" style="0" customWidth="1"/>
    <col min="9" max="10" width="16.421875" style="0" customWidth="1"/>
    <col min="11" max="11" width="18.00390625" style="0" customWidth="1"/>
    <col min="12" max="12" width="13.140625" style="0" customWidth="1"/>
    <col min="13" max="13" width="15.7109375" style="0" customWidth="1"/>
    <col min="14" max="14" width="18.00390625" style="0" customWidth="1"/>
    <col min="15" max="15" width="7.28125" style="100" customWidth="1"/>
  </cols>
  <sheetData>
    <row r="1" spans="1:17" s="4" customFormat="1" ht="12" customHeight="1">
      <c r="A1" s="43"/>
      <c r="B1" s="37"/>
      <c r="C1" s="37"/>
      <c r="D1" s="37"/>
      <c r="E1" s="370"/>
      <c r="F1" s="370"/>
      <c r="G1" s="370" t="s">
        <v>190</v>
      </c>
      <c r="H1" s="370"/>
      <c r="I1" s="371" t="s">
        <v>191</v>
      </c>
      <c r="J1" s="371"/>
      <c r="K1" s="371"/>
      <c r="L1" s="371"/>
      <c r="M1" s="123" t="s">
        <v>7</v>
      </c>
      <c r="N1" s="122"/>
      <c r="O1" s="124"/>
      <c r="P1" s="122"/>
      <c r="Q1" s="122"/>
    </row>
    <row r="2" spans="1:17" s="4" customFormat="1" ht="12" customHeight="1">
      <c r="A2" s="95"/>
      <c r="B2" s="370" t="s">
        <v>192</v>
      </c>
      <c r="C2" s="370"/>
      <c r="D2" s="370"/>
      <c r="E2" s="370"/>
      <c r="F2" s="370"/>
      <c r="G2" s="370"/>
      <c r="H2" s="370"/>
      <c r="I2" s="371" t="s">
        <v>193</v>
      </c>
      <c r="J2" s="371"/>
      <c r="K2" s="371"/>
      <c r="L2" s="371"/>
      <c r="M2" s="125"/>
      <c r="N2" s="122"/>
      <c r="O2" s="124"/>
      <c r="P2" s="122"/>
      <c r="Q2" s="122"/>
    </row>
    <row r="3" spans="1:17" s="4" customFormat="1" ht="12" customHeight="1">
      <c r="A3" s="95"/>
      <c r="B3" s="370" t="s">
        <v>398</v>
      </c>
      <c r="C3" s="370"/>
      <c r="D3" s="370"/>
      <c r="E3" s="370"/>
      <c r="F3" s="370"/>
      <c r="G3" s="370"/>
      <c r="H3" s="370"/>
      <c r="I3" s="408" t="s">
        <v>194</v>
      </c>
      <c r="J3" s="408"/>
      <c r="K3" s="125"/>
      <c r="L3" s="125"/>
      <c r="M3" s="123" t="s">
        <v>7</v>
      </c>
      <c r="N3" s="122"/>
      <c r="O3" s="124"/>
      <c r="P3" s="122"/>
      <c r="Q3" s="122"/>
    </row>
    <row r="4" spans="1:17" s="4" customFormat="1" ht="12" customHeight="1">
      <c r="A4" s="124"/>
      <c r="B4" s="50"/>
      <c r="C4" s="50"/>
      <c r="D4" s="50"/>
      <c r="E4" s="50"/>
      <c r="F4" s="122"/>
      <c r="G4" s="122"/>
      <c r="H4" s="51" t="s">
        <v>2</v>
      </c>
      <c r="I4" s="50" t="s">
        <v>3</v>
      </c>
      <c r="J4" s="50"/>
      <c r="K4" s="50"/>
      <c r="L4" s="50"/>
      <c r="M4" s="50"/>
      <c r="N4" s="122"/>
      <c r="O4" s="124"/>
      <c r="P4" s="122"/>
      <c r="Q4" s="122"/>
    </row>
    <row r="5" spans="1:17" ht="17.25" customHeight="1">
      <c r="A5" s="126" t="s">
        <v>7</v>
      </c>
      <c r="B5" s="394" t="s">
        <v>197</v>
      </c>
      <c r="C5" s="403"/>
      <c r="D5" s="127" t="s">
        <v>7</v>
      </c>
      <c r="E5" s="128" t="s">
        <v>7</v>
      </c>
      <c r="F5" s="128" t="s">
        <v>7</v>
      </c>
      <c r="G5" s="128" t="s">
        <v>7</v>
      </c>
      <c r="H5" s="129" t="s">
        <v>195</v>
      </c>
      <c r="I5" s="128" t="s">
        <v>196</v>
      </c>
      <c r="J5" s="128" t="s">
        <v>7</v>
      </c>
      <c r="K5" s="128" t="s">
        <v>7</v>
      </c>
      <c r="L5" s="128" t="s">
        <v>7</v>
      </c>
      <c r="M5" s="128" t="s">
        <v>7</v>
      </c>
      <c r="N5" s="126" t="s">
        <v>7</v>
      </c>
      <c r="O5" s="127" t="s">
        <v>7</v>
      </c>
      <c r="P5" s="130"/>
      <c r="Q5" s="130"/>
    </row>
    <row r="6" spans="1:17" ht="12.75">
      <c r="A6" s="131" t="s">
        <v>7</v>
      </c>
      <c r="B6" s="396"/>
      <c r="C6" s="404"/>
      <c r="D6" s="411" t="s">
        <v>206</v>
      </c>
      <c r="E6" s="412"/>
      <c r="F6" s="412"/>
      <c r="G6" s="412"/>
      <c r="H6" s="412"/>
      <c r="I6" s="409" t="s">
        <v>196</v>
      </c>
      <c r="J6" s="409"/>
      <c r="K6" s="409"/>
      <c r="L6" s="409"/>
      <c r="M6" s="409"/>
      <c r="N6" s="430"/>
      <c r="O6" s="132" t="s">
        <v>7</v>
      </c>
      <c r="P6" s="130"/>
      <c r="Q6" s="130"/>
    </row>
    <row r="7" spans="1:17" ht="12.75">
      <c r="A7" s="131" t="s">
        <v>7</v>
      </c>
      <c r="B7" s="396"/>
      <c r="C7" s="404"/>
      <c r="D7" s="413"/>
      <c r="E7" s="414"/>
      <c r="F7" s="414"/>
      <c r="G7" s="414"/>
      <c r="H7" s="414"/>
      <c r="I7" s="410"/>
      <c r="J7" s="410"/>
      <c r="K7" s="410"/>
      <c r="L7" s="410"/>
      <c r="M7" s="410"/>
      <c r="N7" s="431"/>
      <c r="O7" s="132" t="s">
        <v>7</v>
      </c>
      <c r="P7" s="130"/>
      <c r="Q7" s="130"/>
    </row>
    <row r="8" spans="1:17" ht="12.75" customHeight="1">
      <c r="A8" s="131" t="s">
        <v>7</v>
      </c>
      <c r="B8" s="396"/>
      <c r="C8" s="404"/>
      <c r="D8" s="394" t="s">
        <v>276</v>
      </c>
      <c r="E8" s="395"/>
      <c r="F8" s="394" t="s">
        <v>172</v>
      </c>
      <c r="G8" s="403"/>
      <c r="H8" s="403"/>
      <c r="I8" s="403" t="s">
        <v>275</v>
      </c>
      <c r="J8" s="395"/>
      <c r="K8" s="394" t="s">
        <v>37</v>
      </c>
      <c r="L8" s="395"/>
      <c r="M8" s="394" t="s">
        <v>274</v>
      </c>
      <c r="N8" s="395"/>
      <c r="O8" s="132" t="s">
        <v>7</v>
      </c>
      <c r="P8" s="130"/>
      <c r="Q8" s="130"/>
    </row>
    <row r="9" spans="1:17" ht="28.5" customHeight="1">
      <c r="A9" s="133" t="s">
        <v>174</v>
      </c>
      <c r="B9" s="396"/>
      <c r="C9" s="404"/>
      <c r="D9" s="396"/>
      <c r="E9" s="397"/>
      <c r="F9" s="398"/>
      <c r="G9" s="405"/>
      <c r="H9" s="405"/>
      <c r="I9" s="404"/>
      <c r="J9" s="397"/>
      <c r="K9" s="396"/>
      <c r="L9" s="397"/>
      <c r="M9" s="396"/>
      <c r="N9" s="397"/>
      <c r="O9" s="134" t="s">
        <v>174</v>
      </c>
      <c r="P9" s="130"/>
      <c r="Q9" s="130"/>
    </row>
    <row r="10" spans="1:17" ht="12.75" customHeight="1">
      <c r="A10" s="133" t="s">
        <v>178</v>
      </c>
      <c r="B10" s="396"/>
      <c r="C10" s="404"/>
      <c r="D10" s="396"/>
      <c r="E10" s="397"/>
      <c r="F10" s="394" t="s">
        <v>313</v>
      </c>
      <c r="G10" s="395"/>
      <c r="H10" s="394" t="s">
        <v>273</v>
      </c>
      <c r="I10" s="404"/>
      <c r="J10" s="397"/>
      <c r="K10" s="396"/>
      <c r="L10" s="397"/>
      <c r="M10" s="396"/>
      <c r="N10" s="397"/>
      <c r="O10" s="134" t="s">
        <v>178</v>
      </c>
      <c r="P10" s="130"/>
      <c r="Q10" s="130"/>
    </row>
    <row r="11" spans="1:17" ht="36" customHeight="1">
      <c r="A11" s="131" t="s">
        <v>7</v>
      </c>
      <c r="B11" s="396"/>
      <c r="C11" s="404"/>
      <c r="D11" s="396"/>
      <c r="E11" s="397"/>
      <c r="F11" s="396"/>
      <c r="G11" s="397"/>
      <c r="H11" s="396"/>
      <c r="I11" s="404"/>
      <c r="J11" s="397"/>
      <c r="K11" s="396"/>
      <c r="L11" s="397"/>
      <c r="M11" s="396"/>
      <c r="N11" s="397"/>
      <c r="O11" s="132" t="s">
        <v>7</v>
      </c>
      <c r="P11" s="130"/>
      <c r="Q11" s="130"/>
    </row>
    <row r="12" spans="1:17" ht="18.75" customHeight="1">
      <c r="A12" s="131" t="s">
        <v>7</v>
      </c>
      <c r="B12" s="396"/>
      <c r="C12" s="404"/>
      <c r="D12" s="398"/>
      <c r="E12" s="399"/>
      <c r="F12" s="398"/>
      <c r="G12" s="399"/>
      <c r="H12" s="398"/>
      <c r="I12" s="405"/>
      <c r="J12" s="399"/>
      <c r="K12" s="398"/>
      <c r="L12" s="399"/>
      <c r="M12" s="398"/>
      <c r="N12" s="399"/>
      <c r="O12" s="132" t="s">
        <v>7</v>
      </c>
      <c r="P12" s="130"/>
      <c r="Q12" s="130"/>
    </row>
    <row r="13" spans="1:17" ht="16.5" customHeight="1">
      <c r="A13" s="131"/>
      <c r="B13" s="396"/>
      <c r="C13" s="404"/>
      <c r="D13" s="135" t="s">
        <v>198</v>
      </c>
      <c r="E13" s="400" t="s">
        <v>255</v>
      </c>
      <c r="F13" s="135" t="s">
        <v>198</v>
      </c>
      <c r="G13" s="400" t="s">
        <v>255</v>
      </c>
      <c r="H13" s="136" t="s">
        <v>198</v>
      </c>
      <c r="I13" s="137" t="s">
        <v>198</v>
      </c>
      <c r="J13" s="400" t="s">
        <v>255</v>
      </c>
      <c r="K13" s="135" t="s">
        <v>198</v>
      </c>
      <c r="L13" s="400" t="s">
        <v>255</v>
      </c>
      <c r="M13" s="135" t="s">
        <v>198</v>
      </c>
      <c r="N13" s="400" t="s">
        <v>347</v>
      </c>
      <c r="O13" s="132" t="s">
        <v>7</v>
      </c>
      <c r="P13" s="130"/>
      <c r="Q13" s="130"/>
    </row>
    <row r="14" spans="1:17" ht="18.75" customHeight="1">
      <c r="A14" s="131"/>
      <c r="B14" s="396"/>
      <c r="C14" s="404"/>
      <c r="D14" s="138" t="s">
        <v>199</v>
      </c>
      <c r="E14" s="401"/>
      <c r="F14" s="138" t="s">
        <v>199</v>
      </c>
      <c r="G14" s="401"/>
      <c r="H14" s="134" t="s">
        <v>199</v>
      </c>
      <c r="I14" s="133" t="s">
        <v>199</v>
      </c>
      <c r="J14" s="401"/>
      <c r="K14" s="138" t="s">
        <v>199</v>
      </c>
      <c r="L14" s="401"/>
      <c r="M14" s="138" t="s">
        <v>199</v>
      </c>
      <c r="N14" s="401"/>
      <c r="O14" s="132" t="s">
        <v>7</v>
      </c>
      <c r="P14" s="130"/>
      <c r="Q14" s="130"/>
    </row>
    <row r="15" spans="1:17" ht="16.5" customHeight="1">
      <c r="A15" s="131" t="s">
        <v>7</v>
      </c>
      <c r="B15" s="396"/>
      <c r="C15" s="404"/>
      <c r="D15" s="138" t="s">
        <v>200</v>
      </c>
      <c r="E15" s="402"/>
      <c r="F15" s="138" t="s">
        <v>200</v>
      </c>
      <c r="G15" s="402"/>
      <c r="H15" s="139" t="s">
        <v>200</v>
      </c>
      <c r="I15" s="140" t="s">
        <v>200</v>
      </c>
      <c r="J15" s="402"/>
      <c r="K15" s="138" t="s">
        <v>200</v>
      </c>
      <c r="L15" s="402"/>
      <c r="M15" s="138" t="s">
        <v>352</v>
      </c>
      <c r="N15" s="402"/>
      <c r="O15" s="132" t="s">
        <v>7</v>
      </c>
      <c r="P15" s="130"/>
      <c r="Q15" s="130"/>
    </row>
    <row r="16" spans="1:17" s="102" customFormat="1" ht="14.25" customHeight="1">
      <c r="A16" s="141" t="s">
        <v>7</v>
      </c>
      <c r="B16" s="406"/>
      <c r="C16" s="407"/>
      <c r="D16" s="142" t="s">
        <v>51</v>
      </c>
      <c r="E16" s="142" t="s">
        <v>52</v>
      </c>
      <c r="F16" s="142" t="s">
        <v>53</v>
      </c>
      <c r="G16" s="143" t="s">
        <v>183</v>
      </c>
      <c r="H16" s="143" t="s">
        <v>211</v>
      </c>
      <c r="I16" s="144" t="s">
        <v>212</v>
      </c>
      <c r="J16" s="142" t="s">
        <v>213</v>
      </c>
      <c r="K16" s="142" t="s">
        <v>214</v>
      </c>
      <c r="L16" s="142" t="s">
        <v>215</v>
      </c>
      <c r="M16" s="142" t="s">
        <v>216</v>
      </c>
      <c r="N16" s="142" t="s">
        <v>217</v>
      </c>
      <c r="O16" s="145" t="s">
        <v>7</v>
      </c>
      <c r="P16" s="146"/>
      <c r="Q16" s="146"/>
    </row>
    <row r="17" spans="1:17" s="54" customFormat="1" ht="9" customHeight="1">
      <c r="A17" s="64"/>
      <c r="B17" s="64"/>
      <c r="C17" s="64"/>
      <c r="D17" s="147"/>
      <c r="E17" s="147"/>
      <c r="F17" s="147"/>
      <c r="G17" s="147"/>
      <c r="H17" s="120"/>
      <c r="I17" s="120"/>
      <c r="J17" s="120"/>
      <c r="K17" s="120"/>
      <c r="L17" s="147"/>
      <c r="M17" s="147"/>
      <c r="N17" s="147"/>
      <c r="O17" s="148"/>
      <c r="P17" s="149"/>
      <c r="Q17" s="149"/>
    </row>
    <row r="18" spans="1:17" s="46" customFormat="1" ht="14.25" customHeight="1">
      <c r="A18" s="434" t="s">
        <v>377</v>
      </c>
      <c r="B18" s="434"/>
      <c r="C18" s="434"/>
      <c r="D18" s="434"/>
      <c r="E18" s="434"/>
      <c r="F18" s="434"/>
      <c r="G18" s="434"/>
      <c r="H18" s="434"/>
      <c r="I18" s="433" t="s">
        <v>377</v>
      </c>
      <c r="J18" s="433"/>
      <c r="K18" s="433"/>
      <c r="L18" s="433"/>
      <c r="M18" s="433"/>
      <c r="N18" s="433"/>
      <c r="O18" s="433"/>
      <c r="P18" s="150"/>
      <c r="Q18" s="150"/>
    </row>
    <row r="19" spans="1:17" ht="9.95" customHeight="1">
      <c r="A19" s="7" t="s">
        <v>7</v>
      </c>
      <c r="B19" s="15" t="s">
        <v>203</v>
      </c>
      <c r="C19" s="15"/>
      <c r="D19" s="130"/>
      <c r="E19" s="130"/>
      <c r="F19" s="130"/>
      <c r="G19" s="130"/>
      <c r="H19" s="130"/>
      <c r="I19" s="130"/>
      <c r="J19" s="130"/>
      <c r="K19" s="130"/>
      <c r="L19" s="130"/>
      <c r="M19" s="130"/>
      <c r="N19" s="130"/>
      <c r="O19" s="151"/>
      <c r="P19" s="130"/>
      <c r="Q19" s="130"/>
    </row>
    <row r="20" spans="1:17" ht="9.95" customHeight="1">
      <c r="A20" s="7">
        <v>52</v>
      </c>
      <c r="B20" s="3" t="s">
        <v>92</v>
      </c>
      <c r="C20" s="3"/>
      <c r="D20" s="152">
        <v>294062</v>
      </c>
      <c r="E20" s="153">
        <v>6017419</v>
      </c>
      <c r="F20" s="153">
        <v>145017</v>
      </c>
      <c r="G20" s="153">
        <v>6017419</v>
      </c>
      <c r="H20" s="153">
        <v>149045</v>
      </c>
      <c r="I20" s="153">
        <v>7369159</v>
      </c>
      <c r="J20" s="154" t="s">
        <v>308</v>
      </c>
      <c r="K20" s="154" t="s">
        <v>308</v>
      </c>
      <c r="L20" s="154" t="s">
        <v>308</v>
      </c>
      <c r="M20" s="154">
        <v>4242</v>
      </c>
      <c r="N20" s="154">
        <v>870247</v>
      </c>
      <c r="O20" s="124">
        <v>52</v>
      </c>
      <c r="P20" s="130"/>
      <c r="Q20" s="130"/>
    </row>
    <row r="21" spans="1:17" ht="9.95" customHeight="1">
      <c r="A21" s="7">
        <v>53</v>
      </c>
      <c r="B21" s="3" t="s">
        <v>93</v>
      </c>
      <c r="C21" s="3"/>
      <c r="D21" s="152">
        <v>2030602</v>
      </c>
      <c r="E21" s="153">
        <v>64673681</v>
      </c>
      <c r="F21" s="153">
        <v>1181892</v>
      </c>
      <c r="G21" s="153">
        <v>64673681</v>
      </c>
      <c r="H21" s="153">
        <v>848710</v>
      </c>
      <c r="I21" s="153">
        <v>26912508</v>
      </c>
      <c r="J21" s="154">
        <v>1431912</v>
      </c>
      <c r="K21" s="154" t="s">
        <v>308</v>
      </c>
      <c r="L21" s="154" t="s">
        <v>308</v>
      </c>
      <c r="M21" s="154">
        <v>2331373</v>
      </c>
      <c r="N21" s="154">
        <v>2693552</v>
      </c>
      <c r="O21" s="124">
        <v>53</v>
      </c>
      <c r="P21" s="130"/>
      <c r="Q21" s="130"/>
    </row>
    <row r="22" spans="1:17" ht="9.95" customHeight="1">
      <c r="A22" s="7">
        <v>54</v>
      </c>
      <c r="B22" s="3" t="s">
        <v>310</v>
      </c>
      <c r="C22" s="3"/>
      <c r="D22" s="152">
        <v>505331</v>
      </c>
      <c r="E22" s="153">
        <v>5606472</v>
      </c>
      <c r="F22" s="153">
        <v>268499</v>
      </c>
      <c r="G22" s="153">
        <v>5606472</v>
      </c>
      <c r="H22" s="153">
        <v>236832</v>
      </c>
      <c r="I22" s="153">
        <v>7986323</v>
      </c>
      <c r="J22" s="154" t="s">
        <v>308</v>
      </c>
      <c r="K22" s="154" t="s">
        <v>308</v>
      </c>
      <c r="L22" s="154" t="s">
        <v>308</v>
      </c>
      <c r="M22" s="154">
        <v>159089</v>
      </c>
      <c r="N22" s="154">
        <v>158165</v>
      </c>
      <c r="O22" s="124">
        <v>54</v>
      </c>
      <c r="P22" s="130"/>
      <c r="Q22" s="130"/>
    </row>
    <row r="23" spans="1:17" ht="9.95" customHeight="1">
      <c r="A23" s="7">
        <v>55</v>
      </c>
      <c r="B23" s="14" t="s">
        <v>4</v>
      </c>
      <c r="C23" s="14"/>
      <c r="D23" s="155">
        <f>SUM(D20:D22)</f>
        <v>2829995</v>
      </c>
      <c r="E23" s="156">
        <f>SUM(E20:E22)</f>
        <v>76297572</v>
      </c>
      <c r="F23" s="156">
        <f aca="true" t="shared" si="0" ref="F23:N23">SUM(F20:F22)</f>
        <v>1595408</v>
      </c>
      <c r="G23" s="156">
        <f t="shared" si="0"/>
        <v>76297572</v>
      </c>
      <c r="H23" s="156">
        <f t="shared" si="0"/>
        <v>1234587</v>
      </c>
      <c r="I23" s="156">
        <f t="shared" si="0"/>
        <v>42267990</v>
      </c>
      <c r="J23" s="156">
        <f t="shared" si="0"/>
        <v>1431912</v>
      </c>
      <c r="K23" s="157">
        <f t="shared" si="0"/>
        <v>0</v>
      </c>
      <c r="L23" s="157">
        <f t="shared" si="0"/>
        <v>0</v>
      </c>
      <c r="M23" s="156">
        <f t="shared" si="0"/>
        <v>2494704</v>
      </c>
      <c r="N23" s="156">
        <f t="shared" si="0"/>
        <v>3721964</v>
      </c>
      <c r="O23" s="124">
        <v>55</v>
      </c>
      <c r="P23" s="130"/>
      <c r="Q23" s="130"/>
    </row>
    <row r="24" spans="1:17" ht="9.95" customHeight="1">
      <c r="A24" s="7"/>
      <c r="B24" s="3"/>
      <c r="C24" s="3"/>
      <c r="D24" s="152"/>
      <c r="E24" s="153"/>
      <c r="F24" s="153"/>
      <c r="G24" s="153"/>
      <c r="H24" s="153"/>
      <c r="I24" s="153"/>
      <c r="J24" s="153"/>
      <c r="K24" s="153"/>
      <c r="L24" s="153"/>
      <c r="M24" s="153"/>
      <c r="N24" s="153"/>
      <c r="O24" s="124"/>
      <c r="P24" s="130"/>
      <c r="Q24" s="130"/>
    </row>
    <row r="25" spans="1:17" ht="9.95" customHeight="1">
      <c r="A25" s="24" t="s">
        <v>7</v>
      </c>
      <c r="B25" s="15" t="s">
        <v>202</v>
      </c>
      <c r="C25" s="15"/>
      <c r="D25" s="152"/>
      <c r="E25" s="153"/>
      <c r="F25" s="153"/>
      <c r="G25" s="153"/>
      <c r="H25" s="153"/>
      <c r="I25" s="153"/>
      <c r="J25" s="153"/>
      <c r="K25" s="153"/>
      <c r="L25" s="153"/>
      <c r="M25" s="153"/>
      <c r="N25" s="153"/>
      <c r="O25" s="124" t="s">
        <v>7</v>
      </c>
      <c r="P25" s="130"/>
      <c r="Q25" s="130"/>
    </row>
    <row r="26" spans="1:17" ht="9.95" customHeight="1">
      <c r="A26" s="7">
        <v>56</v>
      </c>
      <c r="B26" s="3" t="s">
        <v>95</v>
      </c>
      <c r="C26" s="3"/>
      <c r="D26" s="152">
        <v>451666</v>
      </c>
      <c r="E26" s="153">
        <v>20493646</v>
      </c>
      <c r="F26" s="153">
        <v>192182</v>
      </c>
      <c r="G26" s="153">
        <v>20493646</v>
      </c>
      <c r="H26" s="153">
        <v>259484</v>
      </c>
      <c r="I26" s="153">
        <v>9880694</v>
      </c>
      <c r="J26" s="154" t="s">
        <v>308</v>
      </c>
      <c r="K26" s="154">
        <v>11529</v>
      </c>
      <c r="L26" s="154" t="s">
        <v>308</v>
      </c>
      <c r="M26" s="154">
        <v>962959</v>
      </c>
      <c r="N26" s="154">
        <v>272674</v>
      </c>
      <c r="O26" s="124">
        <v>56</v>
      </c>
      <c r="P26" s="130"/>
      <c r="Q26" s="130"/>
    </row>
    <row r="27" spans="1:17" ht="9.95" customHeight="1">
      <c r="A27" s="7">
        <v>57</v>
      </c>
      <c r="B27" s="3" t="s">
        <v>96</v>
      </c>
      <c r="C27" s="3"/>
      <c r="D27" s="152">
        <v>827634</v>
      </c>
      <c r="E27" s="153">
        <v>24747531</v>
      </c>
      <c r="F27" s="153">
        <v>236539</v>
      </c>
      <c r="G27" s="153">
        <v>24747531</v>
      </c>
      <c r="H27" s="153">
        <v>591095</v>
      </c>
      <c r="I27" s="153">
        <v>12378626</v>
      </c>
      <c r="J27" s="154" t="s">
        <v>308</v>
      </c>
      <c r="K27" s="154">
        <v>15000</v>
      </c>
      <c r="L27" s="154" t="s">
        <v>308</v>
      </c>
      <c r="M27" s="154">
        <v>12901</v>
      </c>
      <c r="N27" s="154">
        <v>386520</v>
      </c>
      <c r="O27" s="124">
        <v>57</v>
      </c>
      <c r="P27" s="130"/>
      <c r="Q27" s="130"/>
    </row>
    <row r="28" spans="1:17" ht="9.95" customHeight="1">
      <c r="A28" s="7">
        <v>58</v>
      </c>
      <c r="B28" s="3" t="s">
        <v>97</v>
      </c>
      <c r="C28" s="3"/>
      <c r="D28" s="152">
        <v>513659</v>
      </c>
      <c r="E28" s="153">
        <v>41670725</v>
      </c>
      <c r="F28" s="153">
        <v>277136</v>
      </c>
      <c r="G28" s="153">
        <v>41670725</v>
      </c>
      <c r="H28" s="153">
        <v>236523</v>
      </c>
      <c r="I28" s="153">
        <v>10124943</v>
      </c>
      <c r="J28" s="154" t="s">
        <v>308</v>
      </c>
      <c r="K28" s="154">
        <v>15134</v>
      </c>
      <c r="L28" s="154" t="s">
        <v>308</v>
      </c>
      <c r="M28" s="154">
        <v>209897</v>
      </c>
      <c r="N28" s="154">
        <v>432637</v>
      </c>
      <c r="O28" s="124">
        <v>58</v>
      </c>
      <c r="P28" s="130"/>
      <c r="Q28" s="130"/>
    </row>
    <row r="29" spans="1:17" ht="9.95" customHeight="1">
      <c r="A29" s="7">
        <v>59</v>
      </c>
      <c r="B29" s="3" t="s">
        <v>98</v>
      </c>
      <c r="C29" s="3"/>
      <c r="D29" s="152">
        <v>221995</v>
      </c>
      <c r="E29" s="153">
        <v>21629931</v>
      </c>
      <c r="F29" s="153">
        <v>113755</v>
      </c>
      <c r="G29" s="153">
        <v>21629931</v>
      </c>
      <c r="H29" s="153">
        <v>108240</v>
      </c>
      <c r="I29" s="153">
        <v>10360385</v>
      </c>
      <c r="J29" s="154" t="s">
        <v>308</v>
      </c>
      <c r="K29" s="154">
        <v>6145</v>
      </c>
      <c r="L29" s="154" t="s">
        <v>308</v>
      </c>
      <c r="M29" s="154">
        <v>1866</v>
      </c>
      <c r="N29" s="154">
        <v>310724</v>
      </c>
      <c r="O29" s="124">
        <v>59</v>
      </c>
      <c r="P29" s="130"/>
      <c r="Q29" s="130"/>
    </row>
    <row r="30" spans="1:17" ht="9.95" customHeight="1">
      <c r="A30" s="7">
        <v>60</v>
      </c>
      <c r="B30" s="3" t="s">
        <v>93</v>
      </c>
      <c r="C30" s="3"/>
      <c r="D30" s="152">
        <v>394552</v>
      </c>
      <c r="E30" s="153">
        <v>63244497</v>
      </c>
      <c r="F30" s="153">
        <v>249597</v>
      </c>
      <c r="G30" s="153">
        <v>63244497</v>
      </c>
      <c r="H30" s="154">
        <v>144955</v>
      </c>
      <c r="I30" s="153">
        <v>20095408</v>
      </c>
      <c r="J30" s="154" t="s">
        <v>308</v>
      </c>
      <c r="K30" s="154" t="s">
        <v>308</v>
      </c>
      <c r="L30" s="154" t="s">
        <v>308</v>
      </c>
      <c r="M30" s="154">
        <v>139328</v>
      </c>
      <c r="N30" s="154">
        <v>1106091</v>
      </c>
      <c r="O30" s="124">
        <v>60</v>
      </c>
      <c r="P30" s="130"/>
      <c r="Q30" s="130"/>
    </row>
    <row r="31" spans="1:17" ht="9.95" customHeight="1">
      <c r="A31" s="7">
        <v>61</v>
      </c>
      <c r="B31" s="3" t="s">
        <v>99</v>
      </c>
      <c r="C31" s="3"/>
      <c r="D31" s="152">
        <v>1274253</v>
      </c>
      <c r="E31" s="153">
        <v>40161804</v>
      </c>
      <c r="F31" s="153">
        <v>308804</v>
      </c>
      <c r="G31" s="153">
        <v>40161804</v>
      </c>
      <c r="H31" s="153">
        <v>965449</v>
      </c>
      <c r="I31" s="153">
        <v>19713147</v>
      </c>
      <c r="J31" s="154" t="s">
        <v>308</v>
      </c>
      <c r="K31" s="154">
        <v>4006</v>
      </c>
      <c r="L31" s="154" t="s">
        <v>308</v>
      </c>
      <c r="M31" s="154">
        <v>35100</v>
      </c>
      <c r="N31" s="154">
        <v>372967</v>
      </c>
      <c r="O31" s="124">
        <v>61</v>
      </c>
      <c r="P31" s="130"/>
      <c r="Q31" s="130"/>
    </row>
    <row r="32" spans="1:17" ht="9.95" customHeight="1">
      <c r="A32" s="7">
        <v>62</v>
      </c>
      <c r="B32" s="3" t="s">
        <v>100</v>
      </c>
      <c r="C32" s="3"/>
      <c r="D32" s="152">
        <v>408033</v>
      </c>
      <c r="E32" s="153">
        <v>24238132</v>
      </c>
      <c r="F32" s="153">
        <v>193554</v>
      </c>
      <c r="G32" s="153">
        <v>24238132</v>
      </c>
      <c r="H32" s="153">
        <v>214479</v>
      </c>
      <c r="I32" s="153">
        <v>7732457</v>
      </c>
      <c r="J32" s="154" t="s">
        <v>308</v>
      </c>
      <c r="K32" s="154">
        <v>13747</v>
      </c>
      <c r="L32" s="154" t="s">
        <v>308</v>
      </c>
      <c r="M32" s="154">
        <v>3530</v>
      </c>
      <c r="N32" s="154">
        <v>325900</v>
      </c>
      <c r="O32" s="124">
        <v>62</v>
      </c>
      <c r="P32" s="130"/>
      <c r="Q32" s="130"/>
    </row>
    <row r="33" spans="1:17" ht="9.95" customHeight="1">
      <c r="A33" s="7">
        <v>63</v>
      </c>
      <c r="B33" s="14" t="s">
        <v>4</v>
      </c>
      <c r="C33" s="14"/>
      <c r="D33" s="155">
        <f>SUM(D26:D32)</f>
        <v>4091792</v>
      </c>
      <c r="E33" s="156">
        <f>SUM(E26:E32)</f>
        <v>236186266</v>
      </c>
      <c r="F33" s="156">
        <f aca="true" t="shared" si="1" ref="F33:N33">SUM(F26:F32)</f>
        <v>1571567</v>
      </c>
      <c r="G33" s="156">
        <f t="shared" si="1"/>
        <v>236186266</v>
      </c>
      <c r="H33" s="156">
        <f t="shared" si="1"/>
        <v>2520225</v>
      </c>
      <c r="I33" s="156">
        <f t="shared" si="1"/>
        <v>90285660</v>
      </c>
      <c r="J33" s="157">
        <f t="shared" si="1"/>
        <v>0</v>
      </c>
      <c r="K33" s="156">
        <f t="shared" si="1"/>
        <v>65561</v>
      </c>
      <c r="L33" s="158">
        <f t="shared" si="1"/>
        <v>0</v>
      </c>
      <c r="M33" s="156">
        <f t="shared" si="1"/>
        <v>1365581</v>
      </c>
      <c r="N33" s="156">
        <f t="shared" si="1"/>
        <v>3207513</v>
      </c>
      <c r="O33" s="124">
        <v>63</v>
      </c>
      <c r="P33" s="130"/>
      <c r="Q33" s="130"/>
    </row>
    <row r="34" spans="1:17" ht="9.95" customHeight="1">
      <c r="A34" s="7">
        <v>64</v>
      </c>
      <c r="B34" s="20" t="s">
        <v>91</v>
      </c>
      <c r="C34" s="20"/>
      <c r="D34" s="155">
        <f>D23+D33</f>
        <v>6921787</v>
      </c>
      <c r="E34" s="156">
        <f>E23+E33</f>
        <v>312483838</v>
      </c>
      <c r="F34" s="156">
        <f aca="true" t="shared" si="2" ref="F34:N34">F23+F33</f>
        <v>3166975</v>
      </c>
      <c r="G34" s="156">
        <f t="shared" si="2"/>
        <v>312483838</v>
      </c>
      <c r="H34" s="156">
        <f t="shared" si="2"/>
        <v>3754812</v>
      </c>
      <c r="I34" s="156">
        <f t="shared" si="2"/>
        <v>132553650</v>
      </c>
      <c r="J34" s="156">
        <f t="shared" si="2"/>
        <v>1431912</v>
      </c>
      <c r="K34" s="156">
        <f t="shared" si="2"/>
        <v>65561</v>
      </c>
      <c r="L34" s="157">
        <f t="shared" si="2"/>
        <v>0</v>
      </c>
      <c r="M34" s="156">
        <f t="shared" si="2"/>
        <v>3860285</v>
      </c>
      <c r="N34" s="156">
        <f t="shared" si="2"/>
        <v>6929477</v>
      </c>
      <c r="O34" s="124">
        <v>64</v>
      </c>
      <c r="P34" s="130"/>
      <c r="Q34" s="130"/>
    </row>
    <row r="35" spans="1:17" ht="9.95" customHeight="1">
      <c r="A35" s="7"/>
      <c r="B35" s="20"/>
      <c r="C35" s="20"/>
      <c r="D35" s="156"/>
      <c r="E35" s="156"/>
      <c r="F35" s="156"/>
      <c r="G35" s="156"/>
      <c r="H35" s="156"/>
      <c r="I35" s="156"/>
      <c r="J35" s="156"/>
      <c r="K35" s="156"/>
      <c r="L35" s="158"/>
      <c r="M35" s="156"/>
      <c r="N35" s="156"/>
      <c r="O35" s="124"/>
      <c r="P35" s="130"/>
      <c r="Q35" s="130"/>
    </row>
    <row r="36" spans="1:17" s="46" customFormat="1" ht="13.5" customHeight="1">
      <c r="A36" s="429" t="s">
        <v>378</v>
      </c>
      <c r="B36" s="435"/>
      <c r="C36" s="435"/>
      <c r="D36" s="435"/>
      <c r="E36" s="435"/>
      <c r="F36" s="435"/>
      <c r="G36" s="435"/>
      <c r="H36" s="435"/>
      <c r="I36" s="435" t="s">
        <v>378</v>
      </c>
      <c r="J36" s="435"/>
      <c r="K36" s="435"/>
      <c r="L36" s="435"/>
      <c r="M36" s="435"/>
      <c r="N36" s="435"/>
      <c r="O36" s="435"/>
      <c r="P36" s="150"/>
      <c r="Q36" s="150"/>
    </row>
    <row r="37" spans="1:17" ht="9.95" customHeight="1">
      <c r="A37" s="7" t="s">
        <v>7</v>
      </c>
      <c r="B37" s="15" t="s">
        <v>203</v>
      </c>
      <c r="C37" s="15"/>
      <c r="D37" s="153"/>
      <c r="E37" s="153"/>
      <c r="F37" s="153"/>
      <c r="G37" s="153"/>
      <c r="H37" s="153"/>
      <c r="I37" s="153"/>
      <c r="J37" s="153"/>
      <c r="K37" s="153"/>
      <c r="L37" s="153"/>
      <c r="M37" s="153"/>
      <c r="N37" s="153"/>
      <c r="O37" s="124" t="s">
        <v>7</v>
      </c>
      <c r="P37" s="130"/>
      <c r="Q37" s="130"/>
    </row>
    <row r="38" spans="1:17" ht="9.95" customHeight="1">
      <c r="A38" s="7">
        <v>65</v>
      </c>
      <c r="B38" s="3" t="s">
        <v>102</v>
      </c>
      <c r="C38" s="3"/>
      <c r="D38" s="152">
        <v>1338322</v>
      </c>
      <c r="E38" s="153">
        <v>12515535</v>
      </c>
      <c r="F38" s="153">
        <v>425683</v>
      </c>
      <c r="G38" s="153">
        <v>12515535</v>
      </c>
      <c r="H38" s="153">
        <v>912639</v>
      </c>
      <c r="I38" s="153">
        <v>9029053</v>
      </c>
      <c r="J38" s="154" t="s">
        <v>308</v>
      </c>
      <c r="K38" s="154">
        <v>29253</v>
      </c>
      <c r="L38" s="154" t="s">
        <v>308</v>
      </c>
      <c r="M38" s="154">
        <v>718153</v>
      </c>
      <c r="N38" s="154">
        <v>195118</v>
      </c>
      <c r="O38" s="124">
        <v>65</v>
      </c>
      <c r="P38" s="130"/>
      <c r="Q38" s="130"/>
    </row>
    <row r="39" spans="1:17" ht="9.95" customHeight="1">
      <c r="A39" s="7">
        <v>66</v>
      </c>
      <c r="B39" s="3" t="s">
        <v>103</v>
      </c>
      <c r="C39" s="3"/>
      <c r="D39" s="152">
        <v>759810</v>
      </c>
      <c r="E39" s="153">
        <v>14003784</v>
      </c>
      <c r="F39" s="153">
        <v>255400</v>
      </c>
      <c r="G39" s="153">
        <v>14003784</v>
      </c>
      <c r="H39" s="153">
        <v>504410</v>
      </c>
      <c r="I39" s="153">
        <v>11324396</v>
      </c>
      <c r="J39" s="154" t="s">
        <v>308</v>
      </c>
      <c r="K39" s="154" t="s">
        <v>308</v>
      </c>
      <c r="L39" s="154" t="s">
        <v>308</v>
      </c>
      <c r="M39" s="154">
        <v>268</v>
      </c>
      <c r="N39" s="154">
        <v>266187</v>
      </c>
      <c r="O39" s="124">
        <v>66</v>
      </c>
      <c r="P39" s="130"/>
      <c r="Q39" s="130"/>
    </row>
    <row r="40" spans="1:17" ht="9.95" customHeight="1">
      <c r="A40" s="7">
        <v>67</v>
      </c>
      <c r="B40" s="3" t="s">
        <v>104</v>
      </c>
      <c r="C40" s="3"/>
      <c r="D40" s="152">
        <v>614827</v>
      </c>
      <c r="E40" s="153">
        <v>6594480</v>
      </c>
      <c r="F40" s="153">
        <v>442345</v>
      </c>
      <c r="G40" s="153">
        <v>6594480</v>
      </c>
      <c r="H40" s="153">
        <v>172482</v>
      </c>
      <c r="I40" s="153">
        <v>5940404</v>
      </c>
      <c r="J40" s="154" t="s">
        <v>308</v>
      </c>
      <c r="K40" s="154" t="s">
        <v>308</v>
      </c>
      <c r="L40" s="154" t="s">
        <v>308</v>
      </c>
      <c r="M40" s="154">
        <v>529888</v>
      </c>
      <c r="N40" s="154">
        <v>166000</v>
      </c>
      <c r="O40" s="124">
        <v>67</v>
      </c>
      <c r="P40" s="130"/>
      <c r="Q40" s="130"/>
    </row>
    <row r="41" spans="1:17" ht="9.95" customHeight="1">
      <c r="A41" s="7">
        <v>68</v>
      </c>
      <c r="B41" s="3" t="s">
        <v>105</v>
      </c>
      <c r="C41" s="3"/>
      <c r="D41" s="152">
        <v>815076</v>
      </c>
      <c r="E41" s="153">
        <v>6014589</v>
      </c>
      <c r="F41" s="153">
        <v>402230</v>
      </c>
      <c r="G41" s="153">
        <v>6014589</v>
      </c>
      <c r="H41" s="153">
        <v>412846</v>
      </c>
      <c r="I41" s="153">
        <v>10291786</v>
      </c>
      <c r="J41" s="154" t="s">
        <v>308</v>
      </c>
      <c r="K41" s="154" t="s">
        <v>308</v>
      </c>
      <c r="L41" s="154" t="s">
        <v>308</v>
      </c>
      <c r="M41" s="154">
        <v>290371</v>
      </c>
      <c r="N41" s="154">
        <v>381675</v>
      </c>
      <c r="O41" s="124">
        <v>68</v>
      </c>
      <c r="P41" s="130"/>
      <c r="Q41" s="130"/>
    </row>
    <row r="42" spans="1:17" ht="9.95" customHeight="1">
      <c r="A42" s="7">
        <v>69</v>
      </c>
      <c r="B42" s="14" t="s">
        <v>4</v>
      </c>
      <c r="C42" s="14"/>
      <c r="D42" s="155">
        <f>SUM(D38:D41)</f>
        <v>3528035</v>
      </c>
      <c r="E42" s="156">
        <f>SUM(E38:E41)</f>
        <v>39128388</v>
      </c>
      <c r="F42" s="156">
        <f aca="true" t="shared" si="3" ref="F42:N42">SUM(F38:F41)</f>
        <v>1525658</v>
      </c>
      <c r="G42" s="156">
        <f t="shared" si="3"/>
        <v>39128388</v>
      </c>
      <c r="H42" s="156">
        <f t="shared" si="3"/>
        <v>2002377</v>
      </c>
      <c r="I42" s="156">
        <f t="shared" si="3"/>
        <v>36585639</v>
      </c>
      <c r="J42" s="157">
        <f>SUM(J38:J41)</f>
        <v>0</v>
      </c>
      <c r="K42" s="156">
        <f t="shared" si="3"/>
        <v>29253</v>
      </c>
      <c r="L42" s="157">
        <f t="shared" si="3"/>
        <v>0</v>
      </c>
      <c r="M42" s="156">
        <f t="shared" si="3"/>
        <v>1538680</v>
      </c>
      <c r="N42" s="156">
        <f t="shared" si="3"/>
        <v>1008980</v>
      </c>
      <c r="O42" s="124">
        <v>69</v>
      </c>
      <c r="P42" s="130"/>
      <c r="Q42" s="130"/>
    </row>
    <row r="43" spans="1:17" ht="9.95" customHeight="1">
      <c r="A43" s="7"/>
      <c r="B43" s="3"/>
      <c r="C43" s="3"/>
      <c r="D43" s="152"/>
      <c r="E43" s="153"/>
      <c r="F43" s="153"/>
      <c r="G43" s="153"/>
      <c r="H43" s="153"/>
      <c r="I43" s="153"/>
      <c r="J43" s="153"/>
      <c r="K43" s="153"/>
      <c r="L43" s="153"/>
      <c r="M43" s="153"/>
      <c r="N43" s="153"/>
      <c r="O43" s="124"/>
      <c r="P43" s="130"/>
      <c r="Q43" s="130"/>
    </row>
    <row r="44" spans="1:17" ht="9.95" customHeight="1">
      <c r="A44" s="7" t="s">
        <v>7</v>
      </c>
      <c r="B44" s="15" t="s">
        <v>202</v>
      </c>
      <c r="C44" s="15"/>
      <c r="D44" s="152"/>
      <c r="E44" s="153"/>
      <c r="F44" s="153"/>
      <c r="G44" s="153"/>
      <c r="H44" s="153"/>
      <c r="I44" s="153"/>
      <c r="J44" s="153"/>
      <c r="K44" s="153"/>
      <c r="L44" s="153"/>
      <c r="M44" s="153"/>
      <c r="N44" s="153"/>
      <c r="O44" s="124" t="s">
        <v>7</v>
      </c>
      <c r="P44" s="130"/>
      <c r="Q44" s="130"/>
    </row>
    <row r="45" spans="1:17" ht="9.95" customHeight="1">
      <c r="A45" s="7">
        <v>70</v>
      </c>
      <c r="B45" s="3" t="s">
        <v>102</v>
      </c>
      <c r="C45" s="3"/>
      <c r="D45" s="152">
        <v>537110</v>
      </c>
      <c r="E45" s="153">
        <v>49722332</v>
      </c>
      <c r="F45" s="153">
        <v>187482</v>
      </c>
      <c r="G45" s="153">
        <v>49722332</v>
      </c>
      <c r="H45" s="153">
        <v>349628</v>
      </c>
      <c r="I45" s="153">
        <v>12313460</v>
      </c>
      <c r="J45" s="154" t="s">
        <v>308</v>
      </c>
      <c r="K45" s="154">
        <v>5373</v>
      </c>
      <c r="L45" s="154" t="s">
        <v>308</v>
      </c>
      <c r="M45" s="154">
        <v>4750</v>
      </c>
      <c r="N45" s="154">
        <v>283363</v>
      </c>
      <c r="O45" s="124">
        <v>70</v>
      </c>
      <c r="P45" s="130"/>
      <c r="Q45" s="130"/>
    </row>
    <row r="46" spans="1:17" ht="9.95" customHeight="1">
      <c r="A46" s="7">
        <v>71</v>
      </c>
      <c r="B46" s="3" t="s">
        <v>103</v>
      </c>
      <c r="C46" s="3"/>
      <c r="D46" s="152">
        <v>610589</v>
      </c>
      <c r="E46" s="153">
        <v>30861487</v>
      </c>
      <c r="F46" s="153">
        <v>190000</v>
      </c>
      <c r="G46" s="153">
        <v>30861487</v>
      </c>
      <c r="H46" s="153">
        <v>420589</v>
      </c>
      <c r="I46" s="153">
        <v>7821577</v>
      </c>
      <c r="J46" s="154" t="s">
        <v>308</v>
      </c>
      <c r="K46" s="154" t="s">
        <v>308</v>
      </c>
      <c r="L46" s="154" t="s">
        <v>308</v>
      </c>
      <c r="M46" s="154">
        <v>2414</v>
      </c>
      <c r="N46" s="154">
        <v>292070</v>
      </c>
      <c r="O46" s="124">
        <v>71</v>
      </c>
      <c r="P46" s="130"/>
      <c r="Q46" s="130"/>
    </row>
    <row r="47" spans="1:17" ht="9.95" customHeight="1">
      <c r="A47" s="7">
        <v>72</v>
      </c>
      <c r="B47" s="3" t="s">
        <v>104</v>
      </c>
      <c r="C47" s="3"/>
      <c r="D47" s="152">
        <v>558844</v>
      </c>
      <c r="E47" s="153">
        <v>21019932</v>
      </c>
      <c r="F47" s="153">
        <v>243989</v>
      </c>
      <c r="G47" s="153">
        <v>21019932</v>
      </c>
      <c r="H47" s="153">
        <v>314855</v>
      </c>
      <c r="I47" s="153">
        <v>6532189</v>
      </c>
      <c r="J47" s="154">
        <v>297000</v>
      </c>
      <c r="K47" s="154">
        <v>5821</v>
      </c>
      <c r="L47" s="154" t="s">
        <v>308</v>
      </c>
      <c r="M47" s="154">
        <v>330608</v>
      </c>
      <c r="N47" s="154">
        <v>208300</v>
      </c>
      <c r="O47" s="124">
        <v>72</v>
      </c>
      <c r="P47" s="130"/>
      <c r="Q47" s="130"/>
    </row>
    <row r="48" spans="1:17" ht="9.95" customHeight="1">
      <c r="A48" s="7">
        <v>73</v>
      </c>
      <c r="B48" s="3" t="s">
        <v>106</v>
      </c>
      <c r="C48" s="3"/>
      <c r="D48" s="152">
        <v>2045419</v>
      </c>
      <c r="E48" s="153">
        <v>29568097</v>
      </c>
      <c r="F48" s="153">
        <v>357688</v>
      </c>
      <c r="G48" s="153">
        <v>29568097</v>
      </c>
      <c r="H48" s="153">
        <v>1687731</v>
      </c>
      <c r="I48" s="153">
        <v>10045145</v>
      </c>
      <c r="J48" s="154" t="s">
        <v>308</v>
      </c>
      <c r="K48" s="154">
        <v>12154</v>
      </c>
      <c r="L48" s="154" t="s">
        <v>308</v>
      </c>
      <c r="M48" s="154">
        <v>696161</v>
      </c>
      <c r="N48" s="154">
        <v>445304</v>
      </c>
      <c r="O48" s="124">
        <v>73</v>
      </c>
      <c r="P48" s="130"/>
      <c r="Q48" s="130"/>
    </row>
    <row r="49" spans="1:17" ht="9.95" customHeight="1">
      <c r="A49" s="7">
        <v>74</v>
      </c>
      <c r="B49" s="3" t="s">
        <v>107</v>
      </c>
      <c r="C49" s="3"/>
      <c r="D49" s="152">
        <v>672657</v>
      </c>
      <c r="E49" s="153">
        <v>15991682</v>
      </c>
      <c r="F49" s="153">
        <v>262104</v>
      </c>
      <c r="G49" s="153">
        <v>15991682</v>
      </c>
      <c r="H49" s="153">
        <v>410553</v>
      </c>
      <c r="I49" s="153">
        <v>7935457</v>
      </c>
      <c r="J49" s="154" t="s">
        <v>308</v>
      </c>
      <c r="K49" s="154" t="s">
        <v>308</v>
      </c>
      <c r="L49" s="154" t="s">
        <v>308</v>
      </c>
      <c r="M49" s="154" t="s">
        <v>308</v>
      </c>
      <c r="N49" s="154">
        <v>360541</v>
      </c>
      <c r="O49" s="124">
        <v>74</v>
      </c>
      <c r="P49" s="130"/>
      <c r="Q49" s="130"/>
    </row>
    <row r="50" spans="1:17" ht="9.95" customHeight="1">
      <c r="A50" s="7">
        <v>75</v>
      </c>
      <c r="B50" s="3" t="s">
        <v>108</v>
      </c>
      <c r="C50" s="3"/>
      <c r="D50" s="152">
        <v>535124</v>
      </c>
      <c r="E50" s="153">
        <v>15888982</v>
      </c>
      <c r="F50" s="153">
        <v>212425</v>
      </c>
      <c r="G50" s="153">
        <v>15888982</v>
      </c>
      <c r="H50" s="153">
        <v>322699</v>
      </c>
      <c r="I50" s="153">
        <v>2804093</v>
      </c>
      <c r="J50" s="154">
        <v>69980</v>
      </c>
      <c r="K50" s="154" t="s">
        <v>308</v>
      </c>
      <c r="L50" s="154" t="s">
        <v>308</v>
      </c>
      <c r="M50" s="154" t="s">
        <v>308</v>
      </c>
      <c r="N50" s="154">
        <v>327481</v>
      </c>
      <c r="O50" s="124">
        <v>75</v>
      </c>
      <c r="P50" s="130"/>
      <c r="Q50" s="130"/>
    </row>
    <row r="51" spans="1:17" ht="9.95" customHeight="1">
      <c r="A51" s="7">
        <v>76</v>
      </c>
      <c r="B51" s="3" t="s">
        <v>109</v>
      </c>
      <c r="C51" s="3"/>
      <c r="D51" s="152">
        <v>474533</v>
      </c>
      <c r="E51" s="153">
        <v>13911227</v>
      </c>
      <c r="F51" s="153">
        <v>190216</v>
      </c>
      <c r="G51" s="153">
        <v>13911227</v>
      </c>
      <c r="H51" s="153">
        <v>284317</v>
      </c>
      <c r="I51" s="153">
        <v>7672411</v>
      </c>
      <c r="J51" s="154" t="s">
        <v>308</v>
      </c>
      <c r="K51" s="154" t="s">
        <v>308</v>
      </c>
      <c r="L51" s="154" t="s">
        <v>308</v>
      </c>
      <c r="M51" s="154">
        <v>121018</v>
      </c>
      <c r="N51" s="154">
        <v>219314</v>
      </c>
      <c r="O51" s="124">
        <v>76</v>
      </c>
      <c r="P51" s="130"/>
      <c r="Q51" s="130"/>
    </row>
    <row r="52" spans="1:17" ht="9.95" customHeight="1">
      <c r="A52" s="7">
        <v>77</v>
      </c>
      <c r="B52" s="3" t="s">
        <v>110</v>
      </c>
      <c r="C52" s="3"/>
      <c r="D52" s="152">
        <v>467356</v>
      </c>
      <c r="E52" s="153">
        <v>15583273</v>
      </c>
      <c r="F52" s="153">
        <v>155968</v>
      </c>
      <c r="G52" s="153">
        <v>15583273</v>
      </c>
      <c r="H52" s="153">
        <v>311388</v>
      </c>
      <c r="I52" s="153">
        <v>4887503</v>
      </c>
      <c r="J52" s="154">
        <v>41893</v>
      </c>
      <c r="K52" s="154" t="s">
        <v>308</v>
      </c>
      <c r="L52" s="154" t="s">
        <v>308</v>
      </c>
      <c r="M52" s="154">
        <v>1176</v>
      </c>
      <c r="N52" s="154">
        <v>298045</v>
      </c>
      <c r="O52" s="124">
        <v>77</v>
      </c>
      <c r="P52" s="130"/>
      <c r="Q52" s="130"/>
    </row>
    <row r="53" spans="1:17" ht="9.95" customHeight="1">
      <c r="A53" s="7">
        <v>78</v>
      </c>
      <c r="B53" s="3" t="s">
        <v>111</v>
      </c>
      <c r="C53" s="3"/>
      <c r="D53" s="152">
        <v>879044</v>
      </c>
      <c r="E53" s="153">
        <v>16260382</v>
      </c>
      <c r="F53" s="153">
        <v>344583</v>
      </c>
      <c r="G53" s="153">
        <v>16260382</v>
      </c>
      <c r="H53" s="153">
        <v>534461</v>
      </c>
      <c r="I53" s="153">
        <v>7772582</v>
      </c>
      <c r="J53" s="154" t="s">
        <v>308</v>
      </c>
      <c r="K53" s="154" t="s">
        <v>308</v>
      </c>
      <c r="L53" s="154" t="s">
        <v>308</v>
      </c>
      <c r="M53" s="154">
        <v>54468</v>
      </c>
      <c r="N53" s="154">
        <v>364210</v>
      </c>
      <c r="O53" s="124">
        <v>78</v>
      </c>
      <c r="P53" s="130"/>
      <c r="Q53" s="130"/>
    </row>
    <row r="54" spans="1:17" ht="9.95" customHeight="1">
      <c r="A54" s="7">
        <v>79</v>
      </c>
      <c r="B54" s="14" t="s">
        <v>4</v>
      </c>
      <c r="C54" s="14"/>
      <c r="D54" s="155">
        <f aca="true" t="shared" si="4" ref="D54:I54">SUM(D45:D53)</f>
        <v>6780676</v>
      </c>
      <c r="E54" s="156">
        <f t="shared" si="4"/>
        <v>208807394</v>
      </c>
      <c r="F54" s="156">
        <f t="shared" si="4"/>
        <v>2144455</v>
      </c>
      <c r="G54" s="156">
        <f t="shared" si="4"/>
        <v>208807394</v>
      </c>
      <c r="H54" s="156">
        <f t="shared" si="4"/>
        <v>4636221</v>
      </c>
      <c r="I54" s="156">
        <f t="shared" si="4"/>
        <v>67784417</v>
      </c>
      <c r="J54" s="156">
        <f>SUM(J45:J52)</f>
        <v>408873</v>
      </c>
      <c r="K54" s="156">
        <f>SUM(K45:K53)</f>
        <v>23348</v>
      </c>
      <c r="L54" s="157">
        <f>SUM(L45:L52)</f>
        <v>0</v>
      </c>
      <c r="M54" s="156">
        <f>SUM(M45:M53)</f>
        <v>1210595</v>
      </c>
      <c r="N54" s="156">
        <f>SUM(N45:N53)</f>
        <v>2798628</v>
      </c>
      <c r="O54" s="124">
        <v>79</v>
      </c>
      <c r="P54" s="130"/>
      <c r="Q54" s="130"/>
    </row>
    <row r="55" spans="1:17" ht="9.95" customHeight="1">
      <c r="A55" s="7">
        <v>80</v>
      </c>
      <c r="B55" s="20" t="s">
        <v>101</v>
      </c>
      <c r="C55" s="20"/>
      <c r="D55" s="155">
        <f>D42+D54</f>
        <v>10308711</v>
      </c>
      <c r="E55" s="156">
        <f>E42+E54</f>
        <v>247935782</v>
      </c>
      <c r="F55" s="156">
        <f aca="true" t="shared" si="5" ref="F55:N55">F42+F54</f>
        <v>3670113</v>
      </c>
      <c r="G55" s="156">
        <f t="shared" si="5"/>
        <v>247935782</v>
      </c>
      <c r="H55" s="156">
        <f t="shared" si="5"/>
        <v>6638598</v>
      </c>
      <c r="I55" s="156">
        <f t="shared" si="5"/>
        <v>104370056</v>
      </c>
      <c r="J55" s="156">
        <f t="shared" si="5"/>
        <v>408873</v>
      </c>
      <c r="K55" s="156">
        <f t="shared" si="5"/>
        <v>52601</v>
      </c>
      <c r="L55" s="157">
        <f t="shared" si="5"/>
        <v>0</v>
      </c>
      <c r="M55" s="156">
        <f t="shared" si="5"/>
        <v>2749275</v>
      </c>
      <c r="N55" s="156">
        <f t="shared" si="5"/>
        <v>3807608</v>
      </c>
      <c r="O55" s="124">
        <v>80</v>
      </c>
      <c r="P55" s="130"/>
      <c r="Q55" s="130"/>
    </row>
    <row r="56" spans="1:17" ht="11.25" customHeight="1">
      <c r="A56" s="151"/>
      <c r="B56" s="130"/>
      <c r="C56" s="130"/>
      <c r="D56" s="153"/>
      <c r="E56" s="153"/>
      <c r="F56" s="153"/>
      <c r="G56" s="153"/>
      <c r="H56" s="153"/>
      <c r="I56" s="153"/>
      <c r="J56" s="153"/>
      <c r="K56" s="153"/>
      <c r="L56" s="153"/>
      <c r="M56" s="153"/>
      <c r="N56" s="153"/>
      <c r="O56" s="124"/>
      <c r="P56" s="130"/>
      <c r="Q56" s="130"/>
    </row>
    <row r="57" spans="1:17" ht="12.75" customHeight="1">
      <c r="A57" s="426" t="s">
        <v>379</v>
      </c>
      <c r="B57" s="432"/>
      <c r="C57" s="432"/>
      <c r="D57" s="432"/>
      <c r="E57" s="432"/>
      <c r="F57" s="432"/>
      <c r="G57" s="432"/>
      <c r="H57" s="432"/>
      <c r="I57" s="432" t="s">
        <v>379</v>
      </c>
      <c r="J57" s="432"/>
      <c r="K57" s="432"/>
      <c r="L57" s="432"/>
      <c r="M57" s="432"/>
      <c r="N57" s="432"/>
      <c r="O57" s="432"/>
      <c r="P57" s="130"/>
      <c r="Q57" s="130"/>
    </row>
    <row r="58" spans="1:17" ht="9.75" customHeight="1">
      <c r="A58" s="7" t="s">
        <v>7</v>
      </c>
      <c r="B58" s="15" t="s">
        <v>8</v>
      </c>
      <c r="C58" s="15"/>
      <c r="D58" s="153"/>
      <c r="E58" s="153"/>
      <c r="F58" s="153"/>
      <c r="G58" s="130"/>
      <c r="H58" s="130"/>
      <c r="I58" s="130"/>
      <c r="J58" s="130"/>
      <c r="K58" s="153"/>
      <c r="L58" s="153"/>
      <c r="M58" s="153"/>
      <c r="N58" s="153"/>
      <c r="O58" s="124" t="s">
        <v>7</v>
      </c>
      <c r="P58" s="130"/>
      <c r="Q58" s="130"/>
    </row>
    <row r="59" spans="1:17" ht="9.95" customHeight="1">
      <c r="A59" s="7">
        <v>81</v>
      </c>
      <c r="B59" s="56" t="s">
        <v>113</v>
      </c>
      <c r="C59" s="56"/>
      <c r="D59" s="152">
        <v>1016005</v>
      </c>
      <c r="E59" s="153">
        <v>8554333</v>
      </c>
      <c r="F59" s="153">
        <v>210755</v>
      </c>
      <c r="G59" s="153">
        <v>8554333</v>
      </c>
      <c r="H59" s="153">
        <v>805250</v>
      </c>
      <c r="I59" s="153">
        <v>8822633</v>
      </c>
      <c r="J59" s="154" t="s">
        <v>308</v>
      </c>
      <c r="K59" s="154">
        <v>59672</v>
      </c>
      <c r="L59" s="154" t="s">
        <v>308</v>
      </c>
      <c r="M59" s="154">
        <v>390091</v>
      </c>
      <c r="N59" s="154">
        <v>177107</v>
      </c>
      <c r="O59" s="124">
        <v>81</v>
      </c>
      <c r="P59" s="130"/>
      <c r="Q59" s="130"/>
    </row>
    <row r="60" spans="1:17" ht="9.95" customHeight="1">
      <c r="A60" s="7">
        <v>82</v>
      </c>
      <c r="B60" s="3" t="s">
        <v>114</v>
      </c>
      <c r="C60" s="3"/>
      <c r="D60" s="152">
        <v>3716182</v>
      </c>
      <c r="E60" s="153">
        <v>30640094</v>
      </c>
      <c r="F60" s="153">
        <v>1448711</v>
      </c>
      <c r="G60" s="153">
        <v>30640094</v>
      </c>
      <c r="H60" s="153">
        <v>2267471</v>
      </c>
      <c r="I60" s="153">
        <v>23315610</v>
      </c>
      <c r="J60" s="154" t="s">
        <v>308</v>
      </c>
      <c r="K60" s="154">
        <v>195452</v>
      </c>
      <c r="L60" s="154" t="s">
        <v>308</v>
      </c>
      <c r="M60" s="154">
        <v>601019</v>
      </c>
      <c r="N60" s="154">
        <v>1810181</v>
      </c>
      <c r="O60" s="124">
        <v>82</v>
      </c>
      <c r="P60" s="130"/>
      <c r="Q60" s="130"/>
    </row>
    <row r="61" spans="1:17" ht="9.95" customHeight="1">
      <c r="A61" s="7">
        <v>83</v>
      </c>
      <c r="B61" s="3" t="s">
        <v>115</v>
      </c>
      <c r="C61" s="3"/>
      <c r="D61" s="152">
        <v>2931780</v>
      </c>
      <c r="E61" s="153">
        <v>55816021</v>
      </c>
      <c r="F61" s="153">
        <v>875787</v>
      </c>
      <c r="G61" s="153">
        <v>55816021</v>
      </c>
      <c r="H61" s="153">
        <v>2055993</v>
      </c>
      <c r="I61" s="153">
        <v>17866985</v>
      </c>
      <c r="J61" s="154" t="s">
        <v>308</v>
      </c>
      <c r="K61" s="154">
        <v>7538</v>
      </c>
      <c r="L61" s="154" t="s">
        <v>308</v>
      </c>
      <c r="M61" s="154">
        <v>1067607</v>
      </c>
      <c r="N61" s="154">
        <v>625230</v>
      </c>
      <c r="O61" s="124">
        <v>83</v>
      </c>
      <c r="P61" s="130"/>
      <c r="Q61" s="130"/>
    </row>
    <row r="62" spans="1:17" ht="9.95" customHeight="1">
      <c r="A62" s="7">
        <v>84</v>
      </c>
      <c r="B62" s="3" t="s">
        <v>116</v>
      </c>
      <c r="C62" s="3"/>
      <c r="D62" s="152">
        <v>10503012</v>
      </c>
      <c r="E62" s="153">
        <v>253075247</v>
      </c>
      <c r="F62" s="153">
        <v>9218642</v>
      </c>
      <c r="G62" s="153">
        <v>253075247</v>
      </c>
      <c r="H62" s="153">
        <v>1284370</v>
      </c>
      <c r="I62" s="153">
        <v>75451347</v>
      </c>
      <c r="J62" s="154">
        <v>5948940</v>
      </c>
      <c r="K62" s="154" t="s">
        <v>308</v>
      </c>
      <c r="L62" s="154" t="s">
        <v>308</v>
      </c>
      <c r="M62" s="154">
        <v>3883139</v>
      </c>
      <c r="N62" s="154">
        <v>2753394</v>
      </c>
      <c r="O62" s="124">
        <v>84</v>
      </c>
      <c r="P62" s="130"/>
      <c r="Q62" s="130"/>
    </row>
    <row r="63" spans="1:17" ht="9.95" customHeight="1">
      <c r="A63" s="7">
        <v>85</v>
      </c>
      <c r="B63" s="3" t="s">
        <v>117</v>
      </c>
      <c r="C63" s="3"/>
      <c r="D63" s="152">
        <v>2822382</v>
      </c>
      <c r="E63" s="153">
        <v>7010300</v>
      </c>
      <c r="F63" s="153">
        <v>2061524</v>
      </c>
      <c r="G63" s="153">
        <v>7010300</v>
      </c>
      <c r="H63" s="153">
        <v>760858</v>
      </c>
      <c r="I63" s="153">
        <v>6421684</v>
      </c>
      <c r="J63" s="154" t="s">
        <v>308</v>
      </c>
      <c r="K63" s="154">
        <v>585</v>
      </c>
      <c r="L63" s="154" t="s">
        <v>308</v>
      </c>
      <c r="M63" s="154">
        <v>21776</v>
      </c>
      <c r="N63" s="154">
        <v>171849</v>
      </c>
      <c r="O63" s="124">
        <v>85</v>
      </c>
      <c r="P63" s="130"/>
      <c r="Q63" s="130"/>
    </row>
    <row r="64" spans="1:17" ht="9.95" customHeight="1">
      <c r="A64" s="7">
        <v>86</v>
      </c>
      <c r="B64" s="14" t="s">
        <v>4</v>
      </c>
      <c r="C64" s="14"/>
      <c r="D64" s="155">
        <f>SUM(D59:D63)</f>
        <v>20989361</v>
      </c>
      <c r="E64" s="156">
        <f>SUM(E59:E63)</f>
        <v>355095995</v>
      </c>
      <c r="F64" s="156">
        <f aca="true" t="shared" si="6" ref="F64:N64">SUM(F59:F63)</f>
        <v>13815419</v>
      </c>
      <c r="G64" s="156">
        <f t="shared" si="6"/>
        <v>355095995</v>
      </c>
      <c r="H64" s="156">
        <f t="shared" si="6"/>
        <v>7173942</v>
      </c>
      <c r="I64" s="156">
        <f t="shared" si="6"/>
        <v>131878259</v>
      </c>
      <c r="J64" s="156">
        <f t="shared" si="6"/>
        <v>5948940</v>
      </c>
      <c r="K64" s="156">
        <f t="shared" si="6"/>
        <v>263247</v>
      </c>
      <c r="L64" s="159" t="s">
        <v>341</v>
      </c>
      <c r="M64" s="156">
        <f t="shared" si="6"/>
        <v>5963632</v>
      </c>
      <c r="N64" s="156">
        <f t="shared" si="6"/>
        <v>5537761</v>
      </c>
      <c r="O64" s="124">
        <v>86</v>
      </c>
      <c r="P64" s="130"/>
      <c r="Q64" s="130"/>
    </row>
    <row r="65" spans="1:17" ht="9.95" customHeight="1">
      <c r="A65" s="7"/>
      <c r="B65" s="14"/>
      <c r="C65" s="14"/>
      <c r="D65" s="152"/>
      <c r="E65" s="153"/>
      <c r="F65" s="153"/>
      <c r="G65" s="153"/>
      <c r="H65" s="153"/>
      <c r="I65" s="153"/>
      <c r="J65" s="153"/>
      <c r="K65" s="153"/>
      <c r="L65" s="153"/>
      <c r="M65" s="153"/>
      <c r="N65" s="153"/>
      <c r="O65" s="124"/>
      <c r="P65" s="130"/>
      <c r="Q65" s="130"/>
    </row>
    <row r="66" spans="1:17" ht="9.95" customHeight="1">
      <c r="A66" s="7" t="s">
        <v>7</v>
      </c>
      <c r="B66" s="15" t="s">
        <v>23</v>
      </c>
      <c r="C66" s="15"/>
      <c r="D66" s="152"/>
      <c r="E66" s="153"/>
      <c r="F66" s="153"/>
      <c r="G66" s="153"/>
      <c r="H66" s="153"/>
      <c r="I66" s="153"/>
      <c r="J66" s="153"/>
      <c r="K66" s="153"/>
      <c r="L66" s="153"/>
      <c r="M66" s="153"/>
      <c r="N66" s="153"/>
      <c r="O66" s="124" t="s">
        <v>7</v>
      </c>
      <c r="P66" s="130"/>
      <c r="Q66" s="130"/>
    </row>
    <row r="67" spans="1:17" ht="9.95" customHeight="1">
      <c r="A67" s="7">
        <v>87</v>
      </c>
      <c r="B67" s="3" t="s">
        <v>113</v>
      </c>
      <c r="C67" s="3"/>
      <c r="D67" s="152">
        <v>832861</v>
      </c>
      <c r="E67" s="153">
        <v>55732093</v>
      </c>
      <c r="F67" s="153">
        <v>326907</v>
      </c>
      <c r="G67" s="153">
        <v>55732093</v>
      </c>
      <c r="H67" s="153">
        <v>505954</v>
      </c>
      <c r="I67" s="153">
        <v>12994446</v>
      </c>
      <c r="J67" s="154" t="s">
        <v>308</v>
      </c>
      <c r="K67" s="154" t="s">
        <v>308</v>
      </c>
      <c r="L67" s="154" t="s">
        <v>308</v>
      </c>
      <c r="M67" s="154">
        <v>100300</v>
      </c>
      <c r="N67" s="154">
        <v>667367</v>
      </c>
      <c r="O67" s="124">
        <v>87</v>
      </c>
      <c r="P67" s="130"/>
      <c r="Q67" s="130"/>
    </row>
    <row r="68" spans="1:17" ht="9.95" customHeight="1">
      <c r="A68" s="7">
        <v>88</v>
      </c>
      <c r="B68" s="3" t="s">
        <v>118</v>
      </c>
      <c r="C68" s="3"/>
      <c r="D68" s="152">
        <v>1541477</v>
      </c>
      <c r="E68" s="153">
        <v>58020816</v>
      </c>
      <c r="F68" s="153">
        <v>747628</v>
      </c>
      <c r="G68" s="153">
        <v>58020816</v>
      </c>
      <c r="H68" s="153">
        <v>793849</v>
      </c>
      <c r="I68" s="153">
        <v>16081488</v>
      </c>
      <c r="J68" s="154" t="s">
        <v>308</v>
      </c>
      <c r="K68" s="154">
        <v>4845</v>
      </c>
      <c r="L68" s="154" t="s">
        <v>308</v>
      </c>
      <c r="M68" s="154">
        <v>20351</v>
      </c>
      <c r="N68" s="154">
        <v>609210</v>
      </c>
      <c r="O68" s="124">
        <v>88</v>
      </c>
      <c r="P68" s="130"/>
      <c r="Q68" s="130"/>
    </row>
    <row r="69" spans="1:17" ht="9.95" customHeight="1">
      <c r="A69" s="7">
        <v>89</v>
      </c>
      <c r="B69" s="3" t="s">
        <v>115</v>
      </c>
      <c r="C69" s="3"/>
      <c r="D69" s="152">
        <v>2144834</v>
      </c>
      <c r="E69" s="153">
        <v>30309963</v>
      </c>
      <c r="F69" s="153">
        <v>399996</v>
      </c>
      <c r="G69" s="153">
        <v>30309963</v>
      </c>
      <c r="H69" s="153">
        <v>1744838</v>
      </c>
      <c r="I69" s="153">
        <v>8944181</v>
      </c>
      <c r="J69" s="154" t="s">
        <v>308</v>
      </c>
      <c r="K69" s="154" t="s">
        <v>308</v>
      </c>
      <c r="L69" s="154" t="s">
        <v>308</v>
      </c>
      <c r="M69" s="154">
        <v>2175215</v>
      </c>
      <c r="N69" s="154">
        <v>300900</v>
      </c>
      <c r="O69" s="124">
        <v>89</v>
      </c>
      <c r="P69" s="130"/>
      <c r="Q69" s="130"/>
    </row>
    <row r="70" spans="1:17" ht="9.95" customHeight="1">
      <c r="A70" s="7">
        <v>90</v>
      </c>
      <c r="B70" s="3" t="s">
        <v>119</v>
      </c>
      <c r="C70" s="3"/>
      <c r="D70" s="152">
        <v>1447097</v>
      </c>
      <c r="E70" s="153">
        <v>59902601</v>
      </c>
      <c r="F70" s="153">
        <v>799911</v>
      </c>
      <c r="G70" s="153">
        <v>59902601</v>
      </c>
      <c r="H70" s="153">
        <v>647186</v>
      </c>
      <c r="I70" s="153">
        <v>13790302</v>
      </c>
      <c r="J70" s="154" t="s">
        <v>308</v>
      </c>
      <c r="K70" s="154" t="s">
        <v>308</v>
      </c>
      <c r="L70" s="154" t="s">
        <v>308</v>
      </c>
      <c r="M70" s="154">
        <v>160500</v>
      </c>
      <c r="N70" s="154">
        <v>690755</v>
      </c>
      <c r="O70" s="124">
        <v>90</v>
      </c>
      <c r="P70" s="130"/>
      <c r="Q70" s="130"/>
    </row>
    <row r="71" spans="1:17" ht="9.95" customHeight="1">
      <c r="A71" s="7">
        <v>91</v>
      </c>
      <c r="B71" s="3" t="s">
        <v>120</v>
      </c>
      <c r="C71" s="3"/>
      <c r="D71" s="152">
        <v>254917</v>
      </c>
      <c r="E71" s="153">
        <v>33661333</v>
      </c>
      <c r="F71" s="153">
        <v>188094</v>
      </c>
      <c r="G71" s="153">
        <v>33661333</v>
      </c>
      <c r="H71" s="153">
        <v>66823</v>
      </c>
      <c r="I71" s="153">
        <v>8295833</v>
      </c>
      <c r="J71" s="154" t="s">
        <v>308</v>
      </c>
      <c r="K71" s="154" t="s">
        <v>308</v>
      </c>
      <c r="L71" s="154" t="s">
        <v>308</v>
      </c>
      <c r="M71" s="154">
        <v>5293</v>
      </c>
      <c r="N71" s="154">
        <v>312000</v>
      </c>
      <c r="O71" s="124">
        <v>91</v>
      </c>
      <c r="P71" s="130"/>
      <c r="Q71" s="130"/>
    </row>
    <row r="72" spans="1:17" ht="9.95" customHeight="1">
      <c r="A72" s="7">
        <v>92</v>
      </c>
      <c r="B72" s="3" t="s">
        <v>121</v>
      </c>
      <c r="C72" s="3"/>
      <c r="D72" s="152">
        <v>1170830</v>
      </c>
      <c r="E72" s="153">
        <v>40456019</v>
      </c>
      <c r="F72" s="153">
        <v>487360</v>
      </c>
      <c r="G72" s="153">
        <v>40456019</v>
      </c>
      <c r="H72" s="153">
        <v>683470</v>
      </c>
      <c r="I72" s="153">
        <v>8377981</v>
      </c>
      <c r="J72" s="154" t="s">
        <v>308</v>
      </c>
      <c r="K72" s="154">
        <v>8137</v>
      </c>
      <c r="L72" s="154" t="s">
        <v>308</v>
      </c>
      <c r="M72" s="154">
        <v>162780</v>
      </c>
      <c r="N72" s="154">
        <v>377915</v>
      </c>
      <c r="O72" s="124">
        <v>92</v>
      </c>
      <c r="P72" s="130"/>
      <c r="Q72" s="130"/>
    </row>
    <row r="73" spans="1:17" ht="9.95" customHeight="1">
      <c r="A73" s="7">
        <v>93</v>
      </c>
      <c r="B73" s="3" t="s">
        <v>122</v>
      </c>
      <c r="C73" s="3"/>
      <c r="D73" s="152">
        <v>467129</v>
      </c>
      <c r="E73" s="153">
        <v>25376908</v>
      </c>
      <c r="F73" s="153">
        <v>141193</v>
      </c>
      <c r="G73" s="153">
        <v>25376908</v>
      </c>
      <c r="H73" s="153">
        <v>325936</v>
      </c>
      <c r="I73" s="153">
        <v>8060766</v>
      </c>
      <c r="J73" s="154" t="s">
        <v>308</v>
      </c>
      <c r="K73" s="154" t="s">
        <v>308</v>
      </c>
      <c r="L73" s="154" t="s">
        <v>308</v>
      </c>
      <c r="M73" s="154" t="s">
        <v>308</v>
      </c>
      <c r="N73" s="154">
        <v>254874</v>
      </c>
      <c r="O73" s="124">
        <v>93</v>
      </c>
      <c r="P73" s="130"/>
      <c r="Q73" s="130"/>
    </row>
    <row r="74" spans="1:17" ht="9.95" customHeight="1">
      <c r="A74" s="7">
        <v>94</v>
      </c>
      <c r="B74" s="14" t="s">
        <v>4</v>
      </c>
      <c r="C74" s="14"/>
      <c r="D74" s="155">
        <f>SUM(D67:D73)</f>
        <v>7859145</v>
      </c>
      <c r="E74" s="156">
        <f>SUM(E67:E73)</f>
        <v>303459733</v>
      </c>
      <c r="F74" s="156">
        <f aca="true" t="shared" si="7" ref="F74:N74">SUM(F67:F73)</f>
        <v>3091089</v>
      </c>
      <c r="G74" s="156">
        <f t="shared" si="7"/>
        <v>303459733</v>
      </c>
      <c r="H74" s="156">
        <f t="shared" si="7"/>
        <v>4768056</v>
      </c>
      <c r="I74" s="156">
        <f t="shared" si="7"/>
        <v>76544997</v>
      </c>
      <c r="J74" s="160" t="s">
        <v>341</v>
      </c>
      <c r="K74" s="156">
        <f t="shared" si="7"/>
        <v>12982</v>
      </c>
      <c r="L74" s="157">
        <f t="shared" si="7"/>
        <v>0</v>
      </c>
      <c r="M74" s="156">
        <f t="shared" si="7"/>
        <v>2624439</v>
      </c>
      <c r="N74" s="156">
        <f t="shared" si="7"/>
        <v>3213021</v>
      </c>
      <c r="O74" s="124">
        <v>94</v>
      </c>
      <c r="P74" s="130"/>
      <c r="Q74" s="130"/>
    </row>
    <row r="75" spans="1:17" ht="9.95" customHeight="1">
      <c r="A75" s="7">
        <v>95</v>
      </c>
      <c r="B75" s="20" t="s">
        <v>112</v>
      </c>
      <c r="C75" s="20"/>
      <c r="D75" s="155">
        <f>D64+D74</f>
        <v>28848506</v>
      </c>
      <c r="E75" s="156">
        <f>E64+E74</f>
        <v>658555728</v>
      </c>
      <c r="F75" s="156">
        <f aca="true" t="shared" si="8" ref="F75:N75">F64+F74</f>
        <v>16906508</v>
      </c>
      <c r="G75" s="156">
        <f t="shared" si="8"/>
        <v>658555728</v>
      </c>
      <c r="H75" s="156">
        <f t="shared" si="8"/>
        <v>11941998</v>
      </c>
      <c r="I75" s="156">
        <f t="shared" si="8"/>
        <v>208423256</v>
      </c>
      <c r="J75" s="156">
        <f>J64</f>
        <v>5948940</v>
      </c>
      <c r="K75" s="156">
        <f t="shared" si="8"/>
        <v>276229</v>
      </c>
      <c r="L75" s="159" t="s">
        <v>341</v>
      </c>
      <c r="M75" s="156">
        <f t="shared" si="8"/>
        <v>8588071</v>
      </c>
      <c r="N75" s="156">
        <f t="shared" si="8"/>
        <v>8750782</v>
      </c>
      <c r="O75" s="124">
        <v>95</v>
      </c>
      <c r="P75" s="130"/>
      <c r="Q75" s="130"/>
    </row>
    <row r="76" spans="1:17" ht="7.5" customHeight="1">
      <c r="A76" s="124" t="s">
        <v>33</v>
      </c>
      <c r="B76" s="122"/>
      <c r="C76" s="122"/>
      <c r="D76" s="122"/>
      <c r="E76" s="122"/>
      <c r="F76" s="122"/>
      <c r="G76" s="122"/>
      <c r="H76" s="122"/>
      <c r="I76" s="122"/>
      <c r="J76" s="122"/>
      <c r="K76" s="122"/>
      <c r="L76" s="122"/>
      <c r="M76" s="122"/>
      <c r="N76" s="122"/>
      <c r="O76" s="124"/>
      <c r="P76" s="130"/>
      <c r="Q76" s="130"/>
    </row>
    <row r="77" spans="1:17" s="39" customFormat="1" ht="9" customHeight="1">
      <c r="A77" s="161" t="s">
        <v>312</v>
      </c>
      <c r="B77" s="162"/>
      <c r="C77" s="162"/>
      <c r="D77" s="162"/>
      <c r="E77" s="162"/>
      <c r="F77" s="162"/>
      <c r="G77" s="162"/>
      <c r="H77" s="162"/>
      <c r="I77" s="162"/>
      <c r="J77" s="162"/>
      <c r="K77" s="162"/>
      <c r="L77" s="162"/>
      <c r="M77" s="162"/>
      <c r="N77" s="162"/>
      <c r="O77" s="161"/>
      <c r="P77" s="162"/>
      <c r="Q77" s="31"/>
    </row>
    <row r="78" spans="1:17" s="39" customFormat="1" ht="9">
      <c r="A78" s="161" t="s">
        <v>340</v>
      </c>
      <c r="B78" s="162"/>
      <c r="C78" s="162"/>
      <c r="D78" s="162"/>
      <c r="E78" s="162"/>
      <c r="F78" s="162"/>
      <c r="G78" s="162"/>
      <c r="H78" s="162"/>
      <c r="I78" s="31"/>
      <c r="J78" s="31"/>
      <c r="K78" s="31"/>
      <c r="L78" s="31"/>
      <c r="M78" s="31"/>
      <c r="N78" s="31"/>
      <c r="O78" s="163"/>
      <c r="P78" s="31"/>
      <c r="Q78" s="31"/>
    </row>
    <row r="79" spans="1:17" ht="12.75">
      <c r="A79" s="124"/>
      <c r="B79" s="122"/>
      <c r="C79" s="122"/>
      <c r="D79" s="130"/>
      <c r="E79" s="130"/>
      <c r="F79" s="130"/>
      <c r="G79" s="130"/>
      <c r="H79" s="130"/>
      <c r="I79" s="130"/>
      <c r="J79" s="130"/>
      <c r="K79" s="130"/>
      <c r="L79" s="130"/>
      <c r="M79" s="130"/>
      <c r="N79" s="130"/>
      <c r="O79" s="151"/>
      <c r="P79" s="130"/>
      <c r="Q79" s="130"/>
    </row>
    <row r="80" spans="1:17" ht="12.75">
      <c r="A80" s="124"/>
      <c r="B80" s="122"/>
      <c r="C80" s="122"/>
      <c r="D80" s="130"/>
      <c r="E80" s="130"/>
      <c r="F80" s="130"/>
      <c r="G80" s="130"/>
      <c r="H80" s="130"/>
      <c r="I80" s="130"/>
      <c r="J80" s="130"/>
      <c r="K80" s="130"/>
      <c r="L80" s="130"/>
      <c r="M80" s="130"/>
      <c r="N80" s="130"/>
      <c r="O80" s="151"/>
      <c r="P80" s="130"/>
      <c r="Q80" s="130"/>
    </row>
    <row r="81" spans="1:17" ht="12.75">
      <c r="A81" s="124"/>
      <c r="B81" s="122"/>
      <c r="C81" s="122"/>
      <c r="D81" s="130"/>
      <c r="E81" s="130"/>
      <c r="F81" s="130"/>
      <c r="G81" s="130"/>
      <c r="H81" s="130"/>
      <c r="I81" s="130"/>
      <c r="J81" s="130"/>
      <c r="K81" s="130"/>
      <c r="L81" s="130"/>
      <c r="M81" s="130"/>
      <c r="N81" s="130"/>
      <c r="O81" s="151"/>
      <c r="P81" s="130"/>
      <c r="Q81" s="130"/>
    </row>
  </sheetData>
  <mergeCells count="28">
    <mergeCell ref="E1:F1"/>
    <mergeCell ref="G1:H1"/>
    <mergeCell ref="I1:L1"/>
    <mergeCell ref="B2:H2"/>
    <mergeCell ref="B3:H3"/>
    <mergeCell ref="A57:H57"/>
    <mergeCell ref="I57:O57"/>
    <mergeCell ref="L13:L15"/>
    <mergeCell ref="E13:E15"/>
    <mergeCell ref="I18:O18"/>
    <mergeCell ref="G13:G15"/>
    <mergeCell ref="J13:J15"/>
    <mergeCell ref="A18:H18"/>
    <mergeCell ref="A36:H36"/>
    <mergeCell ref="I36:O36"/>
    <mergeCell ref="N13:N15"/>
    <mergeCell ref="B5:C16"/>
    <mergeCell ref="D8:E12"/>
    <mergeCell ref="M8:N12"/>
    <mergeCell ref="I8:J12"/>
    <mergeCell ref="F10:G12"/>
    <mergeCell ref="H10:H12"/>
    <mergeCell ref="I2:L2"/>
    <mergeCell ref="I3:J3"/>
    <mergeCell ref="K8:L12"/>
    <mergeCell ref="I6:N7"/>
    <mergeCell ref="D6:H7"/>
    <mergeCell ref="F8:H9"/>
  </mergeCells>
  <printOptions/>
  <pageMargins left="0.7874015748031497" right="0.7874015748031497" top="0.5905511811023622" bottom="0.7874015748031497" header="0.5118110236220472" footer="0.5118110236220472"/>
  <pageSetup horizontalDpi="600" verticalDpi="600" orientation="portrait" scale="79" r:id="rId1"/>
  <headerFooter differentOddEven="1" alignWithMargins="0">
    <oddFooter>&amp;C22</oddFooter>
    <evenFooter>&amp;C23</evenFooter>
  </headerFooter>
  <colBreaks count="1" manualBreakCount="1">
    <brk id="8" max="1638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82"/>
  <sheetViews>
    <sheetView workbookViewId="0" topLeftCell="A1">
      <selection activeCell="M1" sqref="M1"/>
    </sheetView>
  </sheetViews>
  <sheetFormatPr defaultColWidth="11.421875" defaultRowHeight="12.75"/>
  <cols>
    <col min="1" max="1" width="4.28125" style="100" bestFit="1" customWidth="1"/>
    <col min="2" max="2" width="27.7109375" style="0" customWidth="1"/>
    <col min="3" max="3" width="0.9921875" style="0" customWidth="1"/>
    <col min="4" max="6" width="24.57421875" style="0" customWidth="1"/>
    <col min="7" max="11" width="21.28125" style="0" customWidth="1"/>
    <col min="12" max="12" width="4.28125" style="99" bestFit="1" customWidth="1"/>
  </cols>
  <sheetData>
    <row r="1" spans="1:17" s="4" customFormat="1" ht="12" customHeight="1">
      <c r="A1" s="43"/>
      <c r="B1" s="37"/>
      <c r="C1" s="37"/>
      <c r="D1" s="37"/>
      <c r="E1" s="370" t="s">
        <v>363</v>
      </c>
      <c r="F1" s="370"/>
      <c r="G1" s="371" t="s">
        <v>369</v>
      </c>
      <c r="H1" s="371"/>
      <c r="I1" s="37"/>
      <c r="J1" s="37"/>
      <c r="K1" s="123" t="s">
        <v>7</v>
      </c>
      <c r="L1" s="175"/>
      <c r="M1" s="122"/>
      <c r="N1" s="122"/>
      <c r="O1" s="122"/>
      <c r="P1" s="122"/>
      <c r="Q1" s="122"/>
    </row>
    <row r="2" spans="1:17" s="4" customFormat="1" ht="12" customHeight="1">
      <c r="A2" s="95"/>
      <c r="B2" s="370" t="s">
        <v>192</v>
      </c>
      <c r="C2" s="370"/>
      <c r="D2" s="370"/>
      <c r="E2" s="370"/>
      <c r="F2" s="370"/>
      <c r="G2" s="371" t="s">
        <v>193</v>
      </c>
      <c r="H2" s="371"/>
      <c r="I2" s="371"/>
      <c r="J2" s="371"/>
      <c r="K2" s="125"/>
      <c r="L2" s="175"/>
      <c r="M2" s="122"/>
      <c r="N2" s="122"/>
      <c r="O2" s="122"/>
      <c r="P2" s="122"/>
      <c r="Q2" s="122"/>
    </row>
    <row r="3" spans="1:17" s="4" customFormat="1" ht="12" customHeight="1">
      <c r="A3" s="95"/>
      <c r="B3" s="370" t="s">
        <v>399</v>
      </c>
      <c r="C3" s="370"/>
      <c r="D3" s="370"/>
      <c r="E3" s="370"/>
      <c r="F3" s="370"/>
      <c r="G3" s="408" t="s">
        <v>194</v>
      </c>
      <c r="H3" s="408"/>
      <c r="I3" s="408"/>
      <c r="J3" s="125"/>
      <c r="K3" s="123" t="s">
        <v>7</v>
      </c>
      <c r="L3" s="175"/>
      <c r="M3" s="122"/>
      <c r="N3" s="122"/>
      <c r="O3" s="122"/>
      <c r="P3" s="122"/>
      <c r="Q3" s="122"/>
    </row>
    <row r="4" spans="1:17" s="4" customFormat="1" ht="12" customHeight="1">
      <c r="A4" s="124"/>
      <c r="B4" s="50"/>
      <c r="C4" s="50"/>
      <c r="D4" s="50"/>
      <c r="E4" s="50"/>
      <c r="F4" s="38" t="s">
        <v>385</v>
      </c>
      <c r="G4" s="117" t="s">
        <v>386</v>
      </c>
      <c r="H4" s="122"/>
      <c r="I4" s="37"/>
      <c r="J4" s="50"/>
      <c r="K4" s="50"/>
      <c r="L4" s="175"/>
      <c r="M4" s="122"/>
      <c r="N4" s="122"/>
      <c r="O4" s="122"/>
      <c r="P4" s="122"/>
      <c r="Q4" s="122"/>
    </row>
    <row r="5" spans="1:17" s="44" customFormat="1" ht="24" customHeight="1">
      <c r="A5" s="126" t="s">
        <v>7</v>
      </c>
      <c r="B5" s="394" t="s">
        <v>197</v>
      </c>
      <c r="C5" s="395"/>
      <c r="D5" s="135" t="s">
        <v>204</v>
      </c>
      <c r="E5" s="394" t="s">
        <v>342</v>
      </c>
      <c r="F5" s="403"/>
      <c r="G5" s="95" t="s">
        <v>205</v>
      </c>
      <c r="H5" s="424" t="s">
        <v>189</v>
      </c>
      <c r="I5" s="424"/>
      <c r="J5" s="128" t="s">
        <v>7</v>
      </c>
      <c r="K5" s="126" t="s">
        <v>7</v>
      </c>
      <c r="L5" s="212" t="s">
        <v>7</v>
      </c>
      <c r="M5" s="167"/>
      <c r="N5" s="167"/>
      <c r="O5" s="167"/>
      <c r="P5" s="167"/>
      <c r="Q5" s="167"/>
    </row>
    <row r="6" spans="1:17" s="44" customFormat="1" ht="12" customHeight="1">
      <c r="A6" s="131" t="s">
        <v>7</v>
      </c>
      <c r="B6" s="396"/>
      <c r="C6" s="397"/>
      <c r="D6" s="400" t="s">
        <v>362</v>
      </c>
      <c r="E6" s="396"/>
      <c r="F6" s="404"/>
      <c r="G6" s="416" t="s">
        <v>5</v>
      </c>
      <c r="H6" s="415" t="s">
        <v>207</v>
      </c>
      <c r="I6" s="420"/>
      <c r="J6" s="420"/>
      <c r="K6" s="421"/>
      <c r="L6" s="213" t="s">
        <v>7</v>
      </c>
      <c r="M6" s="167"/>
      <c r="N6" s="167"/>
      <c r="O6" s="167"/>
      <c r="P6" s="167"/>
      <c r="Q6" s="167"/>
    </row>
    <row r="7" spans="1:17" s="44" customFormat="1" ht="12" customHeight="1">
      <c r="A7" s="131" t="s">
        <v>7</v>
      </c>
      <c r="B7" s="396"/>
      <c r="C7" s="397"/>
      <c r="D7" s="401"/>
      <c r="E7" s="396"/>
      <c r="F7" s="404"/>
      <c r="G7" s="425"/>
      <c r="H7" s="417"/>
      <c r="I7" s="407"/>
      <c r="J7" s="407"/>
      <c r="K7" s="423"/>
      <c r="L7" s="213" t="s">
        <v>7</v>
      </c>
      <c r="M7" s="167"/>
      <c r="N7" s="167"/>
      <c r="O7" s="167"/>
      <c r="P7" s="167"/>
      <c r="Q7" s="167"/>
    </row>
    <row r="8" spans="1:17" s="44" customFormat="1" ht="19.5" customHeight="1">
      <c r="A8" s="131" t="s">
        <v>7</v>
      </c>
      <c r="B8" s="396"/>
      <c r="C8" s="397"/>
      <c r="D8" s="401"/>
      <c r="E8" s="396"/>
      <c r="F8" s="404"/>
      <c r="G8" s="425"/>
      <c r="H8" s="415" t="s">
        <v>208</v>
      </c>
      <c r="I8" s="420"/>
      <c r="J8" s="421"/>
      <c r="K8" s="420" t="s">
        <v>368</v>
      </c>
      <c r="L8" s="213" t="s">
        <v>7</v>
      </c>
      <c r="M8" s="167"/>
      <c r="N8" s="167"/>
      <c r="O8" s="167"/>
      <c r="P8" s="167"/>
      <c r="Q8" s="167"/>
    </row>
    <row r="9" spans="1:17" s="44" customFormat="1" ht="20.25" customHeight="1">
      <c r="A9" s="133" t="s">
        <v>174</v>
      </c>
      <c r="B9" s="396"/>
      <c r="C9" s="397"/>
      <c r="D9" s="401"/>
      <c r="E9" s="396"/>
      <c r="F9" s="404"/>
      <c r="G9" s="425"/>
      <c r="H9" s="419"/>
      <c r="I9" s="404"/>
      <c r="J9" s="397"/>
      <c r="K9" s="404"/>
      <c r="L9" s="213" t="s">
        <v>174</v>
      </c>
      <c r="M9" s="167"/>
      <c r="N9" s="167"/>
      <c r="O9" s="167"/>
      <c r="P9" s="167"/>
      <c r="Q9" s="167"/>
    </row>
    <row r="10" spans="1:17" s="44" customFormat="1" ht="15" customHeight="1">
      <c r="A10" s="133" t="s">
        <v>178</v>
      </c>
      <c r="B10" s="396"/>
      <c r="C10" s="397"/>
      <c r="D10" s="401"/>
      <c r="E10" s="396"/>
      <c r="F10" s="404"/>
      <c r="G10" s="425"/>
      <c r="H10" s="419"/>
      <c r="I10" s="404"/>
      <c r="J10" s="397"/>
      <c r="K10" s="404"/>
      <c r="L10" s="213" t="s">
        <v>178</v>
      </c>
      <c r="M10" s="167"/>
      <c r="N10" s="167"/>
      <c r="O10" s="167"/>
      <c r="P10" s="167"/>
      <c r="Q10" s="167"/>
    </row>
    <row r="11" spans="1:17" s="44" customFormat="1" ht="18" customHeight="1">
      <c r="A11" s="131" t="s">
        <v>7</v>
      </c>
      <c r="B11" s="396"/>
      <c r="C11" s="397"/>
      <c r="D11" s="401"/>
      <c r="E11" s="396"/>
      <c r="F11" s="404"/>
      <c r="G11" s="425"/>
      <c r="H11" s="419"/>
      <c r="I11" s="404"/>
      <c r="J11" s="397"/>
      <c r="K11" s="404"/>
      <c r="L11" s="213" t="s">
        <v>7</v>
      </c>
      <c r="M11" s="167"/>
      <c r="N11" s="167"/>
      <c r="O11" s="167"/>
      <c r="P11" s="167"/>
      <c r="Q11" s="167"/>
    </row>
    <row r="12" spans="1:17" s="44" customFormat="1" ht="21.75" customHeight="1">
      <c r="A12" s="131" t="s">
        <v>7</v>
      </c>
      <c r="B12" s="396"/>
      <c r="C12" s="397"/>
      <c r="D12" s="401"/>
      <c r="E12" s="398"/>
      <c r="F12" s="405"/>
      <c r="G12" s="425"/>
      <c r="H12" s="422"/>
      <c r="I12" s="404"/>
      <c r="J12" s="397"/>
      <c r="K12" s="404"/>
      <c r="L12" s="213" t="s">
        <v>7</v>
      </c>
      <c r="M12" s="167"/>
      <c r="N12" s="167"/>
      <c r="O12" s="167"/>
      <c r="P12" s="167"/>
      <c r="Q12" s="167"/>
    </row>
    <row r="13" spans="1:17" s="44" customFormat="1" ht="16.5" customHeight="1">
      <c r="A13" s="131" t="s">
        <v>7</v>
      </c>
      <c r="B13" s="396"/>
      <c r="C13" s="397"/>
      <c r="D13" s="401"/>
      <c r="E13" s="135" t="s">
        <v>198</v>
      </c>
      <c r="F13" s="394" t="s">
        <v>255</v>
      </c>
      <c r="G13" s="425"/>
      <c r="H13" s="214" t="s">
        <v>7</v>
      </c>
      <c r="I13" s="415" t="s">
        <v>172</v>
      </c>
      <c r="J13" s="416"/>
      <c r="K13" s="404"/>
      <c r="L13" s="215" t="s">
        <v>7</v>
      </c>
      <c r="M13" s="167"/>
      <c r="N13" s="167"/>
      <c r="O13" s="167"/>
      <c r="P13" s="167"/>
      <c r="Q13" s="167"/>
    </row>
    <row r="14" spans="1:17" s="44" customFormat="1" ht="18.75" customHeight="1">
      <c r="A14" s="131" t="s">
        <v>7</v>
      </c>
      <c r="B14" s="396"/>
      <c r="C14" s="397"/>
      <c r="D14" s="401"/>
      <c r="E14" s="138" t="s">
        <v>199</v>
      </c>
      <c r="F14" s="396"/>
      <c r="G14" s="425"/>
      <c r="H14" s="216" t="s">
        <v>4</v>
      </c>
      <c r="I14" s="417"/>
      <c r="J14" s="418"/>
      <c r="K14" s="404"/>
      <c r="L14" s="213" t="s">
        <v>7</v>
      </c>
      <c r="M14" s="167"/>
      <c r="N14" s="167"/>
      <c r="O14" s="167"/>
      <c r="P14" s="167"/>
      <c r="Q14" s="167"/>
    </row>
    <row r="15" spans="1:17" s="44" customFormat="1" ht="17.25" customHeight="1">
      <c r="A15" s="131" t="s">
        <v>7</v>
      </c>
      <c r="B15" s="396"/>
      <c r="C15" s="397"/>
      <c r="D15" s="436"/>
      <c r="E15" s="138" t="s">
        <v>200</v>
      </c>
      <c r="F15" s="398"/>
      <c r="G15" s="418"/>
      <c r="H15" s="217" t="s">
        <v>7</v>
      </c>
      <c r="I15" s="138" t="s">
        <v>123</v>
      </c>
      <c r="J15" s="138" t="s">
        <v>210</v>
      </c>
      <c r="K15" s="405"/>
      <c r="L15" s="213" t="s">
        <v>7</v>
      </c>
      <c r="M15" s="167"/>
      <c r="N15" s="167"/>
      <c r="O15" s="167"/>
      <c r="P15" s="167"/>
      <c r="Q15" s="167"/>
    </row>
    <row r="16" spans="1:17" s="102" customFormat="1" ht="14.25" customHeight="1">
      <c r="A16" s="141" t="s">
        <v>7</v>
      </c>
      <c r="B16" s="406"/>
      <c r="C16" s="423"/>
      <c r="D16" s="218" t="s">
        <v>218</v>
      </c>
      <c r="E16" s="218" t="s">
        <v>219</v>
      </c>
      <c r="F16" s="219" t="s">
        <v>220</v>
      </c>
      <c r="G16" s="147" t="s">
        <v>221</v>
      </c>
      <c r="H16" s="168" t="s">
        <v>222</v>
      </c>
      <c r="I16" s="142" t="s">
        <v>223</v>
      </c>
      <c r="J16" s="142" t="s">
        <v>224</v>
      </c>
      <c r="K16" s="219" t="s">
        <v>225</v>
      </c>
      <c r="L16" s="220" t="s">
        <v>7</v>
      </c>
      <c r="M16" s="146"/>
      <c r="N16" s="146"/>
      <c r="O16" s="146"/>
      <c r="P16" s="146"/>
      <c r="Q16" s="146"/>
    </row>
    <row r="17" spans="1:17" s="39" customFormat="1" ht="9">
      <c r="A17" s="64"/>
      <c r="B17" s="64"/>
      <c r="C17" s="64"/>
      <c r="D17" s="65"/>
      <c r="E17" s="65"/>
      <c r="F17" s="65"/>
      <c r="G17" s="118"/>
      <c r="H17" s="65"/>
      <c r="I17" s="65"/>
      <c r="J17" s="65"/>
      <c r="K17" s="65"/>
      <c r="L17" s="77"/>
      <c r="M17" s="31"/>
      <c r="N17" s="31"/>
      <c r="O17" s="31"/>
      <c r="P17" s="31"/>
      <c r="Q17" s="31"/>
    </row>
    <row r="18" spans="1:17" s="46" customFormat="1" ht="14.25" customHeight="1">
      <c r="A18" s="434" t="s">
        <v>377</v>
      </c>
      <c r="B18" s="434"/>
      <c r="C18" s="434"/>
      <c r="D18" s="434"/>
      <c r="E18" s="434"/>
      <c r="F18" s="434"/>
      <c r="G18" s="434" t="s">
        <v>377</v>
      </c>
      <c r="H18" s="434"/>
      <c r="I18" s="434"/>
      <c r="J18" s="434"/>
      <c r="K18" s="434"/>
      <c r="L18" s="434"/>
      <c r="M18" s="150"/>
      <c r="N18" s="150"/>
      <c r="O18" s="150"/>
      <c r="P18" s="150"/>
      <c r="Q18" s="150"/>
    </row>
    <row r="19" spans="1:17" ht="9.95" customHeight="1">
      <c r="A19" s="7" t="s">
        <v>7</v>
      </c>
      <c r="B19" s="15" t="s">
        <v>203</v>
      </c>
      <c r="C19" s="15"/>
      <c r="D19" s="130"/>
      <c r="E19" s="130"/>
      <c r="F19" s="130"/>
      <c r="G19" s="130"/>
      <c r="H19" s="130"/>
      <c r="I19" s="130"/>
      <c r="J19" s="130"/>
      <c r="K19" s="130"/>
      <c r="L19" s="186"/>
      <c r="M19" s="130"/>
      <c r="N19" s="130"/>
      <c r="O19" s="130"/>
      <c r="P19" s="130"/>
      <c r="Q19" s="130"/>
    </row>
    <row r="20" spans="1:17" ht="9.95" customHeight="1">
      <c r="A20" s="7">
        <v>52</v>
      </c>
      <c r="B20" s="3" t="s">
        <v>92</v>
      </c>
      <c r="C20" s="3"/>
      <c r="D20" s="152">
        <v>1326093</v>
      </c>
      <c r="E20" s="153">
        <v>748686</v>
      </c>
      <c r="F20" s="153">
        <v>109484</v>
      </c>
      <c r="G20" s="153">
        <v>8640742</v>
      </c>
      <c r="H20" s="153">
        <v>5926958</v>
      </c>
      <c r="I20" s="153">
        <v>301003</v>
      </c>
      <c r="J20" s="153">
        <v>5625955</v>
      </c>
      <c r="K20" s="153">
        <v>508627</v>
      </c>
      <c r="L20" s="76">
        <v>52</v>
      </c>
      <c r="M20" s="130"/>
      <c r="N20" s="130"/>
      <c r="O20" s="130"/>
      <c r="P20" s="130"/>
      <c r="Q20" s="130"/>
    </row>
    <row r="21" spans="1:17" ht="9.95" customHeight="1">
      <c r="A21" s="7">
        <v>53</v>
      </c>
      <c r="B21" s="3" t="s">
        <v>93</v>
      </c>
      <c r="C21" s="3"/>
      <c r="D21" s="152">
        <v>2507084</v>
      </c>
      <c r="E21" s="153">
        <v>1548667</v>
      </c>
      <c r="F21" s="153">
        <v>8146940</v>
      </c>
      <c r="G21" s="153">
        <v>69004846</v>
      </c>
      <c r="H21" s="153">
        <v>57850169</v>
      </c>
      <c r="I21" s="153">
        <v>26396051</v>
      </c>
      <c r="J21" s="153">
        <v>31454118</v>
      </c>
      <c r="K21" s="153">
        <v>3906616</v>
      </c>
      <c r="L21" s="76">
        <v>53</v>
      </c>
      <c r="M21" s="130"/>
      <c r="N21" s="130"/>
      <c r="O21" s="130"/>
      <c r="P21" s="130"/>
      <c r="Q21" s="130"/>
    </row>
    <row r="22" spans="1:17" ht="9.95" customHeight="1">
      <c r="A22" s="7">
        <v>54</v>
      </c>
      <c r="B22" s="3" t="s">
        <v>94</v>
      </c>
      <c r="C22" s="3"/>
      <c r="D22" s="221">
        <v>1031487</v>
      </c>
      <c r="E22" s="153">
        <v>441824</v>
      </c>
      <c r="F22" s="154" t="s">
        <v>308</v>
      </c>
      <c r="G22" s="153">
        <v>7418998</v>
      </c>
      <c r="H22" s="153">
        <v>5606472</v>
      </c>
      <c r="I22" s="153" t="s">
        <v>308</v>
      </c>
      <c r="J22" s="153">
        <v>5606472</v>
      </c>
      <c r="K22" s="153">
        <v>505320</v>
      </c>
      <c r="L22" s="76">
        <v>54</v>
      </c>
      <c r="M22" s="130"/>
      <c r="N22" s="130"/>
      <c r="O22" s="130"/>
      <c r="P22" s="130"/>
      <c r="Q22" s="130"/>
    </row>
    <row r="23" spans="1:17" ht="9.95" customHeight="1">
      <c r="A23" s="7">
        <v>55</v>
      </c>
      <c r="B23" s="14" t="s">
        <v>4</v>
      </c>
      <c r="C23" s="14"/>
      <c r="D23" s="155">
        <f>SUM(D20:D22)</f>
        <v>4864664</v>
      </c>
      <c r="E23" s="156">
        <f>SUM(E20:E22)</f>
        <v>2739177</v>
      </c>
      <c r="F23" s="156">
        <f aca="true" t="shared" si="0" ref="F23:K23">SUM(F20:F22)</f>
        <v>8256424</v>
      </c>
      <c r="G23" s="156">
        <f t="shared" si="0"/>
        <v>85064586</v>
      </c>
      <c r="H23" s="156">
        <f t="shared" si="0"/>
        <v>69383599</v>
      </c>
      <c r="I23" s="156">
        <f t="shared" si="0"/>
        <v>26697054</v>
      </c>
      <c r="J23" s="156">
        <f t="shared" si="0"/>
        <v>42686545</v>
      </c>
      <c r="K23" s="156">
        <f t="shared" si="0"/>
        <v>4920563</v>
      </c>
      <c r="L23" s="76">
        <v>55</v>
      </c>
      <c r="M23" s="130"/>
      <c r="N23" s="130"/>
      <c r="O23" s="130"/>
      <c r="P23" s="130"/>
      <c r="Q23" s="130"/>
    </row>
    <row r="24" spans="1:17" ht="9.95" customHeight="1">
      <c r="A24" s="7"/>
      <c r="B24" s="3"/>
      <c r="C24" s="3"/>
      <c r="D24" s="152"/>
      <c r="E24" s="153"/>
      <c r="F24" s="153"/>
      <c r="G24" s="153"/>
      <c r="H24" s="153"/>
      <c r="I24" s="153"/>
      <c r="J24" s="153"/>
      <c r="K24" s="153"/>
      <c r="L24" s="76"/>
      <c r="M24" s="130"/>
      <c r="N24" s="130"/>
      <c r="O24" s="130"/>
      <c r="P24" s="130"/>
      <c r="Q24" s="130"/>
    </row>
    <row r="25" spans="1:17" ht="9.95" customHeight="1">
      <c r="A25" s="24" t="s">
        <v>7</v>
      </c>
      <c r="B25" s="15" t="s">
        <v>202</v>
      </c>
      <c r="C25" s="15"/>
      <c r="D25" s="152"/>
      <c r="E25" s="153"/>
      <c r="F25" s="153"/>
      <c r="G25" s="153"/>
      <c r="H25" s="153"/>
      <c r="I25" s="153"/>
      <c r="J25" s="153"/>
      <c r="K25" s="153"/>
      <c r="L25" s="78" t="s">
        <v>7</v>
      </c>
      <c r="M25" s="130"/>
      <c r="N25" s="130"/>
      <c r="O25" s="130"/>
      <c r="P25" s="130"/>
      <c r="Q25" s="130"/>
    </row>
    <row r="26" spans="1:17" ht="9.95" customHeight="1">
      <c r="A26" s="7">
        <v>56</v>
      </c>
      <c r="B26" s="3" t="s">
        <v>95</v>
      </c>
      <c r="C26" s="3"/>
      <c r="D26" s="152">
        <v>389271</v>
      </c>
      <c r="E26" s="153">
        <v>790865</v>
      </c>
      <c r="F26" s="153">
        <v>793477</v>
      </c>
      <c r="G26" s="153">
        <v>20868556</v>
      </c>
      <c r="H26" s="153">
        <v>19716019</v>
      </c>
      <c r="I26" s="153">
        <v>7921501</v>
      </c>
      <c r="J26" s="153">
        <v>11794518</v>
      </c>
      <c r="K26" s="153">
        <v>490592</v>
      </c>
      <c r="L26" s="76">
        <v>56</v>
      </c>
      <c r="M26" s="130"/>
      <c r="N26" s="130"/>
      <c r="O26" s="130"/>
      <c r="P26" s="130"/>
      <c r="Q26" s="130"/>
    </row>
    <row r="27" spans="1:17" ht="9.95" customHeight="1">
      <c r="A27" s="7">
        <v>57</v>
      </c>
      <c r="B27" s="3" t="s">
        <v>96</v>
      </c>
      <c r="C27" s="3"/>
      <c r="D27" s="221" t="s">
        <v>308</v>
      </c>
      <c r="E27" s="153">
        <v>2657984</v>
      </c>
      <c r="F27" s="153">
        <v>1235404</v>
      </c>
      <c r="G27" s="153">
        <v>25609332</v>
      </c>
      <c r="H27" s="153">
        <v>23888282</v>
      </c>
      <c r="I27" s="153">
        <v>14757133</v>
      </c>
      <c r="J27" s="153">
        <v>9131149</v>
      </c>
      <c r="K27" s="153">
        <v>800453</v>
      </c>
      <c r="L27" s="76">
        <v>57</v>
      </c>
      <c r="M27" s="130"/>
      <c r="N27" s="130"/>
      <c r="O27" s="130"/>
      <c r="P27" s="130"/>
      <c r="Q27" s="130"/>
    </row>
    <row r="28" spans="1:17" ht="9.95" customHeight="1">
      <c r="A28" s="7">
        <v>58</v>
      </c>
      <c r="B28" s="3" t="s">
        <v>97</v>
      </c>
      <c r="C28" s="3"/>
      <c r="D28" s="152">
        <v>845601</v>
      </c>
      <c r="E28" s="153">
        <v>705018</v>
      </c>
      <c r="F28" s="153">
        <v>1160386</v>
      </c>
      <c r="G28" s="153">
        <v>43921329</v>
      </c>
      <c r="H28" s="153">
        <v>40621974</v>
      </c>
      <c r="I28" s="153">
        <v>25769808</v>
      </c>
      <c r="J28" s="153">
        <v>14852166</v>
      </c>
      <c r="K28" s="153">
        <v>2010185</v>
      </c>
      <c r="L28" s="76">
        <v>58</v>
      </c>
      <c r="M28" s="130"/>
      <c r="N28" s="130"/>
      <c r="O28" s="130"/>
      <c r="P28" s="130"/>
      <c r="Q28" s="130"/>
    </row>
    <row r="29" spans="1:17" ht="9.95" customHeight="1">
      <c r="A29" s="7">
        <v>59</v>
      </c>
      <c r="B29" s="3" t="s">
        <v>98</v>
      </c>
      <c r="C29" s="3"/>
      <c r="D29" s="152">
        <v>2075583</v>
      </c>
      <c r="E29" s="153">
        <v>453520</v>
      </c>
      <c r="F29" s="153">
        <v>325540</v>
      </c>
      <c r="G29" s="153">
        <v>24197721</v>
      </c>
      <c r="H29" s="153">
        <v>21338383</v>
      </c>
      <c r="I29" s="153">
        <v>9893090</v>
      </c>
      <c r="J29" s="153">
        <v>11445293</v>
      </c>
      <c r="K29" s="153">
        <v>496708</v>
      </c>
      <c r="L29" s="76">
        <v>59</v>
      </c>
      <c r="M29" s="130"/>
      <c r="N29" s="130"/>
      <c r="O29" s="130"/>
      <c r="P29" s="130"/>
      <c r="Q29" s="130"/>
    </row>
    <row r="30" spans="1:17" ht="9.95" customHeight="1">
      <c r="A30" s="7">
        <v>60</v>
      </c>
      <c r="B30" s="3" t="s">
        <v>93</v>
      </c>
      <c r="C30" s="3"/>
      <c r="D30" s="152">
        <v>2286090</v>
      </c>
      <c r="E30" s="153">
        <v>1065801</v>
      </c>
      <c r="F30" s="153">
        <v>2976914</v>
      </c>
      <c r="G30" s="153">
        <v>66333278</v>
      </c>
      <c r="H30" s="153">
        <v>60431746</v>
      </c>
      <c r="I30" s="153">
        <v>42570052</v>
      </c>
      <c r="J30" s="153">
        <v>17861694</v>
      </c>
      <c r="K30" s="153">
        <v>2509935</v>
      </c>
      <c r="L30" s="76">
        <v>60</v>
      </c>
      <c r="M30" s="130"/>
      <c r="N30" s="130"/>
      <c r="O30" s="130"/>
      <c r="P30" s="130"/>
      <c r="Q30" s="130"/>
    </row>
    <row r="31" spans="1:17" ht="9.95" customHeight="1">
      <c r="A31" s="7">
        <v>61</v>
      </c>
      <c r="B31" s="3" t="s">
        <v>99</v>
      </c>
      <c r="C31" s="3"/>
      <c r="D31" s="152">
        <v>1083879</v>
      </c>
      <c r="E31" s="153">
        <v>1280859</v>
      </c>
      <c r="F31" s="153">
        <v>809692</v>
      </c>
      <c r="G31" s="153">
        <v>41953287</v>
      </c>
      <c r="H31" s="153">
        <v>39369198</v>
      </c>
      <c r="I31" s="153">
        <v>24864536</v>
      </c>
      <c r="J31" s="153">
        <v>14504662</v>
      </c>
      <c r="K31" s="153">
        <v>1127243</v>
      </c>
      <c r="L31" s="76">
        <v>61</v>
      </c>
      <c r="M31" s="130"/>
      <c r="N31" s="130"/>
      <c r="O31" s="130"/>
      <c r="P31" s="130"/>
      <c r="Q31" s="130"/>
    </row>
    <row r="32" spans="1:17" ht="9.95" customHeight="1">
      <c r="A32" s="7">
        <v>62</v>
      </c>
      <c r="B32" s="3" t="s">
        <v>100</v>
      </c>
      <c r="C32" s="3"/>
      <c r="D32" s="152">
        <v>999337</v>
      </c>
      <c r="E32" s="153">
        <v>384507</v>
      </c>
      <c r="F32" s="153">
        <v>1242513</v>
      </c>
      <c r="G32" s="153">
        <v>24773855</v>
      </c>
      <c r="H32" s="153">
        <v>23028806</v>
      </c>
      <c r="I32" s="153">
        <v>16633780</v>
      </c>
      <c r="J32" s="153">
        <v>6395026</v>
      </c>
      <c r="K32" s="153">
        <v>409595</v>
      </c>
      <c r="L32" s="76">
        <v>62</v>
      </c>
      <c r="M32" s="130"/>
      <c r="N32" s="130"/>
      <c r="O32" s="130"/>
      <c r="P32" s="130"/>
      <c r="Q32" s="130"/>
    </row>
    <row r="33" spans="1:17" ht="9.95" customHeight="1">
      <c r="A33" s="7">
        <v>63</v>
      </c>
      <c r="B33" s="14" t="s">
        <v>4</v>
      </c>
      <c r="C33" s="14"/>
      <c r="D33" s="155">
        <f>SUM(D26:D32)</f>
        <v>7679761</v>
      </c>
      <c r="E33" s="156">
        <f aca="true" t="shared" si="1" ref="E33:K33">SUM(E26:E32)</f>
        <v>7338554</v>
      </c>
      <c r="F33" s="156">
        <f t="shared" si="1"/>
        <v>8543926</v>
      </c>
      <c r="G33" s="156">
        <f t="shared" si="1"/>
        <v>247657358</v>
      </c>
      <c r="H33" s="156">
        <f t="shared" si="1"/>
        <v>228394408</v>
      </c>
      <c r="I33" s="156">
        <f t="shared" si="1"/>
        <v>142409900</v>
      </c>
      <c r="J33" s="156">
        <f t="shared" si="1"/>
        <v>85984508</v>
      </c>
      <c r="K33" s="156">
        <f t="shared" si="1"/>
        <v>7844711</v>
      </c>
      <c r="L33" s="76">
        <v>63</v>
      </c>
      <c r="M33" s="130"/>
      <c r="N33" s="130"/>
      <c r="O33" s="130"/>
      <c r="P33" s="130"/>
      <c r="Q33" s="130"/>
    </row>
    <row r="34" spans="1:17" ht="9.95" customHeight="1">
      <c r="A34" s="7">
        <v>64</v>
      </c>
      <c r="B34" s="20" t="s">
        <v>91</v>
      </c>
      <c r="C34" s="20"/>
      <c r="D34" s="155">
        <f>D23+D33</f>
        <v>12544425</v>
      </c>
      <c r="E34" s="156">
        <f aca="true" t="shared" si="2" ref="E34:K34">E23+E33</f>
        <v>10077731</v>
      </c>
      <c r="F34" s="156">
        <f t="shared" si="2"/>
        <v>16800350</v>
      </c>
      <c r="G34" s="156">
        <f t="shared" si="2"/>
        <v>332721944</v>
      </c>
      <c r="H34" s="156">
        <f t="shared" si="2"/>
        <v>297778007</v>
      </c>
      <c r="I34" s="156">
        <f t="shared" si="2"/>
        <v>169106954</v>
      </c>
      <c r="J34" s="156">
        <f t="shared" si="2"/>
        <v>128671053</v>
      </c>
      <c r="K34" s="156">
        <f t="shared" si="2"/>
        <v>12765274</v>
      </c>
      <c r="L34" s="76">
        <v>64</v>
      </c>
      <c r="M34" s="130"/>
      <c r="N34" s="130"/>
      <c r="O34" s="130"/>
      <c r="P34" s="130"/>
      <c r="Q34" s="130"/>
    </row>
    <row r="35" spans="1:17" ht="6.75" customHeight="1">
      <c r="A35" s="7"/>
      <c r="B35" s="20"/>
      <c r="C35" s="20"/>
      <c r="D35" s="156"/>
      <c r="E35" s="156"/>
      <c r="F35" s="156"/>
      <c r="G35" s="156"/>
      <c r="H35" s="156"/>
      <c r="I35" s="156"/>
      <c r="J35" s="156"/>
      <c r="K35" s="156"/>
      <c r="L35" s="76"/>
      <c r="M35" s="130"/>
      <c r="N35" s="130"/>
      <c r="O35" s="130"/>
      <c r="P35" s="130"/>
      <c r="Q35" s="130"/>
    </row>
    <row r="36" spans="1:17" s="46" customFormat="1" ht="15.75" customHeight="1">
      <c r="A36" s="426" t="s">
        <v>378</v>
      </c>
      <c r="B36" s="426"/>
      <c r="C36" s="426"/>
      <c r="D36" s="426"/>
      <c r="E36" s="426"/>
      <c r="F36" s="426"/>
      <c r="G36" s="426" t="s">
        <v>378</v>
      </c>
      <c r="H36" s="426"/>
      <c r="I36" s="426"/>
      <c r="J36" s="426"/>
      <c r="K36" s="426"/>
      <c r="L36" s="426"/>
      <c r="M36" s="150"/>
      <c r="N36" s="150"/>
      <c r="O36" s="150"/>
      <c r="P36" s="150"/>
      <c r="Q36" s="150"/>
    </row>
    <row r="37" spans="1:17" ht="9.95" customHeight="1">
      <c r="A37" s="7" t="s">
        <v>7</v>
      </c>
      <c r="B37" s="15" t="s">
        <v>203</v>
      </c>
      <c r="C37" s="15"/>
      <c r="D37" s="153"/>
      <c r="E37" s="153"/>
      <c r="F37" s="153"/>
      <c r="G37" s="153"/>
      <c r="H37" s="153"/>
      <c r="I37" s="153"/>
      <c r="J37" s="153"/>
      <c r="K37" s="153"/>
      <c r="L37" s="76" t="s">
        <v>7</v>
      </c>
      <c r="M37" s="130"/>
      <c r="N37" s="130"/>
      <c r="O37" s="130"/>
      <c r="P37" s="130"/>
      <c r="Q37" s="130"/>
    </row>
    <row r="38" spans="1:17" ht="9.95" customHeight="1">
      <c r="A38" s="7">
        <v>65</v>
      </c>
      <c r="B38" s="3" t="s">
        <v>102</v>
      </c>
      <c r="C38" s="3"/>
      <c r="D38" s="152">
        <v>739929</v>
      </c>
      <c r="E38" s="153">
        <v>927313</v>
      </c>
      <c r="F38" s="153">
        <v>30920</v>
      </c>
      <c r="G38" s="153">
        <v>14139071</v>
      </c>
      <c r="H38" s="153">
        <v>12515535</v>
      </c>
      <c r="I38" s="153">
        <v>44949</v>
      </c>
      <c r="J38" s="153">
        <v>12470586</v>
      </c>
      <c r="K38" s="153">
        <v>673489</v>
      </c>
      <c r="L38" s="76">
        <v>65</v>
      </c>
      <c r="M38" s="130"/>
      <c r="N38" s="130"/>
      <c r="O38" s="130"/>
      <c r="P38" s="130"/>
      <c r="Q38" s="130"/>
    </row>
    <row r="39" spans="1:17" ht="9.95" customHeight="1">
      <c r="A39" s="7">
        <v>66</v>
      </c>
      <c r="B39" s="3" t="s">
        <v>103</v>
      </c>
      <c r="C39" s="3"/>
      <c r="D39" s="221" t="s">
        <v>308</v>
      </c>
      <c r="E39" s="153">
        <v>1056421</v>
      </c>
      <c r="F39" s="153">
        <v>348807</v>
      </c>
      <c r="G39" s="153">
        <v>15465491</v>
      </c>
      <c r="H39" s="153">
        <v>13681839</v>
      </c>
      <c r="I39" s="153">
        <v>2599205</v>
      </c>
      <c r="J39" s="153">
        <v>11082634</v>
      </c>
      <c r="K39" s="153">
        <v>1456889</v>
      </c>
      <c r="L39" s="76">
        <v>66</v>
      </c>
      <c r="M39" s="130"/>
      <c r="N39" s="130"/>
      <c r="O39" s="130"/>
      <c r="P39" s="130"/>
      <c r="Q39" s="130"/>
    </row>
    <row r="40" spans="1:17" ht="9.95" customHeight="1">
      <c r="A40" s="7">
        <v>67</v>
      </c>
      <c r="B40" s="3" t="s">
        <v>104</v>
      </c>
      <c r="C40" s="3"/>
      <c r="D40" s="221" t="s">
        <v>308</v>
      </c>
      <c r="E40" s="153">
        <v>945304</v>
      </c>
      <c r="F40" s="153">
        <v>174656</v>
      </c>
      <c r="G40" s="153">
        <v>8586426</v>
      </c>
      <c r="H40" s="153">
        <v>6422233</v>
      </c>
      <c r="I40" s="153">
        <v>1390210</v>
      </c>
      <c r="J40" s="153">
        <v>5032023</v>
      </c>
      <c r="K40" s="153">
        <v>1998193</v>
      </c>
      <c r="L40" s="76">
        <v>67</v>
      </c>
      <c r="M40" s="130"/>
      <c r="N40" s="130"/>
      <c r="O40" s="130"/>
      <c r="P40" s="130"/>
      <c r="Q40" s="130"/>
    </row>
    <row r="41" spans="1:17" ht="9.95" customHeight="1">
      <c r="A41" s="7">
        <v>68</v>
      </c>
      <c r="B41" s="3" t="s">
        <v>105</v>
      </c>
      <c r="C41" s="3"/>
      <c r="D41" s="152">
        <v>1093895</v>
      </c>
      <c r="E41" s="153">
        <v>585097</v>
      </c>
      <c r="F41" s="153">
        <v>154990</v>
      </c>
      <c r="G41" s="153">
        <v>7726107</v>
      </c>
      <c r="H41" s="153">
        <v>6014589</v>
      </c>
      <c r="I41" s="154">
        <v>146</v>
      </c>
      <c r="J41" s="153">
        <v>6014443</v>
      </c>
      <c r="K41" s="153">
        <v>360686</v>
      </c>
      <c r="L41" s="76">
        <v>68</v>
      </c>
      <c r="M41" s="130"/>
      <c r="N41" s="130"/>
      <c r="O41" s="130"/>
      <c r="P41" s="130"/>
      <c r="Q41" s="130"/>
    </row>
    <row r="42" spans="1:17" ht="9.95" customHeight="1">
      <c r="A42" s="7">
        <v>69</v>
      </c>
      <c r="B42" s="14" t="s">
        <v>4</v>
      </c>
      <c r="C42" s="14"/>
      <c r="D42" s="155">
        <f>SUM(D38:D41)</f>
        <v>1833824</v>
      </c>
      <c r="E42" s="156">
        <f>SUM(E38:E41)</f>
        <v>3514135</v>
      </c>
      <c r="F42" s="156">
        <f aca="true" t="shared" si="3" ref="F42:K42">SUM(F38:F41)</f>
        <v>709373</v>
      </c>
      <c r="G42" s="156">
        <f t="shared" si="3"/>
        <v>45917095</v>
      </c>
      <c r="H42" s="156">
        <f t="shared" si="3"/>
        <v>38634196</v>
      </c>
      <c r="I42" s="156">
        <f t="shared" si="3"/>
        <v>4034510</v>
      </c>
      <c r="J42" s="156">
        <f t="shared" si="3"/>
        <v>34599686</v>
      </c>
      <c r="K42" s="156">
        <f t="shared" si="3"/>
        <v>4489257</v>
      </c>
      <c r="L42" s="76">
        <v>69</v>
      </c>
      <c r="M42" s="130"/>
      <c r="N42" s="130"/>
      <c r="O42" s="130"/>
      <c r="P42" s="130"/>
      <c r="Q42" s="130"/>
    </row>
    <row r="43" spans="1:17" ht="9.95" customHeight="1">
      <c r="A43" s="7"/>
      <c r="B43" s="3"/>
      <c r="C43" s="3"/>
      <c r="D43" s="152"/>
      <c r="E43" s="153"/>
      <c r="F43" s="153"/>
      <c r="G43" s="153"/>
      <c r="H43" s="153"/>
      <c r="I43" s="153"/>
      <c r="J43" s="153"/>
      <c r="K43" s="153"/>
      <c r="L43" s="76"/>
      <c r="M43" s="130"/>
      <c r="N43" s="130"/>
      <c r="O43" s="130"/>
      <c r="P43" s="130"/>
      <c r="Q43" s="130"/>
    </row>
    <row r="44" spans="1:17" ht="9.95" customHeight="1">
      <c r="A44" s="7" t="s">
        <v>7</v>
      </c>
      <c r="B44" s="15" t="s">
        <v>202</v>
      </c>
      <c r="C44" s="15"/>
      <c r="D44" s="152"/>
      <c r="E44" s="153"/>
      <c r="F44" s="153"/>
      <c r="G44" s="153"/>
      <c r="H44" s="153"/>
      <c r="I44" s="153"/>
      <c r="J44" s="153"/>
      <c r="K44" s="153"/>
      <c r="L44" s="76" t="s">
        <v>7</v>
      </c>
      <c r="M44" s="130"/>
      <c r="N44" s="130"/>
      <c r="O44" s="130"/>
      <c r="P44" s="130"/>
      <c r="Q44" s="130"/>
    </row>
    <row r="45" spans="1:17" ht="9.95" customHeight="1">
      <c r="A45" s="7">
        <v>70</v>
      </c>
      <c r="B45" s="3" t="s">
        <v>102</v>
      </c>
      <c r="C45" s="3"/>
      <c r="D45" s="221" t="s">
        <v>308</v>
      </c>
      <c r="E45" s="154">
        <v>790689</v>
      </c>
      <c r="F45" s="154">
        <v>2678558</v>
      </c>
      <c r="G45" s="154">
        <v>48870500</v>
      </c>
      <c r="H45" s="154">
        <v>47103044</v>
      </c>
      <c r="I45" s="154">
        <v>24478854</v>
      </c>
      <c r="J45" s="154">
        <v>22624190</v>
      </c>
      <c r="K45" s="154">
        <v>1439152</v>
      </c>
      <c r="L45" s="76">
        <v>70</v>
      </c>
      <c r="M45" s="130"/>
      <c r="N45" s="130"/>
      <c r="O45" s="130"/>
      <c r="P45" s="130"/>
      <c r="Q45" s="130"/>
    </row>
    <row r="46" spans="1:17" ht="9.95" customHeight="1">
      <c r="A46" s="7">
        <v>71</v>
      </c>
      <c r="B46" s="3" t="s">
        <v>103</v>
      </c>
      <c r="C46" s="3"/>
      <c r="D46" s="221" t="s">
        <v>308</v>
      </c>
      <c r="E46" s="154">
        <v>1300531</v>
      </c>
      <c r="F46" s="154">
        <v>1290943</v>
      </c>
      <c r="G46" s="154">
        <v>30494415</v>
      </c>
      <c r="H46" s="154">
        <v>29785512</v>
      </c>
      <c r="I46" s="154">
        <v>17386141</v>
      </c>
      <c r="J46" s="154">
        <v>12399371</v>
      </c>
      <c r="K46" s="154">
        <v>416833</v>
      </c>
      <c r="L46" s="76">
        <v>71</v>
      </c>
      <c r="M46" s="130"/>
      <c r="N46" s="130"/>
      <c r="O46" s="130"/>
      <c r="P46" s="130"/>
      <c r="Q46" s="130"/>
    </row>
    <row r="47" spans="1:17" ht="9.95" customHeight="1">
      <c r="A47" s="7">
        <v>72</v>
      </c>
      <c r="B47" s="3" t="s">
        <v>104</v>
      </c>
      <c r="C47" s="3"/>
      <c r="D47" s="221">
        <v>175820</v>
      </c>
      <c r="E47" s="154">
        <v>367820</v>
      </c>
      <c r="F47" s="154">
        <v>1050757</v>
      </c>
      <c r="G47" s="154">
        <v>22375147</v>
      </c>
      <c r="H47" s="154">
        <v>20075952</v>
      </c>
      <c r="I47" s="154">
        <v>9096008</v>
      </c>
      <c r="J47" s="154">
        <v>10979944</v>
      </c>
      <c r="K47" s="154">
        <v>1450489</v>
      </c>
      <c r="L47" s="76">
        <v>72</v>
      </c>
      <c r="M47" s="130"/>
      <c r="N47" s="130"/>
      <c r="O47" s="130"/>
      <c r="P47" s="130"/>
      <c r="Q47" s="130"/>
    </row>
    <row r="48" spans="1:17" ht="9.95" customHeight="1">
      <c r="A48" s="7">
        <v>73</v>
      </c>
      <c r="B48" s="3" t="s">
        <v>106</v>
      </c>
      <c r="C48" s="3"/>
      <c r="D48" s="221" t="s">
        <v>308</v>
      </c>
      <c r="E48" s="154">
        <v>827749</v>
      </c>
      <c r="F48" s="154">
        <v>1190957</v>
      </c>
      <c r="G48" s="154">
        <v>29650180</v>
      </c>
      <c r="H48" s="154">
        <v>28403626</v>
      </c>
      <c r="I48" s="154">
        <v>21588583</v>
      </c>
      <c r="J48" s="154">
        <v>6815043</v>
      </c>
      <c r="K48" s="154">
        <v>527143</v>
      </c>
      <c r="L48" s="76">
        <v>73</v>
      </c>
      <c r="M48" s="130"/>
      <c r="N48" s="130"/>
      <c r="O48" s="130"/>
      <c r="P48" s="130"/>
      <c r="Q48" s="130"/>
    </row>
    <row r="49" spans="1:17" ht="9.95" customHeight="1">
      <c r="A49" s="7">
        <v>74</v>
      </c>
      <c r="B49" s="3" t="s">
        <v>107</v>
      </c>
      <c r="C49" s="3"/>
      <c r="D49" s="221">
        <v>1206041</v>
      </c>
      <c r="E49" s="154">
        <v>519438</v>
      </c>
      <c r="F49" s="154">
        <v>573400</v>
      </c>
      <c r="G49" s="154">
        <v>18529087</v>
      </c>
      <c r="H49" s="154">
        <v>15442086</v>
      </c>
      <c r="I49" s="154">
        <v>3760986</v>
      </c>
      <c r="J49" s="154">
        <v>11681100</v>
      </c>
      <c r="K49" s="154">
        <v>1520419</v>
      </c>
      <c r="L49" s="76">
        <v>74</v>
      </c>
      <c r="M49" s="130"/>
      <c r="N49" s="130"/>
      <c r="O49" s="130"/>
      <c r="P49" s="130"/>
      <c r="Q49" s="130"/>
    </row>
    <row r="50" spans="1:17" ht="9.95" customHeight="1">
      <c r="A50" s="7">
        <v>75</v>
      </c>
      <c r="B50" s="3" t="s">
        <v>108</v>
      </c>
      <c r="C50" s="3"/>
      <c r="D50" s="221">
        <v>661734</v>
      </c>
      <c r="E50" s="154">
        <v>207575</v>
      </c>
      <c r="F50" s="154">
        <v>121169</v>
      </c>
      <c r="G50" s="154">
        <v>17656485</v>
      </c>
      <c r="H50" s="154">
        <v>15832960</v>
      </c>
      <c r="I50" s="154">
        <v>2825601</v>
      </c>
      <c r="J50" s="154">
        <v>13007359</v>
      </c>
      <c r="K50" s="154">
        <v>771515</v>
      </c>
      <c r="L50" s="76">
        <v>75</v>
      </c>
      <c r="M50" s="130"/>
      <c r="N50" s="130"/>
      <c r="O50" s="130"/>
      <c r="P50" s="130"/>
      <c r="Q50" s="130"/>
    </row>
    <row r="51" spans="1:17" ht="9.95" customHeight="1">
      <c r="A51" s="7">
        <v>76</v>
      </c>
      <c r="B51" s="3" t="s">
        <v>109</v>
      </c>
      <c r="C51" s="3"/>
      <c r="D51" s="221">
        <v>1196127</v>
      </c>
      <c r="E51" s="154">
        <v>303357</v>
      </c>
      <c r="F51" s="154">
        <v>419877</v>
      </c>
      <c r="G51" s="154">
        <v>16504653</v>
      </c>
      <c r="H51" s="154">
        <v>13729832</v>
      </c>
      <c r="I51" s="154">
        <v>3606142</v>
      </c>
      <c r="J51" s="154">
        <v>10123690</v>
      </c>
      <c r="K51" s="154">
        <v>821679</v>
      </c>
      <c r="L51" s="76">
        <v>76</v>
      </c>
      <c r="M51" s="130"/>
      <c r="N51" s="130"/>
      <c r="O51" s="130"/>
      <c r="P51" s="130"/>
      <c r="Q51" s="130"/>
    </row>
    <row r="52" spans="1:17" ht="9.95" customHeight="1">
      <c r="A52" s="7">
        <v>77</v>
      </c>
      <c r="B52" s="3" t="s">
        <v>110</v>
      </c>
      <c r="C52" s="3"/>
      <c r="D52" s="221">
        <v>568182</v>
      </c>
      <c r="E52" s="154">
        <v>244815</v>
      </c>
      <c r="F52" s="154">
        <v>127163</v>
      </c>
      <c r="G52" s="154">
        <v>17339393</v>
      </c>
      <c r="H52" s="154">
        <v>15479696</v>
      </c>
      <c r="I52" s="154">
        <v>1866725</v>
      </c>
      <c r="J52" s="154">
        <v>13612971</v>
      </c>
      <c r="K52" s="154">
        <v>656652</v>
      </c>
      <c r="L52" s="76">
        <v>77</v>
      </c>
      <c r="M52" s="130"/>
      <c r="N52" s="130"/>
      <c r="O52" s="130"/>
      <c r="P52" s="130"/>
      <c r="Q52" s="130"/>
    </row>
    <row r="53" spans="1:17" ht="9.95" customHeight="1">
      <c r="A53" s="7">
        <v>78</v>
      </c>
      <c r="B53" s="3" t="s">
        <v>111</v>
      </c>
      <c r="C53" s="3"/>
      <c r="D53" s="221">
        <v>693016</v>
      </c>
      <c r="E53" s="154">
        <v>450865</v>
      </c>
      <c r="F53" s="154">
        <v>240388</v>
      </c>
      <c r="G53" s="154">
        <v>18431221</v>
      </c>
      <c r="H53" s="154">
        <v>16102718</v>
      </c>
      <c r="I53" s="154">
        <v>3189151</v>
      </c>
      <c r="J53" s="154">
        <v>12913567</v>
      </c>
      <c r="K53" s="154">
        <v>1146983</v>
      </c>
      <c r="L53" s="76">
        <v>78</v>
      </c>
      <c r="M53" s="130"/>
      <c r="N53" s="130"/>
      <c r="O53" s="130"/>
      <c r="P53" s="130"/>
      <c r="Q53" s="130"/>
    </row>
    <row r="54" spans="1:17" ht="9.95" customHeight="1">
      <c r="A54" s="7">
        <v>79</v>
      </c>
      <c r="B54" s="14" t="s">
        <v>4</v>
      </c>
      <c r="C54" s="14"/>
      <c r="D54" s="155">
        <f>SUM(D45:D53)</f>
        <v>4500920</v>
      </c>
      <c r="E54" s="156">
        <f>SUM(E45:E53)</f>
        <v>5012839</v>
      </c>
      <c r="F54" s="156">
        <f aca="true" t="shared" si="4" ref="F54:K54">SUM(F45:F53)</f>
        <v>7693212</v>
      </c>
      <c r="G54" s="156">
        <f t="shared" si="4"/>
        <v>219851081</v>
      </c>
      <c r="H54" s="156">
        <f t="shared" si="4"/>
        <v>201955426</v>
      </c>
      <c r="I54" s="156">
        <f t="shared" si="4"/>
        <v>87798191</v>
      </c>
      <c r="J54" s="156">
        <f t="shared" si="4"/>
        <v>114157235</v>
      </c>
      <c r="K54" s="156">
        <f t="shared" si="4"/>
        <v>8750865</v>
      </c>
      <c r="L54" s="76">
        <v>79</v>
      </c>
      <c r="M54" s="130"/>
      <c r="N54" s="130"/>
      <c r="O54" s="130"/>
      <c r="P54" s="130"/>
      <c r="Q54" s="130"/>
    </row>
    <row r="55" spans="1:17" ht="9.95" customHeight="1">
      <c r="A55" s="7">
        <v>80</v>
      </c>
      <c r="B55" s="20" t="s">
        <v>101</v>
      </c>
      <c r="C55" s="20"/>
      <c r="D55" s="155">
        <f>D42+D54</f>
        <v>6334744</v>
      </c>
      <c r="E55" s="156">
        <f>E42+E54</f>
        <v>8526974</v>
      </c>
      <c r="F55" s="156">
        <f aca="true" t="shared" si="5" ref="F55:K55">F42+F54</f>
        <v>8402585</v>
      </c>
      <c r="G55" s="156">
        <f t="shared" si="5"/>
        <v>265768176</v>
      </c>
      <c r="H55" s="156">
        <f t="shared" si="5"/>
        <v>240589622</v>
      </c>
      <c r="I55" s="156">
        <f t="shared" si="5"/>
        <v>91832701</v>
      </c>
      <c r="J55" s="156">
        <f t="shared" si="5"/>
        <v>148756921</v>
      </c>
      <c r="K55" s="156">
        <f t="shared" si="5"/>
        <v>13240122</v>
      </c>
      <c r="L55" s="76">
        <v>80</v>
      </c>
      <c r="M55" s="130"/>
      <c r="N55" s="130"/>
      <c r="O55" s="130"/>
      <c r="P55" s="130"/>
      <c r="Q55" s="130"/>
    </row>
    <row r="56" spans="1:17" ht="9.95" customHeight="1">
      <c r="A56" s="151"/>
      <c r="B56" s="130"/>
      <c r="C56" s="130"/>
      <c r="D56" s="153"/>
      <c r="E56" s="153"/>
      <c r="F56" s="153"/>
      <c r="G56" s="153"/>
      <c r="H56" s="153"/>
      <c r="I56" s="153"/>
      <c r="J56" s="153"/>
      <c r="K56" s="153"/>
      <c r="L56" s="175"/>
      <c r="M56" s="130"/>
      <c r="N56" s="130"/>
      <c r="O56" s="130"/>
      <c r="P56" s="130"/>
      <c r="Q56" s="130"/>
    </row>
    <row r="57" spans="1:17" ht="13.5" customHeight="1">
      <c r="A57" s="426" t="s">
        <v>379</v>
      </c>
      <c r="B57" s="426"/>
      <c r="C57" s="426"/>
      <c r="D57" s="426"/>
      <c r="E57" s="426"/>
      <c r="F57" s="426"/>
      <c r="G57" s="426" t="s">
        <v>379</v>
      </c>
      <c r="H57" s="426"/>
      <c r="I57" s="426"/>
      <c r="J57" s="426"/>
      <c r="K57" s="426"/>
      <c r="L57" s="426"/>
      <c r="M57" s="130"/>
      <c r="N57" s="130"/>
      <c r="O57" s="130"/>
      <c r="P57" s="130"/>
      <c r="Q57" s="130"/>
    </row>
    <row r="58" spans="1:17" ht="9" customHeight="1">
      <c r="A58" s="7"/>
      <c r="B58" s="15" t="s">
        <v>8</v>
      </c>
      <c r="C58" s="15"/>
      <c r="D58" s="153"/>
      <c r="E58" s="153"/>
      <c r="F58" s="153"/>
      <c r="G58" s="222"/>
      <c r="H58" s="223"/>
      <c r="I58" s="223"/>
      <c r="J58" s="153"/>
      <c r="K58" s="153"/>
      <c r="L58" s="76"/>
      <c r="M58" s="130"/>
      <c r="N58" s="130"/>
      <c r="O58" s="130"/>
      <c r="P58" s="130"/>
      <c r="Q58" s="130"/>
    </row>
    <row r="59" spans="1:17" ht="9.95" customHeight="1">
      <c r="A59" s="7">
        <v>81</v>
      </c>
      <c r="B59" s="3" t="s">
        <v>113</v>
      </c>
      <c r="C59" s="3"/>
      <c r="D59" s="221">
        <v>81164</v>
      </c>
      <c r="E59" s="154">
        <v>297420</v>
      </c>
      <c r="F59" s="154">
        <v>236274</v>
      </c>
      <c r="G59" s="154">
        <v>9318782</v>
      </c>
      <c r="H59" s="154">
        <v>8380041</v>
      </c>
      <c r="I59" s="154">
        <v>2804354</v>
      </c>
      <c r="J59" s="154">
        <v>5575687</v>
      </c>
      <c r="K59" s="154">
        <v>680470</v>
      </c>
      <c r="L59" s="76">
        <v>81</v>
      </c>
      <c r="M59" s="130"/>
      <c r="N59" s="130"/>
      <c r="O59" s="130"/>
      <c r="P59" s="130"/>
      <c r="Q59" s="130"/>
    </row>
    <row r="60" spans="1:17" ht="9.95" customHeight="1">
      <c r="A60" s="7">
        <v>82</v>
      </c>
      <c r="B60" s="3" t="s">
        <v>114</v>
      </c>
      <c r="C60" s="3"/>
      <c r="D60" s="221" t="s">
        <v>308</v>
      </c>
      <c r="E60" s="154">
        <v>3399507</v>
      </c>
      <c r="F60" s="154">
        <v>1753529</v>
      </c>
      <c r="G60" s="154">
        <v>33463818</v>
      </c>
      <c r="H60" s="154">
        <v>28895402</v>
      </c>
      <c r="I60" s="154">
        <v>14890354</v>
      </c>
      <c r="J60" s="154">
        <v>14005048</v>
      </c>
      <c r="K60" s="154">
        <v>2325803</v>
      </c>
      <c r="L60" s="76">
        <v>82</v>
      </c>
      <c r="M60" s="130"/>
      <c r="N60" s="130"/>
      <c r="O60" s="130"/>
      <c r="P60" s="130"/>
      <c r="Q60" s="130"/>
    </row>
    <row r="61" spans="1:17" ht="9.95" customHeight="1">
      <c r="A61" s="7">
        <v>83</v>
      </c>
      <c r="B61" s="3" t="s">
        <v>115</v>
      </c>
      <c r="C61" s="3"/>
      <c r="D61" s="221">
        <v>2964213</v>
      </c>
      <c r="E61" s="154">
        <v>3143523</v>
      </c>
      <c r="F61" s="154">
        <v>2680428</v>
      </c>
      <c r="G61" s="154">
        <v>58820177</v>
      </c>
      <c r="H61" s="154">
        <v>53202008</v>
      </c>
      <c r="I61" s="154">
        <v>14134689</v>
      </c>
      <c r="J61" s="154">
        <v>39067319</v>
      </c>
      <c r="K61" s="154">
        <v>2045851</v>
      </c>
      <c r="L61" s="76">
        <v>83</v>
      </c>
      <c r="M61" s="130"/>
      <c r="N61" s="130"/>
      <c r="O61" s="130"/>
      <c r="P61" s="130"/>
      <c r="Q61" s="130"/>
    </row>
    <row r="62" spans="1:17" ht="9.95" customHeight="1">
      <c r="A62" s="7">
        <v>84</v>
      </c>
      <c r="B62" s="3" t="s">
        <v>116</v>
      </c>
      <c r="C62" s="3"/>
      <c r="D62" s="221" t="s">
        <v>308</v>
      </c>
      <c r="E62" s="154">
        <v>3097434</v>
      </c>
      <c r="F62" s="154">
        <v>25765950</v>
      </c>
      <c r="G62" s="154">
        <v>248724966</v>
      </c>
      <c r="H62" s="154">
        <v>232812573</v>
      </c>
      <c r="I62" s="154">
        <v>72794350</v>
      </c>
      <c r="J62" s="154">
        <v>160018223</v>
      </c>
      <c r="K62" s="154">
        <v>11758085</v>
      </c>
      <c r="L62" s="76">
        <v>84</v>
      </c>
      <c r="M62" s="130"/>
      <c r="N62" s="130"/>
      <c r="O62" s="130"/>
      <c r="P62" s="130"/>
      <c r="Q62" s="130"/>
    </row>
    <row r="63" spans="1:17" ht="9.95" customHeight="1">
      <c r="A63" s="7">
        <v>85</v>
      </c>
      <c r="B63" s="3" t="s">
        <v>117</v>
      </c>
      <c r="C63" s="3"/>
      <c r="D63" s="221" t="s">
        <v>308</v>
      </c>
      <c r="E63" s="154">
        <v>519815</v>
      </c>
      <c r="F63" s="154">
        <v>248126</v>
      </c>
      <c r="G63" s="154">
        <v>7835826</v>
      </c>
      <c r="H63" s="154">
        <v>6822777</v>
      </c>
      <c r="I63" s="154">
        <v>3582213</v>
      </c>
      <c r="J63" s="154">
        <v>3240564</v>
      </c>
      <c r="K63" s="154">
        <v>841200</v>
      </c>
      <c r="L63" s="76">
        <v>85</v>
      </c>
      <c r="M63" s="130"/>
      <c r="N63" s="130"/>
      <c r="O63" s="130"/>
      <c r="P63" s="130"/>
      <c r="Q63" s="130"/>
    </row>
    <row r="64" spans="1:17" ht="9.95" customHeight="1">
      <c r="A64" s="7">
        <v>86</v>
      </c>
      <c r="B64" s="14" t="s">
        <v>4</v>
      </c>
      <c r="C64" s="14"/>
      <c r="D64" s="155">
        <f>SUM(D59:D63)</f>
        <v>3045377</v>
      </c>
      <c r="E64" s="156">
        <f>SUM(E59:E63)</f>
        <v>10457699</v>
      </c>
      <c r="F64" s="156">
        <f aca="true" t="shared" si="6" ref="F64:K64">SUM(F59:F63)</f>
        <v>30684307</v>
      </c>
      <c r="G64" s="156">
        <f t="shared" si="6"/>
        <v>358163569</v>
      </c>
      <c r="H64" s="156">
        <f t="shared" si="6"/>
        <v>330112801</v>
      </c>
      <c r="I64" s="156">
        <f t="shared" si="6"/>
        <v>108205960</v>
      </c>
      <c r="J64" s="156">
        <f t="shared" si="6"/>
        <v>221906841</v>
      </c>
      <c r="K64" s="156">
        <f t="shared" si="6"/>
        <v>17651409</v>
      </c>
      <c r="L64" s="76">
        <v>86</v>
      </c>
      <c r="M64" s="130"/>
      <c r="N64" s="130"/>
      <c r="O64" s="130"/>
      <c r="P64" s="130"/>
      <c r="Q64" s="130"/>
    </row>
    <row r="65" spans="1:17" ht="9.95" customHeight="1">
      <c r="A65" s="7"/>
      <c r="B65" s="14"/>
      <c r="C65" s="14"/>
      <c r="D65" s="152"/>
      <c r="E65" s="153"/>
      <c r="F65" s="153"/>
      <c r="G65" s="153"/>
      <c r="H65" s="153"/>
      <c r="I65" s="153"/>
      <c r="J65" s="153"/>
      <c r="K65" s="153"/>
      <c r="L65" s="76"/>
      <c r="M65" s="130"/>
      <c r="N65" s="130"/>
      <c r="O65" s="130"/>
      <c r="P65" s="130"/>
      <c r="Q65" s="130"/>
    </row>
    <row r="66" spans="1:17" ht="9.95" customHeight="1">
      <c r="A66" s="7" t="s">
        <v>7</v>
      </c>
      <c r="B66" s="15" t="s">
        <v>23</v>
      </c>
      <c r="C66" s="15"/>
      <c r="D66" s="152"/>
      <c r="E66" s="153"/>
      <c r="F66" s="153"/>
      <c r="G66" s="153"/>
      <c r="H66" s="153"/>
      <c r="I66" s="153"/>
      <c r="J66" s="153"/>
      <c r="K66" s="153"/>
      <c r="L66" s="76" t="s">
        <v>7</v>
      </c>
      <c r="M66" s="130"/>
      <c r="N66" s="130"/>
      <c r="O66" s="130"/>
      <c r="P66" s="130"/>
      <c r="Q66" s="130"/>
    </row>
    <row r="67" spans="1:17" ht="9.95" customHeight="1">
      <c r="A67" s="7">
        <v>87</v>
      </c>
      <c r="B67" s="3" t="s">
        <v>113</v>
      </c>
      <c r="C67" s="3"/>
      <c r="D67" s="221">
        <v>1923856</v>
      </c>
      <c r="E67" s="154">
        <v>1134004</v>
      </c>
      <c r="F67" s="154">
        <v>2104364</v>
      </c>
      <c r="G67" s="154">
        <v>57727976</v>
      </c>
      <c r="H67" s="154">
        <v>53733413</v>
      </c>
      <c r="I67" s="154">
        <v>27931459</v>
      </c>
      <c r="J67" s="154">
        <v>25801954</v>
      </c>
      <c r="K67" s="154">
        <v>1301465</v>
      </c>
      <c r="L67" s="76">
        <v>87</v>
      </c>
      <c r="M67" s="130"/>
      <c r="N67" s="130"/>
      <c r="O67" s="130"/>
      <c r="P67" s="130"/>
      <c r="Q67" s="130"/>
    </row>
    <row r="68" spans="1:17" ht="9.95" customHeight="1">
      <c r="A68" s="7">
        <v>88</v>
      </c>
      <c r="B68" s="3" t="s">
        <v>118</v>
      </c>
      <c r="C68" s="3"/>
      <c r="D68" s="221">
        <v>2075740</v>
      </c>
      <c r="E68" s="154">
        <v>984782</v>
      </c>
      <c r="F68" s="154">
        <v>4140525</v>
      </c>
      <c r="G68" s="154">
        <v>59223041</v>
      </c>
      <c r="H68" s="154">
        <v>53969404</v>
      </c>
      <c r="I68" s="154">
        <v>34708254</v>
      </c>
      <c r="J68" s="154">
        <v>19261150</v>
      </c>
      <c r="K68" s="154">
        <v>2568687</v>
      </c>
      <c r="L68" s="76">
        <v>88</v>
      </c>
      <c r="M68" s="130"/>
      <c r="N68" s="130"/>
      <c r="O68" s="130"/>
      <c r="P68" s="130"/>
      <c r="Q68" s="130"/>
    </row>
    <row r="69" spans="1:17" ht="9.95" customHeight="1">
      <c r="A69" s="7">
        <v>89</v>
      </c>
      <c r="B69" s="3" t="s">
        <v>115</v>
      </c>
      <c r="C69" s="3"/>
      <c r="D69" s="221" t="s">
        <v>308</v>
      </c>
      <c r="E69" s="154">
        <v>853069</v>
      </c>
      <c r="F69" s="154">
        <v>1616206</v>
      </c>
      <c r="G69" s="154">
        <v>32410434</v>
      </c>
      <c r="H69" s="154">
        <v>28732943</v>
      </c>
      <c r="I69" s="154">
        <v>8481976</v>
      </c>
      <c r="J69" s="154">
        <v>20250967</v>
      </c>
      <c r="K69" s="154">
        <v>3327944</v>
      </c>
      <c r="L69" s="76">
        <v>89</v>
      </c>
      <c r="M69" s="130"/>
      <c r="N69" s="130"/>
      <c r="O69" s="130"/>
      <c r="P69" s="130"/>
      <c r="Q69" s="130"/>
    </row>
    <row r="70" spans="1:17" ht="9.95" customHeight="1">
      <c r="A70" s="7">
        <v>90</v>
      </c>
      <c r="B70" s="3" t="s">
        <v>119</v>
      </c>
      <c r="C70" s="3"/>
      <c r="D70" s="221">
        <v>799498</v>
      </c>
      <c r="E70" s="154">
        <v>576485</v>
      </c>
      <c r="F70" s="154">
        <v>2890262</v>
      </c>
      <c r="G70" s="154">
        <v>60557745</v>
      </c>
      <c r="H70" s="154">
        <v>57028573</v>
      </c>
      <c r="I70" s="154">
        <v>32453706</v>
      </c>
      <c r="J70" s="154">
        <v>24574867</v>
      </c>
      <c r="K70" s="154">
        <v>1988530</v>
      </c>
      <c r="L70" s="76">
        <v>90</v>
      </c>
      <c r="M70" s="130"/>
      <c r="N70" s="130"/>
      <c r="O70" s="130"/>
      <c r="P70" s="130"/>
      <c r="Q70" s="130"/>
    </row>
    <row r="71" spans="1:17" ht="9.95" customHeight="1">
      <c r="A71" s="7">
        <v>91</v>
      </c>
      <c r="B71" s="3" t="s">
        <v>120</v>
      </c>
      <c r="C71" s="3"/>
      <c r="D71" s="221">
        <v>1246600</v>
      </c>
      <c r="E71" s="154">
        <v>3631090</v>
      </c>
      <c r="F71" s="154">
        <v>934490</v>
      </c>
      <c r="G71" s="154">
        <v>35748852</v>
      </c>
      <c r="H71" s="154">
        <v>32756708</v>
      </c>
      <c r="I71" s="154">
        <v>15253724</v>
      </c>
      <c r="J71" s="154">
        <v>17502984</v>
      </c>
      <c r="K71" s="154">
        <v>1433544</v>
      </c>
      <c r="L71" s="76">
        <v>91</v>
      </c>
      <c r="M71" s="130"/>
      <c r="N71" s="130"/>
      <c r="O71" s="130"/>
      <c r="P71" s="130"/>
      <c r="Q71" s="130"/>
    </row>
    <row r="72" spans="1:17" ht="9.95" customHeight="1">
      <c r="A72" s="7">
        <v>92</v>
      </c>
      <c r="B72" s="3" t="s">
        <v>121</v>
      </c>
      <c r="C72" s="3"/>
      <c r="D72" s="221">
        <v>934962</v>
      </c>
      <c r="E72" s="154">
        <v>463557</v>
      </c>
      <c r="F72" s="154">
        <v>936382</v>
      </c>
      <c r="G72" s="154">
        <v>42923370</v>
      </c>
      <c r="H72" s="154">
        <v>39796168</v>
      </c>
      <c r="I72" s="154">
        <v>19305662</v>
      </c>
      <c r="J72" s="154">
        <v>20490506</v>
      </c>
      <c r="K72" s="154">
        <v>1422978</v>
      </c>
      <c r="L72" s="76">
        <v>92</v>
      </c>
      <c r="M72" s="130"/>
      <c r="N72" s="130"/>
      <c r="O72" s="130"/>
      <c r="P72" s="130"/>
      <c r="Q72" s="130"/>
    </row>
    <row r="73" spans="1:17" ht="9.95" customHeight="1">
      <c r="A73" s="7">
        <v>93</v>
      </c>
      <c r="B73" s="3" t="s">
        <v>122</v>
      </c>
      <c r="C73" s="3"/>
      <c r="D73" s="221">
        <v>2255330</v>
      </c>
      <c r="E73" s="154">
        <v>454339</v>
      </c>
      <c r="F73" s="154">
        <v>1457054</v>
      </c>
      <c r="G73" s="154">
        <v>27210828</v>
      </c>
      <c r="H73" s="154">
        <v>23954712</v>
      </c>
      <c r="I73" s="154">
        <v>13102672</v>
      </c>
      <c r="J73" s="154">
        <v>10852040</v>
      </c>
      <c r="K73" s="154">
        <v>688412</v>
      </c>
      <c r="L73" s="76">
        <v>93</v>
      </c>
      <c r="M73" s="130"/>
      <c r="N73" s="130"/>
      <c r="O73" s="130"/>
      <c r="P73" s="130"/>
      <c r="Q73" s="130"/>
    </row>
    <row r="74" spans="1:17" ht="9.95" customHeight="1">
      <c r="A74" s="7">
        <v>94</v>
      </c>
      <c r="B74" s="14" t="s">
        <v>4</v>
      </c>
      <c r="C74" s="14"/>
      <c r="D74" s="155">
        <f>SUM(D67:D73)</f>
        <v>9235986</v>
      </c>
      <c r="E74" s="156">
        <f>SUM(E67:E73)</f>
        <v>8097326</v>
      </c>
      <c r="F74" s="156">
        <f aca="true" t="shared" si="7" ref="F74:K74">SUM(F67:F73)</f>
        <v>14079283</v>
      </c>
      <c r="G74" s="156">
        <f t="shared" si="7"/>
        <v>315802246</v>
      </c>
      <c r="H74" s="156">
        <f t="shared" si="7"/>
        <v>289971921</v>
      </c>
      <c r="I74" s="156">
        <f t="shared" si="7"/>
        <v>151237453</v>
      </c>
      <c r="J74" s="156">
        <f t="shared" si="7"/>
        <v>138734468</v>
      </c>
      <c r="K74" s="156">
        <f t="shared" si="7"/>
        <v>12731560</v>
      </c>
      <c r="L74" s="76">
        <v>94</v>
      </c>
      <c r="M74" s="130"/>
      <c r="N74" s="130"/>
      <c r="O74" s="130"/>
      <c r="P74" s="130"/>
      <c r="Q74" s="130"/>
    </row>
    <row r="75" spans="1:17" ht="9.95" customHeight="1">
      <c r="A75" s="7">
        <v>95</v>
      </c>
      <c r="B75" s="20" t="s">
        <v>112</v>
      </c>
      <c r="C75" s="20"/>
      <c r="D75" s="155">
        <f>D64+D74</f>
        <v>12281363</v>
      </c>
      <c r="E75" s="156">
        <f>E64+E74</f>
        <v>18555025</v>
      </c>
      <c r="F75" s="156">
        <f aca="true" t="shared" si="8" ref="F75:K75">F64+F74</f>
        <v>44763590</v>
      </c>
      <c r="G75" s="156">
        <f t="shared" si="8"/>
        <v>673965815</v>
      </c>
      <c r="H75" s="156">
        <f t="shared" si="8"/>
        <v>620084722</v>
      </c>
      <c r="I75" s="156">
        <f t="shared" si="8"/>
        <v>259443413</v>
      </c>
      <c r="J75" s="156">
        <f t="shared" si="8"/>
        <v>360641309</v>
      </c>
      <c r="K75" s="156">
        <f t="shared" si="8"/>
        <v>30382969</v>
      </c>
      <c r="L75" s="76">
        <v>95</v>
      </c>
      <c r="M75" s="130"/>
      <c r="N75" s="130"/>
      <c r="O75" s="130"/>
      <c r="P75" s="130"/>
      <c r="Q75" s="130"/>
    </row>
    <row r="76" spans="1:17" ht="7.5" customHeight="1">
      <c r="A76" s="124" t="s">
        <v>33</v>
      </c>
      <c r="B76" s="122"/>
      <c r="C76" s="122"/>
      <c r="D76" s="122"/>
      <c r="E76" s="122"/>
      <c r="F76" s="122"/>
      <c r="G76" s="122"/>
      <c r="H76" s="122"/>
      <c r="I76" s="122"/>
      <c r="J76" s="122"/>
      <c r="K76" s="122"/>
      <c r="L76" s="175"/>
      <c r="M76" s="130"/>
      <c r="N76" s="130"/>
      <c r="O76" s="130"/>
      <c r="P76" s="130"/>
      <c r="Q76" s="130"/>
    </row>
    <row r="77" spans="1:17" s="39" customFormat="1" ht="9">
      <c r="A77" s="390" t="s">
        <v>135</v>
      </c>
      <c r="B77" s="390"/>
      <c r="C77" s="390"/>
      <c r="D77" s="390"/>
      <c r="E77" s="390"/>
      <c r="F77" s="390"/>
      <c r="G77" s="390"/>
      <c r="H77" s="31"/>
      <c r="I77" s="31"/>
      <c r="J77" s="31"/>
      <c r="K77" s="31"/>
      <c r="L77" s="224"/>
      <c r="M77" s="31"/>
      <c r="N77" s="31"/>
      <c r="O77" s="31"/>
      <c r="P77" s="31"/>
      <c r="Q77" s="31"/>
    </row>
    <row r="78" spans="1:17" s="39" customFormat="1" ht="9">
      <c r="A78" s="390"/>
      <c r="B78" s="390"/>
      <c r="C78" s="390"/>
      <c r="D78" s="390"/>
      <c r="E78" s="390"/>
      <c r="F78" s="390"/>
      <c r="G78" s="390"/>
      <c r="H78" s="31"/>
      <c r="I78" s="31"/>
      <c r="J78" s="31"/>
      <c r="K78" s="31"/>
      <c r="L78" s="224"/>
      <c r="M78" s="31"/>
      <c r="N78" s="31"/>
      <c r="O78" s="31"/>
      <c r="P78" s="31"/>
      <c r="Q78" s="31"/>
    </row>
    <row r="79" spans="1:17" ht="12.75">
      <c r="A79" s="151"/>
      <c r="B79" s="130"/>
      <c r="C79" s="130"/>
      <c r="D79" s="122"/>
      <c r="E79" s="122"/>
      <c r="F79" s="122"/>
      <c r="G79" s="122"/>
      <c r="H79" s="122"/>
      <c r="I79" s="122"/>
      <c r="J79" s="122"/>
      <c r="K79" s="122"/>
      <c r="L79" s="175"/>
      <c r="M79" s="130"/>
      <c r="N79" s="130"/>
      <c r="O79" s="130"/>
      <c r="P79" s="130"/>
      <c r="Q79" s="130"/>
    </row>
    <row r="80" spans="1:17" ht="12.75">
      <c r="A80" s="151"/>
      <c r="B80" s="130"/>
      <c r="C80" s="130"/>
      <c r="D80" s="122"/>
      <c r="E80" s="122"/>
      <c r="F80" s="122"/>
      <c r="G80" s="122"/>
      <c r="H80" s="122"/>
      <c r="I80" s="122"/>
      <c r="J80" s="122"/>
      <c r="K80" s="122"/>
      <c r="L80" s="175"/>
      <c r="M80" s="130"/>
      <c r="N80" s="130"/>
      <c r="O80" s="130"/>
      <c r="P80" s="130"/>
      <c r="Q80" s="130"/>
    </row>
    <row r="81" spans="1:17" ht="12.75">
      <c r="A81" s="151"/>
      <c r="B81" s="130"/>
      <c r="C81" s="130"/>
      <c r="D81" s="122"/>
      <c r="E81" s="122"/>
      <c r="F81" s="122"/>
      <c r="G81" s="122"/>
      <c r="H81" s="122"/>
      <c r="I81" s="122"/>
      <c r="J81" s="122"/>
      <c r="K81" s="122"/>
      <c r="L81" s="175"/>
      <c r="M81" s="130"/>
      <c r="N81" s="130"/>
      <c r="O81" s="130"/>
      <c r="P81" s="130"/>
      <c r="Q81" s="130"/>
    </row>
    <row r="82" spans="4:12" ht="12.75">
      <c r="D82" s="58"/>
      <c r="E82" s="58"/>
      <c r="F82" s="58"/>
      <c r="G82" s="58"/>
      <c r="H82" s="58"/>
      <c r="I82" s="58"/>
      <c r="J82" s="58"/>
      <c r="K82" s="58"/>
      <c r="L82" s="103"/>
    </row>
  </sheetData>
  <mergeCells count="24">
    <mergeCell ref="E1:F1"/>
    <mergeCell ref="G1:H1"/>
    <mergeCell ref="B2:F2"/>
    <mergeCell ref="G2:J2"/>
    <mergeCell ref="B3:F3"/>
    <mergeCell ref="G3:I3"/>
    <mergeCell ref="H8:J12"/>
    <mergeCell ref="B5:C16"/>
    <mergeCell ref="H6:K7"/>
    <mergeCell ref="K8:K15"/>
    <mergeCell ref="A18:F18"/>
    <mergeCell ref="G18:L18"/>
    <mergeCell ref="H5:I5"/>
    <mergeCell ref="G6:G15"/>
    <mergeCell ref="I13:J14"/>
    <mergeCell ref="A78:G78"/>
    <mergeCell ref="A77:G77"/>
    <mergeCell ref="D6:D15"/>
    <mergeCell ref="E5:F12"/>
    <mergeCell ref="F13:F15"/>
    <mergeCell ref="A36:F36"/>
    <mergeCell ref="A57:F57"/>
    <mergeCell ref="G57:L57"/>
    <mergeCell ref="G36:L36"/>
  </mergeCells>
  <printOptions/>
  <pageMargins left="0.7874015748031497" right="0.7874015748031497" top="0.5905511811023622" bottom="0.7874015748031497" header="0.5118110236220472" footer="0.5118110236220472"/>
  <pageSetup horizontalDpi="600" verticalDpi="600" orientation="portrait" scale="80" r:id="rId1"/>
  <headerFooter differentOddEven="1" alignWithMargins="0">
    <oddFooter>&amp;C24</oddFooter>
    <evenFooter>&amp;C25</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81"/>
  <sheetViews>
    <sheetView workbookViewId="0" topLeftCell="A1">
      <selection activeCell="N1" sqref="N1"/>
    </sheetView>
  </sheetViews>
  <sheetFormatPr defaultColWidth="21.7109375" defaultRowHeight="12.75"/>
  <cols>
    <col min="1" max="1" width="6.7109375" style="81" customWidth="1"/>
    <col min="2" max="2" width="24.00390625" style="4" customWidth="1"/>
    <col min="3" max="3" width="0.85546875" style="4" customWidth="1"/>
    <col min="4" max="4" width="23.00390625" style="4" customWidth="1"/>
    <col min="5" max="5" width="22.8515625" style="4" customWidth="1"/>
    <col min="6" max="6" width="23.28125" style="4" customWidth="1"/>
    <col min="7" max="7" width="17.8515625" style="4" customWidth="1"/>
    <col min="8" max="8" width="15.7109375" style="4" customWidth="1"/>
    <col min="9" max="9" width="18.57421875" style="4" customWidth="1"/>
    <col min="10" max="10" width="17.8515625" style="4" customWidth="1"/>
    <col min="11" max="11" width="16.57421875" style="4" customWidth="1"/>
    <col min="12" max="12" width="17.00390625" style="4" customWidth="1"/>
    <col min="13" max="13" width="5.421875" style="81" customWidth="1"/>
    <col min="14" max="16384" width="21.7109375" style="4" customWidth="1"/>
  </cols>
  <sheetData>
    <row r="1" spans="1:17" ht="12" customHeight="1">
      <c r="A1" s="43"/>
      <c r="B1" s="37"/>
      <c r="C1" s="37"/>
      <c r="D1" s="37"/>
      <c r="E1" s="370" t="s">
        <v>190</v>
      </c>
      <c r="F1" s="370"/>
      <c r="G1" s="371" t="s">
        <v>191</v>
      </c>
      <c r="H1" s="371"/>
      <c r="I1" s="122"/>
      <c r="J1" s="122"/>
      <c r="K1" s="371"/>
      <c r="L1" s="371"/>
      <c r="M1" s="211" t="s">
        <v>7</v>
      </c>
      <c r="N1" s="122"/>
      <c r="O1" s="122"/>
      <c r="P1" s="122"/>
      <c r="Q1" s="122"/>
    </row>
    <row r="2" spans="1:17" ht="12" customHeight="1">
      <c r="A2" s="95"/>
      <c r="B2" s="370" t="s">
        <v>192</v>
      </c>
      <c r="C2" s="370"/>
      <c r="D2" s="370"/>
      <c r="E2" s="370"/>
      <c r="F2" s="370"/>
      <c r="G2" s="371" t="s">
        <v>193</v>
      </c>
      <c r="H2" s="371"/>
      <c r="I2" s="371"/>
      <c r="J2" s="371"/>
      <c r="K2" s="122"/>
      <c r="L2" s="122"/>
      <c r="M2" s="124"/>
      <c r="N2" s="122"/>
      <c r="O2" s="122"/>
      <c r="P2" s="122"/>
      <c r="Q2" s="122"/>
    </row>
    <row r="3" spans="1:17" ht="12" customHeight="1">
      <c r="A3" s="95"/>
      <c r="B3" s="370" t="s">
        <v>398</v>
      </c>
      <c r="C3" s="370"/>
      <c r="D3" s="370"/>
      <c r="E3" s="370"/>
      <c r="F3" s="370"/>
      <c r="G3" s="371" t="s">
        <v>194</v>
      </c>
      <c r="H3" s="371"/>
      <c r="I3" s="125"/>
      <c r="J3" s="37"/>
      <c r="K3" s="122"/>
      <c r="L3" s="122"/>
      <c r="M3" s="211" t="s">
        <v>7</v>
      </c>
      <c r="N3" s="122"/>
      <c r="O3" s="122"/>
      <c r="P3" s="122"/>
      <c r="Q3" s="122"/>
    </row>
    <row r="4" spans="1:17" ht="12" customHeight="1">
      <c r="A4" s="104"/>
      <c r="B4" s="50"/>
      <c r="C4" s="50"/>
      <c r="D4" s="50"/>
      <c r="E4" s="50"/>
      <c r="F4" s="51" t="s">
        <v>2</v>
      </c>
      <c r="G4" s="37" t="s">
        <v>3</v>
      </c>
      <c r="H4" s="50"/>
      <c r="I4" s="50"/>
      <c r="J4" s="50"/>
      <c r="K4" s="122"/>
      <c r="L4" s="37"/>
      <c r="M4" s="43"/>
      <c r="N4" s="122"/>
      <c r="O4" s="122"/>
      <c r="P4" s="122"/>
      <c r="Q4" s="122"/>
    </row>
    <row r="5" spans="1:17" s="44" customFormat="1" ht="16.5" customHeight="1">
      <c r="A5" s="126" t="s">
        <v>7</v>
      </c>
      <c r="B5" s="394" t="s">
        <v>197</v>
      </c>
      <c r="C5" s="403"/>
      <c r="D5" s="400" t="s">
        <v>277</v>
      </c>
      <c r="E5" s="127" t="s">
        <v>7</v>
      </c>
      <c r="F5" s="129" t="s">
        <v>195</v>
      </c>
      <c r="G5" s="128" t="s">
        <v>196</v>
      </c>
      <c r="H5" s="128" t="s">
        <v>7</v>
      </c>
      <c r="I5" s="128" t="s">
        <v>7</v>
      </c>
      <c r="J5" s="128" t="s">
        <v>7</v>
      </c>
      <c r="K5" s="128" t="s">
        <v>7</v>
      </c>
      <c r="L5" s="126" t="s">
        <v>7</v>
      </c>
      <c r="M5" s="127" t="s">
        <v>7</v>
      </c>
      <c r="N5" s="167"/>
      <c r="O5" s="167"/>
      <c r="P5" s="167"/>
      <c r="Q5" s="167"/>
    </row>
    <row r="6" spans="1:17" s="44" customFormat="1" ht="15" customHeight="1">
      <c r="A6" s="131" t="s">
        <v>7</v>
      </c>
      <c r="B6" s="396"/>
      <c r="C6" s="404"/>
      <c r="D6" s="401"/>
      <c r="E6" s="394" t="s">
        <v>201</v>
      </c>
      <c r="F6" s="403"/>
      <c r="G6" s="403" t="s">
        <v>172</v>
      </c>
      <c r="H6" s="403"/>
      <c r="I6" s="403"/>
      <c r="J6" s="403"/>
      <c r="K6" s="403"/>
      <c r="L6" s="395"/>
      <c r="M6" s="132" t="s">
        <v>7</v>
      </c>
      <c r="N6" s="167"/>
      <c r="O6" s="167"/>
      <c r="P6" s="167"/>
      <c r="Q6" s="167"/>
    </row>
    <row r="7" spans="1:17" s="44" customFormat="1" ht="13.5" customHeight="1">
      <c r="A7" s="131" t="s">
        <v>7</v>
      </c>
      <c r="B7" s="396"/>
      <c r="C7" s="404"/>
      <c r="D7" s="401"/>
      <c r="E7" s="396"/>
      <c r="F7" s="404"/>
      <c r="G7" s="405"/>
      <c r="H7" s="405"/>
      <c r="I7" s="405"/>
      <c r="J7" s="405"/>
      <c r="K7" s="405"/>
      <c r="L7" s="399"/>
      <c r="M7" s="132" t="s">
        <v>7</v>
      </c>
      <c r="N7" s="167"/>
      <c r="O7" s="167"/>
      <c r="P7" s="167"/>
      <c r="Q7" s="167"/>
    </row>
    <row r="8" spans="1:17" s="44" customFormat="1" ht="21.75" customHeight="1">
      <c r="A8" s="131" t="s">
        <v>7</v>
      </c>
      <c r="B8" s="396"/>
      <c r="C8" s="404"/>
      <c r="D8" s="401"/>
      <c r="E8" s="396"/>
      <c r="F8" s="404"/>
      <c r="G8" s="403" t="s">
        <v>36</v>
      </c>
      <c r="H8" s="395"/>
      <c r="I8" s="394" t="s">
        <v>38</v>
      </c>
      <c r="J8" s="395"/>
      <c r="K8" s="394" t="s">
        <v>271</v>
      </c>
      <c r="L8" s="395"/>
      <c r="M8" s="132" t="s">
        <v>7</v>
      </c>
      <c r="N8" s="167"/>
      <c r="O8" s="167"/>
      <c r="P8" s="167"/>
      <c r="Q8" s="167"/>
    </row>
    <row r="9" spans="1:17" s="44" customFormat="1" ht="25.5" customHeight="1">
      <c r="A9" s="133" t="s">
        <v>174</v>
      </c>
      <c r="B9" s="396"/>
      <c r="C9" s="404"/>
      <c r="D9" s="401"/>
      <c r="E9" s="396"/>
      <c r="F9" s="404"/>
      <c r="G9" s="404"/>
      <c r="H9" s="397"/>
      <c r="I9" s="396"/>
      <c r="J9" s="397"/>
      <c r="K9" s="396"/>
      <c r="L9" s="397"/>
      <c r="M9" s="134" t="s">
        <v>174</v>
      </c>
      <c r="N9" s="167"/>
      <c r="O9" s="167"/>
      <c r="P9" s="167"/>
      <c r="Q9" s="167"/>
    </row>
    <row r="10" spans="1:17" s="44" customFormat="1" ht="27" customHeight="1">
      <c r="A10" s="133" t="s">
        <v>178</v>
      </c>
      <c r="B10" s="396"/>
      <c r="C10" s="404"/>
      <c r="D10" s="401"/>
      <c r="E10" s="396"/>
      <c r="F10" s="404"/>
      <c r="G10" s="404"/>
      <c r="H10" s="397"/>
      <c r="I10" s="396"/>
      <c r="J10" s="397"/>
      <c r="K10" s="396"/>
      <c r="L10" s="397"/>
      <c r="M10" s="134" t="s">
        <v>178</v>
      </c>
      <c r="N10" s="167"/>
      <c r="O10" s="167"/>
      <c r="P10" s="167"/>
      <c r="Q10" s="167"/>
    </row>
    <row r="11" spans="1:17" s="44" customFormat="1" ht="38.25" customHeight="1">
      <c r="A11" s="131" t="s">
        <v>7</v>
      </c>
      <c r="B11" s="396"/>
      <c r="C11" s="404"/>
      <c r="D11" s="401"/>
      <c r="E11" s="398"/>
      <c r="F11" s="405"/>
      <c r="G11" s="405"/>
      <c r="H11" s="399"/>
      <c r="I11" s="398"/>
      <c r="J11" s="399"/>
      <c r="K11" s="398"/>
      <c r="L11" s="399"/>
      <c r="M11" s="132" t="s">
        <v>7</v>
      </c>
      <c r="N11" s="167"/>
      <c r="O11" s="167"/>
      <c r="P11" s="167"/>
      <c r="Q11" s="167"/>
    </row>
    <row r="12" spans="1:17" s="44" customFormat="1" ht="16.5" customHeight="1">
      <c r="A12" s="131" t="s">
        <v>7</v>
      </c>
      <c r="B12" s="396"/>
      <c r="C12" s="404"/>
      <c r="D12" s="401"/>
      <c r="E12" s="135" t="s">
        <v>198</v>
      </c>
      <c r="F12" s="394" t="s">
        <v>255</v>
      </c>
      <c r="G12" s="137" t="s">
        <v>198</v>
      </c>
      <c r="H12" s="394" t="s">
        <v>255</v>
      </c>
      <c r="I12" s="135" t="s">
        <v>198</v>
      </c>
      <c r="J12" s="394" t="s">
        <v>255</v>
      </c>
      <c r="K12" s="135" t="s">
        <v>198</v>
      </c>
      <c r="L12" s="394" t="s">
        <v>351</v>
      </c>
      <c r="M12" s="132" t="s">
        <v>7</v>
      </c>
      <c r="N12" s="167"/>
      <c r="O12" s="167"/>
      <c r="P12" s="167"/>
      <c r="Q12" s="167"/>
    </row>
    <row r="13" spans="1:17" s="44" customFormat="1" ht="14.25" customHeight="1">
      <c r="A13" s="131" t="s">
        <v>7</v>
      </c>
      <c r="B13" s="396"/>
      <c r="C13" s="404"/>
      <c r="D13" s="401"/>
      <c r="E13" s="138" t="s">
        <v>199</v>
      </c>
      <c r="F13" s="396"/>
      <c r="G13" s="133" t="s">
        <v>199</v>
      </c>
      <c r="H13" s="396"/>
      <c r="I13" s="138" t="s">
        <v>199</v>
      </c>
      <c r="J13" s="396"/>
      <c r="K13" s="138" t="s">
        <v>199</v>
      </c>
      <c r="L13" s="396"/>
      <c r="M13" s="132" t="s">
        <v>7</v>
      </c>
      <c r="N13" s="167"/>
      <c r="O13" s="167"/>
      <c r="P13" s="167"/>
      <c r="Q13" s="167"/>
    </row>
    <row r="14" spans="1:17" s="44" customFormat="1" ht="17.25" customHeight="1">
      <c r="A14" s="131" t="s">
        <v>7</v>
      </c>
      <c r="B14" s="396"/>
      <c r="C14" s="404"/>
      <c r="D14" s="402"/>
      <c r="E14" s="138" t="s">
        <v>200</v>
      </c>
      <c r="F14" s="406"/>
      <c r="G14" s="133" t="s">
        <v>200</v>
      </c>
      <c r="H14" s="406"/>
      <c r="I14" s="138" t="s">
        <v>200</v>
      </c>
      <c r="J14" s="406"/>
      <c r="K14" s="138" t="s">
        <v>348</v>
      </c>
      <c r="L14" s="406"/>
      <c r="M14" s="132" t="s">
        <v>7</v>
      </c>
      <c r="N14" s="167"/>
      <c r="O14" s="167"/>
      <c r="P14" s="167"/>
      <c r="Q14" s="167"/>
    </row>
    <row r="15" spans="1:17" s="44" customFormat="1" ht="12">
      <c r="A15" s="141" t="s">
        <v>7</v>
      </c>
      <c r="B15" s="406"/>
      <c r="C15" s="407"/>
      <c r="D15" s="142" t="s">
        <v>42</v>
      </c>
      <c r="E15" s="142" t="s">
        <v>43</v>
      </c>
      <c r="F15" s="143" t="s">
        <v>44</v>
      </c>
      <c r="G15" s="168" t="s">
        <v>45</v>
      </c>
      <c r="H15" s="142" t="s">
        <v>46</v>
      </c>
      <c r="I15" s="142" t="s">
        <v>47</v>
      </c>
      <c r="J15" s="142" t="s">
        <v>48</v>
      </c>
      <c r="K15" s="142" t="s">
        <v>49</v>
      </c>
      <c r="L15" s="142" t="s">
        <v>50</v>
      </c>
      <c r="M15" s="145" t="s">
        <v>7</v>
      </c>
      <c r="N15" s="167"/>
      <c r="O15" s="167"/>
      <c r="P15" s="167"/>
      <c r="Q15" s="167"/>
    </row>
    <row r="16" spans="1:17" ht="12" customHeight="1">
      <c r="A16" s="438"/>
      <c r="B16" s="438"/>
      <c r="C16" s="438"/>
      <c r="D16" s="438"/>
      <c r="E16" s="438"/>
      <c r="F16" s="438"/>
      <c r="G16" s="438"/>
      <c r="H16" s="438"/>
      <c r="I16" s="438"/>
      <c r="J16" s="438"/>
      <c r="K16" s="9"/>
      <c r="L16" s="9"/>
      <c r="M16" s="9"/>
      <c r="N16" s="122"/>
      <c r="O16" s="122"/>
      <c r="P16" s="122"/>
      <c r="Q16" s="122"/>
    </row>
    <row r="17" spans="1:17" s="6" customFormat="1" ht="18" customHeight="1">
      <c r="A17" s="393" t="s">
        <v>380</v>
      </c>
      <c r="B17" s="393"/>
      <c r="C17" s="393"/>
      <c r="D17" s="393"/>
      <c r="E17" s="393"/>
      <c r="F17" s="393"/>
      <c r="G17" s="393" t="s">
        <v>380</v>
      </c>
      <c r="H17" s="393"/>
      <c r="I17" s="393"/>
      <c r="J17" s="393"/>
      <c r="K17" s="393"/>
      <c r="L17" s="393"/>
      <c r="M17" s="393"/>
      <c r="N17" s="171"/>
      <c r="O17" s="171"/>
      <c r="P17" s="171"/>
      <c r="Q17" s="171"/>
    </row>
    <row r="18" spans="1:17" ht="11.25" customHeight="1">
      <c r="A18" s="7" t="s">
        <v>7</v>
      </c>
      <c r="B18" s="8" t="s">
        <v>8</v>
      </c>
      <c r="C18" s="8"/>
      <c r="D18" s="10"/>
      <c r="E18" s="9"/>
      <c r="F18" s="9"/>
      <c r="G18" s="9"/>
      <c r="H18" s="9"/>
      <c r="I18" s="9"/>
      <c r="J18" s="9"/>
      <c r="K18" s="9"/>
      <c r="L18" s="9"/>
      <c r="M18" s="9"/>
      <c r="N18" s="122"/>
      <c r="O18" s="122"/>
      <c r="P18" s="122"/>
      <c r="Q18" s="122"/>
    </row>
    <row r="19" spans="1:17" ht="11.25" customHeight="1">
      <c r="A19" s="7">
        <v>96</v>
      </c>
      <c r="B19" s="3" t="s">
        <v>9</v>
      </c>
      <c r="C19" s="3"/>
      <c r="D19" s="72">
        <v>32258552</v>
      </c>
      <c r="E19" s="73">
        <v>13574570</v>
      </c>
      <c r="F19" s="73">
        <v>17575665</v>
      </c>
      <c r="G19" s="73">
        <v>216238</v>
      </c>
      <c r="H19" s="73">
        <v>1857238</v>
      </c>
      <c r="I19" s="73">
        <v>903419</v>
      </c>
      <c r="J19" s="73" t="s">
        <v>308</v>
      </c>
      <c r="K19" s="73">
        <v>585647</v>
      </c>
      <c r="L19" s="73" t="s">
        <v>308</v>
      </c>
      <c r="M19" s="13">
        <v>96</v>
      </c>
      <c r="N19" s="122"/>
      <c r="O19" s="122"/>
      <c r="P19" s="122"/>
      <c r="Q19" s="122"/>
    </row>
    <row r="20" spans="1:17" ht="11.25" customHeight="1">
      <c r="A20" s="7">
        <v>97</v>
      </c>
      <c r="B20" s="3" t="s">
        <v>10</v>
      </c>
      <c r="C20" s="3"/>
      <c r="D20" s="72">
        <v>21487729</v>
      </c>
      <c r="E20" s="73">
        <v>11105688</v>
      </c>
      <c r="F20" s="73">
        <v>10382041</v>
      </c>
      <c r="G20" s="73">
        <v>308822</v>
      </c>
      <c r="H20" s="73">
        <v>976421</v>
      </c>
      <c r="I20" s="73">
        <v>513570</v>
      </c>
      <c r="J20" s="73" t="s">
        <v>308</v>
      </c>
      <c r="K20" s="73">
        <v>653366</v>
      </c>
      <c r="L20" s="73" t="s">
        <v>308</v>
      </c>
      <c r="M20" s="13">
        <v>97</v>
      </c>
      <c r="N20" s="122"/>
      <c r="O20" s="122"/>
      <c r="P20" s="122"/>
      <c r="Q20" s="122"/>
    </row>
    <row r="21" spans="1:17" ht="11.25" customHeight="1">
      <c r="A21" s="7">
        <v>98</v>
      </c>
      <c r="B21" s="3" t="s">
        <v>11</v>
      </c>
      <c r="C21" s="3"/>
      <c r="D21" s="72">
        <v>55337751</v>
      </c>
      <c r="E21" s="73">
        <v>26561038</v>
      </c>
      <c r="F21" s="73">
        <v>27212755</v>
      </c>
      <c r="G21" s="73">
        <v>783175</v>
      </c>
      <c r="H21" s="73">
        <v>2435076</v>
      </c>
      <c r="I21" s="73">
        <v>916104</v>
      </c>
      <c r="J21" s="73" t="s">
        <v>308</v>
      </c>
      <c r="K21" s="73">
        <v>1266805</v>
      </c>
      <c r="L21" s="73">
        <v>9935</v>
      </c>
      <c r="M21" s="13">
        <v>98</v>
      </c>
      <c r="N21" s="122"/>
      <c r="O21" s="122"/>
      <c r="P21" s="122"/>
      <c r="Q21" s="122"/>
    </row>
    <row r="22" spans="1:17" ht="11.25" customHeight="1">
      <c r="A22" s="7">
        <v>99</v>
      </c>
      <c r="B22" s="14" t="s">
        <v>4</v>
      </c>
      <c r="C22" s="14"/>
      <c r="D22" s="68">
        <f>SUM(D19:D21)</f>
        <v>109084032</v>
      </c>
      <c r="E22" s="69">
        <f>SUM(E19:E21)</f>
        <v>51241296</v>
      </c>
      <c r="F22" s="69">
        <f aca="true" t="shared" si="0" ref="F22:K22">SUM(F19:F21)</f>
        <v>55170461</v>
      </c>
      <c r="G22" s="69">
        <f t="shared" si="0"/>
        <v>1308235</v>
      </c>
      <c r="H22" s="69">
        <f t="shared" si="0"/>
        <v>5268735</v>
      </c>
      <c r="I22" s="69">
        <f t="shared" si="0"/>
        <v>2333093</v>
      </c>
      <c r="J22" s="61">
        <f t="shared" si="0"/>
        <v>0</v>
      </c>
      <c r="K22" s="69">
        <f t="shared" si="0"/>
        <v>2505818</v>
      </c>
      <c r="L22" s="116">
        <f>SUM(L19,L21)</f>
        <v>9935</v>
      </c>
      <c r="M22" s="13">
        <v>99</v>
      </c>
      <c r="N22" s="122"/>
      <c r="O22" s="122"/>
      <c r="P22" s="122"/>
      <c r="Q22" s="122"/>
    </row>
    <row r="23" spans="1:17" ht="12.75" customHeight="1">
      <c r="A23" s="7"/>
      <c r="B23" s="14"/>
      <c r="C23" s="14"/>
      <c r="D23" s="68"/>
      <c r="E23" s="69"/>
      <c r="F23" s="69"/>
      <c r="G23" s="69"/>
      <c r="H23" s="69"/>
      <c r="I23" s="69"/>
      <c r="J23" s="61"/>
      <c r="K23" s="69"/>
      <c r="L23" s="69"/>
      <c r="M23" s="13"/>
      <c r="N23" s="122"/>
      <c r="O23" s="122"/>
      <c r="P23" s="122"/>
      <c r="Q23" s="122"/>
    </row>
    <row r="24" spans="1:17" ht="11.25" customHeight="1">
      <c r="A24" s="7"/>
      <c r="B24" s="2"/>
      <c r="C24" s="2"/>
      <c r="D24" s="11"/>
      <c r="E24" s="12"/>
      <c r="F24" s="12"/>
      <c r="G24" s="12"/>
      <c r="H24" s="12"/>
      <c r="I24" s="12"/>
      <c r="J24" s="12"/>
      <c r="K24" s="12"/>
      <c r="L24" s="12"/>
      <c r="M24" s="13"/>
      <c r="N24" s="122"/>
      <c r="O24" s="122"/>
      <c r="P24" s="122"/>
      <c r="Q24" s="122"/>
    </row>
    <row r="25" spans="1:17" ht="11.25" customHeight="1">
      <c r="A25" s="7" t="s">
        <v>7</v>
      </c>
      <c r="B25" s="8" t="s">
        <v>12</v>
      </c>
      <c r="C25" s="8"/>
      <c r="D25" s="18"/>
      <c r="E25" s="19"/>
      <c r="F25" s="19"/>
      <c r="G25" s="19"/>
      <c r="H25" s="19"/>
      <c r="I25" s="19"/>
      <c r="J25" s="19"/>
      <c r="K25" s="19"/>
      <c r="L25" s="19"/>
      <c r="M25" s="9"/>
      <c r="N25" s="122"/>
      <c r="O25" s="122"/>
      <c r="P25" s="122"/>
      <c r="Q25" s="122"/>
    </row>
    <row r="26" spans="1:17" ht="11.25" customHeight="1">
      <c r="A26" s="7">
        <v>100</v>
      </c>
      <c r="B26" s="3" t="s">
        <v>9</v>
      </c>
      <c r="C26" s="3"/>
      <c r="D26" s="72">
        <v>78767735</v>
      </c>
      <c r="E26" s="73">
        <v>14888319</v>
      </c>
      <c r="F26" s="73">
        <v>63879416</v>
      </c>
      <c r="G26" s="73">
        <v>192309</v>
      </c>
      <c r="H26" s="73">
        <v>2830822</v>
      </c>
      <c r="I26" s="73">
        <v>582372</v>
      </c>
      <c r="J26" s="73" t="s">
        <v>308</v>
      </c>
      <c r="K26" s="73">
        <v>295909</v>
      </c>
      <c r="L26" s="73">
        <v>106403</v>
      </c>
      <c r="M26" s="13">
        <v>100</v>
      </c>
      <c r="N26" s="122"/>
      <c r="O26" s="122"/>
      <c r="P26" s="122"/>
      <c r="Q26" s="122"/>
    </row>
    <row r="27" spans="1:17" ht="11.25" customHeight="1">
      <c r="A27" s="7">
        <v>101</v>
      </c>
      <c r="B27" s="3" t="s">
        <v>13</v>
      </c>
      <c r="C27" s="3"/>
      <c r="D27" s="72">
        <v>34537317</v>
      </c>
      <c r="E27" s="73">
        <v>11224245</v>
      </c>
      <c r="F27" s="73">
        <v>23313072</v>
      </c>
      <c r="G27" s="73">
        <v>843574</v>
      </c>
      <c r="H27" s="73">
        <v>1110311</v>
      </c>
      <c r="I27" s="73">
        <v>229429</v>
      </c>
      <c r="J27" s="73">
        <v>472500</v>
      </c>
      <c r="K27" s="73">
        <v>471641</v>
      </c>
      <c r="L27" s="73">
        <v>43208</v>
      </c>
      <c r="M27" s="13">
        <v>101</v>
      </c>
      <c r="N27" s="122"/>
      <c r="O27" s="122"/>
      <c r="P27" s="122"/>
      <c r="Q27" s="122"/>
    </row>
    <row r="28" spans="1:17" ht="11.25" customHeight="1">
      <c r="A28" s="7">
        <v>102</v>
      </c>
      <c r="B28" s="3" t="s">
        <v>14</v>
      </c>
      <c r="C28" s="3"/>
      <c r="D28" s="72">
        <v>34738019</v>
      </c>
      <c r="E28" s="73">
        <v>6459534</v>
      </c>
      <c r="F28" s="73">
        <v>28278485</v>
      </c>
      <c r="G28" s="73">
        <v>201648</v>
      </c>
      <c r="H28" s="73">
        <v>750555</v>
      </c>
      <c r="I28" s="73">
        <v>244018</v>
      </c>
      <c r="J28" s="73" t="s">
        <v>308</v>
      </c>
      <c r="K28" s="73">
        <v>205715</v>
      </c>
      <c r="L28" s="73" t="s">
        <v>308</v>
      </c>
      <c r="M28" s="13">
        <v>102</v>
      </c>
      <c r="N28" s="122"/>
      <c r="O28" s="122"/>
      <c r="P28" s="122"/>
      <c r="Q28" s="122"/>
    </row>
    <row r="29" spans="1:17" ht="11.25" customHeight="1">
      <c r="A29" s="7">
        <v>103</v>
      </c>
      <c r="B29" s="3" t="s">
        <v>15</v>
      </c>
      <c r="C29" s="3"/>
      <c r="D29" s="72">
        <v>25366806</v>
      </c>
      <c r="E29" s="73">
        <v>8312957</v>
      </c>
      <c r="F29" s="73">
        <v>17053849</v>
      </c>
      <c r="G29" s="73">
        <v>253079</v>
      </c>
      <c r="H29" s="73">
        <v>712034</v>
      </c>
      <c r="I29" s="73">
        <v>314775</v>
      </c>
      <c r="J29" s="73" t="s">
        <v>308</v>
      </c>
      <c r="K29" s="73">
        <v>567328</v>
      </c>
      <c r="L29" s="73" t="s">
        <v>308</v>
      </c>
      <c r="M29" s="13">
        <v>103</v>
      </c>
      <c r="N29" s="122"/>
      <c r="O29" s="122"/>
      <c r="P29" s="122"/>
      <c r="Q29" s="122"/>
    </row>
    <row r="30" spans="1:17" ht="11.25" customHeight="1">
      <c r="A30" s="7">
        <v>104</v>
      </c>
      <c r="B30" s="3" t="s">
        <v>16</v>
      </c>
      <c r="C30" s="3"/>
      <c r="D30" s="72">
        <v>34622932</v>
      </c>
      <c r="E30" s="73">
        <v>7418151</v>
      </c>
      <c r="F30" s="73">
        <v>26664915</v>
      </c>
      <c r="G30" s="73">
        <v>13414</v>
      </c>
      <c r="H30" s="73">
        <v>1391413</v>
      </c>
      <c r="I30" s="73">
        <v>50195</v>
      </c>
      <c r="J30" s="73" t="s">
        <v>308</v>
      </c>
      <c r="K30" s="73">
        <v>242493</v>
      </c>
      <c r="L30" s="73" t="s">
        <v>308</v>
      </c>
      <c r="M30" s="13">
        <v>104</v>
      </c>
      <c r="N30" s="122"/>
      <c r="O30" s="122"/>
      <c r="P30" s="122"/>
      <c r="Q30" s="122"/>
    </row>
    <row r="31" spans="1:17" ht="11.25" customHeight="1">
      <c r="A31" s="7">
        <v>105</v>
      </c>
      <c r="B31" s="3" t="s">
        <v>17</v>
      </c>
      <c r="C31" s="3"/>
      <c r="D31" s="72">
        <v>63105559</v>
      </c>
      <c r="E31" s="73">
        <v>13600348</v>
      </c>
      <c r="F31" s="73">
        <v>49505211</v>
      </c>
      <c r="G31" s="73">
        <v>156773</v>
      </c>
      <c r="H31" s="73">
        <v>1648027</v>
      </c>
      <c r="I31" s="73">
        <v>1521770</v>
      </c>
      <c r="J31" s="73">
        <v>39000</v>
      </c>
      <c r="K31" s="73">
        <v>1143737</v>
      </c>
      <c r="L31" s="73" t="s">
        <v>308</v>
      </c>
      <c r="M31" s="13">
        <v>105</v>
      </c>
      <c r="N31" s="122"/>
      <c r="O31" s="122"/>
      <c r="P31" s="122"/>
      <c r="Q31" s="122"/>
    </row>
    <row r="32" spans="1:17" ht="11.25" customHeight="1">
      <c r="A32" s="7">
        <v>106</v>
      </c>
      <c r="B32" s="3" t="s">
        <v>18</v>
      </c>
      <c r="C32" s="3"/>
      <c r="D32" s="72">
        <v>47206812</v>
      </c>
      <c r="E32" s="73">
        <v>10407153</v>
      </c>
      <c r="F32" s="73">
        <v>36799659</v>
      </c>
      <c r="G32" s="73">
        <v>249758</v>
      </c>
      <c r="H32" s="73">
        <v>1729585</v>
      </c>
      <c r="I32" s="73">
        <v>517809</v>
      </c>
      <c r="J32" s="73">
        <v>138141</v>
      </c>
      <c r="K32" s="73">
        <v>478337</v>
      </c>
      <c r="L32" s="73">
        <v>90889</v>
      </c>
      <c r="M32" s="13">
        <v>106</v>
      </c>
      <c r="N32" s="122"/>
      <c r="O32" s="122"/>
      <c r="P32" s="122"/>
      <c r="Q32" s="122"/>
    </row>
    <row r="33" spans="1:17" ht="11.25" customHeight="1">
      <c r="A33" s="7">
        <v>107</v>
      </c>
      <c r="B33" s="3" t="s">
        <v>10</v>
      </c>
      <c r="C33" s="3"/>
      <c r="D33" s="72">
        <v>42319858</v>
      </c>
      <c r="E33" s="73">
        <v>11892809</v>
      </c>
      <c r="F33" s="73">
        <v>30427049</v>
      </c>
      <c r="G33" s="73">
        <v>388664</v>
      </c>
      <c r="H33" s="73">
        <v>1568117</v>
      </c>
      <c r="I33" s="73">
        <v>563725</v>
      </c>
      <c r="J33" s="73">
        <v>281365</v>
      </c>
      <c r="K33" s="73">
        <v>369878</v>
      </c>
      <c r="L33" s="73" t="s">
        <v>308</v>
      </c>
      <c r="M33" s="13">
        <v>107</v>
      </c>
      <c r="N33" s="122"/>
      <c r="O33" s="122"/>
      <c r="P33" s="122"/>
      <c r="Q33" s="122"/>
    </row>
    <row r="34" spans="1:17" ht="11.25" customHeight="1">
      <c r="A34" s="7">
        <v>108</v>
      </c>
      <c r="B34" s="3" t="s">
        <v>11</v>
      </c>
      <c r="C34" s="3"/>
      <c r="D34" s="72">
        <v>69598734</v>
      </c>
      <c r="E34" s="73">
        <v>15351316</v>
      </c>
      <c r="F34" s="73">
        <v>54247418</v>
      </c>
      <c r="G34" s="73">
        <v>589936</v>
      </c>
      <c r="H34" s="73">
        <v>2559365</v>
      </c>
      <c r="I34" s="73">
        <v>306800</v>
      </c>
      <c r="J34" s="73" t="s">
        <v>308</v>
      </c>
      <c r="K34" s="73">
        <v>602196</v>
      </c>
      <c r="L34" s="73">
        <v>84634</v>
      </c>
      <c r="M34" s="13">
        <v>108</v>
      </c>
      <c r="N34" s="122"/>
      <c r="O34" s="122"/>
      <c r="P34" s="122"/>
      <c r="Q34" s="122"/>
    </row>
    <row r="35" spans="1:17" ht="11.25" customHeight="1">
      <c r="A35" s="7">
        <v>109</v>
      </c>
      <c r="B35" s="14" t="s">
        <v>4</v>
      </c>
      <c r="C35" s="14"/>
      <c r="D35" s="68">
        <f>SUM(D26:D34)</f>
        <v>430263772</v>
      </c>
      <c r="E35" s="69">
        <f>SUM(E26:E34)</f>
        <v>99554832</v>
      </c>
      <c r="F35" s="69">
        <f aca="true" t="shared" si="1" ref="F35:L35">SUM(F26:F34)</f>
        <v>330169074</v>
      </c>
      <c r="G35" s="69">
        <f t="shared" si="1"/>
        <v>2889155</v>
      </c>
      <c r="H35" s="69">
        <f t="shared" si="1"/>
        <v>14300229</v>
      </c>
      <c r="I35" s="69">
        <f t="shared" si="1"/>
        <v>4330893</v>
      </c>
      <c r="J35" s="69">
        <f t="shared" si="1"/>
        <v>931006</v>
      </c>
      <c r="K35" s="69">
        <f t="shared" si="1"/>
        <v>4377234</v>
      </c>
      <c r="L35" s="69">
        <f t="shared" si="1"/>
        <v>325134</v>
      </c>
      <c r="M35" s="13">
        <v>109</v>
      </c>
      <c r="N35" s="122"/>
      <c r="O35" s="122"/>
      <c r="P35" s="122"/>
      <c r="Q35" s="122"/>
    </row>
    <row r="36" spans="1:17" ht="11.25" customHeight="1">
      <c r="A36" s="7">
        <v>110</v>
      </c>
      <c r="B36" s="20" t="s">
        <v>6</v>
      </c>
      <c r="C36" s="20"/>
      <c r="D36" s="68">
        <f>D22+D35</f>
        <v>539347804</v>
      </c>
      <c r="E36" s="69">
        <f>E22+E35</f>
        <v>150796128</v>
      </c>
      <c r="F36" s="69">
        <f aca="true" t="shared" si="2" ref="F36:K36">F22+F35</f>
        <v>385339535</v>
      </c>
      <c r="G36" s="69">
        <f t="shared" si="2"/>
        <v>4197390</v>
      </c>
      <c r="H36" s="69">
        <f t="shared" si="2"/>
        <v>19568964</v>
      </c>
      <c r="I36" s="69">
        <f t="shared" si="2"/>
        <v>6663986</v>
      </c>
      <c r="J36" s="69">
        <f t="shared" si="2"/>
        <v>931006</v>
      </c>
      <c r="K36" s="69">
        <f t="shared" si="2"/>
        <v>6883052</v>
      </c>
      <c r="L36" s="69">
        <f>L22+L35</f>
        <v>335069</v>
      </c>
      <c r="M36" s="13">
        <v>110</v>
      </c>
      <c r="N36" s="122"/>
      <c r="O36" s="122"/>
      <c r="P36" s="122"/>
      <c r="Q36" s="122"/>
    </row>
    <row r="37" spans="1:17" ht="9.75" customHeight="1">
      <c r="A37" s="7"/>
      <c r="B37" s="20"/>
      <c r="C37" s="20"/>
      <c r="D37" s="17"/>
      <c r="E37" s="17"/>
      <c r="F37" s="17"/>
      <c r="G37" s="17"/>
      <c r="H37" s="17"/>
      <c r="I37" s="17"/>
      <c r="J37" s="17"/>
      <c r="K37" s="17"/>
      <c r="L37" s="17"/>
      <c r="M37" s="13"/>
      <c r="N37" s="122"/>
      <c r="O37" s="122"/>
      <c r="P37" s="122"/>
      <c r="Q37" s="122"/>
    </row>
    <row r="38" spans="1:17" s="6" customFormat="1" ht="24" customHeight="1">
      <c r="A38" s="393" t="s">
        <v>381</v>
      </c>
      <c r="B38" s="393"/>
      <c r="C38" s="393"/>
      <c r="D38" s="393"/>
      <c r="E38" s="393"/>
      <c r="F38" s="393"/>
      <c r="G38" s="393" t="s">
        <v>381</v>
      </c>
      <c r="H38" s="393"/>
      <c r="I38" s="393"/>
      <c r="J38" s="393"/>
      <c r="K38" s="393"/>
      <c r="L38" s="393"/>
      <c r="M38" s="393"/>
      <c r="N38" s="171"/>
      <c r="O38" s="171"/>
      <c r="P38" s="171"/>
      <c r="Q38" s="171"/>
    </row>
    <row r="39" spans="1:17" ht="11.25" customHeight="1">
      <c r="A39" s="7" t="s">
        <v>7</v>
      </c>
      <c r="B39" s="8" t="s">
        <v>8</v>
      </c>
      <c r="C39" s="8"/>
      <c r="D39" s="10"/>
      <c r="E39" s="9"/>
      <c r="F39" s="9"/>
      <c r="G39" s="9"/>
      <c r="H39" s="9"/>
      <c r="I39" s="9"/>
      <c r="J39" s="9"/>
      <c r="K39" s="9"/>
      <c r="L39" s="9"/>
      <c r="M39" s="9"/>
      <c r="N39" s="122"/>
      <c r="O39" s="122"/>
      <c r="P39" s="122"/>
      <c r="Q39" s="122"/>
    </row>
    <row r="40" spans="1:17" ht="11.25" customHeight="1">
      <c r="A40" s="7">
        <v>111</v>
      </c>
      <c r="B40" s="3" t="s">
        <v>25</v>
      </c>
      <c r="C40" s="3"/>
      <c r="D40" s="72">
        <v>158330127</v>
      </c>
      <c r="E40" s="73">
        <v>61756108</v>
      </c>
      <c r="F40" s="73">
        <v>94295826</v>
      </c>
      <c r="G40" s="73" t="s">
        <v>308</v>
      </c>
      <c r="H40" s="73">
        <v>7163555</v>
      </c>
      <c r="I40" s="73">
        <v>3845052</v>
      </c>
      <c r="J40" s="73" t="s">
        <v>308</v>
      </c>
      <c r="K40" s="73">
        <v>2421077</v>
      </c>
      <c r="L40" s="73" t="s">
        <v>308</v>
      </c>
      <c r="M40" s="13">
        <v>111</v>
      </c>
      <c r="N40" s="122"/>
      <c r="O40" s="122"/>
      <c r="P40" s="122"/>
      <c r="Q40" s="122"/>
    </row>
    <row r="41" spans="1:17" ht="11.25" customHeight="1">
      <c r="A41" s="7">
        <v>112</v>
      </c>
      <c r="B41" s="3" t="s">
        <v>20</v>
      </c>
      <c r="C41" s="3"/>
      <c r="D41" s="72">
        <v>20582013</v>
      </c>
      <c r="E41" s="73">
        <v>9157677</v>
      </c>
      <c r="F41" s="73">
        <v>11424336</v>
      </c>
      <c r="G41" s="73" t="s">
        <v>308</v>
      </c>
      <c r="H41" s="73">
        <v>1342000</v>
      </c>
      <c r="I41" s="73">
        <v>632019</v>
      </c>
      <c r="J41" s="73" t="s">
        <v>308</v>
      </c>
      <c r="K41" s="73">
        <v>638055</v>
      </c>
      <c r="L41" s="73" t="s">
        <v>308</v>
      </c>
      <c r="M41" s="13">
        <v>112</v>
      </c>
      <c r="N41" s="122"/>
      <c r="O41" s="122"/>
      <c r="P41" s="122"/>
      <c r="Q41" s="122"/>
    </row>
    <row r="42" spans="1:17" ht="11.25" customHeight="1">
      <c r="A42" s="7">
        <v>113</v>
      </c>
      <c r="B42" s="3" t="s">
        <v>21</v>
      </c>
      <c r="C42" s="3"/>
      <c r="D42" s="72">
        <v>36253094</v>
      </c>
      <c r="E42" s="73">
        <v>10724652</v>
      </c>
      <c r="F42" s="73">
        <v>24109253</v>
      </c>
      <c r="G42" s="73">
        <v>439011</v>
      </c>
      <c r="H42" s="73">
        <v>1852476</v>
      </c>
      <c r="I42" s="73">
        <v>787834</v>
      </c>
      <c r="J42" s="73">
        <v>425495</v>
      </c>
      <c r="K42" s="73">
        <v>433518</v>
      </c>
      <c r="L42" s="73" t="s">
        <v>308</v>
      </c>
      <c r="M42" s="13">
        <v>113</v>
      </c>
      <c r="N42" s="122"/>
      <c r="O42" s="122"/>
      <c r="P42" s="122"/>
      <c r="Q42" s="122"/>
    </row>
    <row r="43" spans="1:17" ht="11.25" customHeight="1">
      <c r="A43" s="7">
        <v>114</v>
      </c>
      <c r="B43" s="3" t="s">
        <v>22</v>
      </c>
      <c r="C43" s="3"/>
      <c r="D43" s="72">
        <v>16049344</v>
      </c>
      <c r="E43" s="73">
        <v>3863533</v>
      </c>
      <c r="F43" s="73">
        <v>11732747</v>
      </c>
      <c r="G43" s="73">
        <v>63821</v>
      </c>
      <c r="H43" s="73">
        <v>508713</v>
      </c>
      <c r="I43" s="73">
        <v>318726</v>
      </c>
      <c r="J43" s="73" t="s">
        <v>308</v>
      </c>
      <c r="K43" s="73">
        <v>90975</v>
      </c>
      <c r="L43" s="73" t="s">
        <v>308</v>
      </c>
      <c r="M43" s="13">
        <v>114</v>
      </c>
      <c r="N43" s="122"/>
      <c r="O43" s="122"/>
      <c r="P43" s="122"/>
      <c r="Q43" s="122"/>
    </row>
    <row r="44" spans="1:17" ht="11.25" customHeight="1">
      <c r="A44" s="7">
        <v>115</v>
      </c>
      <c r="B44" s="14" t="s">
        <v>4</v>
      </c>
      <c r="C44" s="14"/>
      <c r="D44" s="68">
        <f>SUM(D40:D43)</f>
        <v>231214578</v>
      </c>
      <c r="E44" s="69">
        <f>SUM(E40:E43)</f>
        <v>85501970</v>
      </c>
      <c r="F44" s="69">
        <f aca="true" t="shared" si="3" ref="F44:K44">SUM(F40:F43)</f>
        <v>141562162</v>
      </c>
      <c r="G44" s="69">
        <f t="shared" si="3"/>
        <v>502832</v>
      </c>
      <c r="H44" s="69">
        <f t="shared" si="3"/>
        <v>10866744</v>
      </c>
      <c r="I44" s="69">
        <f t="shared" si="3"/>
        <v>5583631</v>
      </c>
      <c r="J44" s="69">
        <f t="shared" si="3"/>
        <v>425495</v>
      </c>
      <c r="K44" s="69">
        <f t="shared" si="3"/>
        <v>3583625</v>
      </c>
      <c r="L44" s="61">
        <f>SUM(L40,L43)</f>
        <v>0</v>
      </c>
      <c r="M44" s="13">
        <v>115</v>
      </c>
      <c r="N44" s="122"/>
      <c r="O44" s="122"/>
      <c r="P44" s="122"/>
      <c r="Q44" s="122"/>
    </row>
    <row r="45" spans="1:17" ht="14.25" customHeight="1">
      <c r="A45" s="7"/>
      <c r="B45" s="2"/>
      <c r="C45" s="2"/>
      <c r="D45" s="11"/>
      <c r="E45" s="12"/>
      <c r="F45" s="12"/>
      <c r="G45" s="12"/>
      <c r="H45" s="12"/>
      <c r="I45" s="12"/>
      <c r="J45" s="12"/>
      <c r="K45" s="12"/>
      <c r="L45" s="12"/>
      <c r="M45" s="13"/>
      <c r="N45" s="122"/>
      <c r="O45" s="122"/>
      <c r="P45" s="122"/>
      <c r="Q45" s="122"/>
    </row>
    <row r="46" spans="1:17" ht="11.25" customHeight="1">
      <c r="A46" s="7" t="s">
        <v>7</v>
      </c>
      <c r="B46" s="8" t="s">
        <v>23</v>
      </c>
      <c r="C46" s="8"/>
      <c r="D46" s="18"/>
      <c r="E46" s="19"/>
      <c r="F46" s="19"/>
      <c r="G46" s="19"/>
      <c r="H46" s="19"/>
      <c r="I46" s="19"/>
      <c r="J46" s="19"/>
      <c r="K46" s="19"/>
      <c r="L46" s="19"/>
      <c r="M46" s="9" t="s">
        <v>7</v>
      </c>
      <c r="N46" s="122"/>
      <c r="O46" s="122"/>
      <c r="P46" s="122"/>
      <c r="Q46" s="122"/>
    </row>
    <row r="47" spans="1:17" ht="11.25" customHeight="1">
      <c r="A47" s="7">
        <v>116</v>
      </c>
      <c r="B47" s="3" t="s">
        <v>24</v>
      </c>
      <c r="C47" s="3"/>
      <c r="D47" s="72">
        <v>66914867</v>
      </c>
      <c r="E47" s="73">
        <v>12531650</v>
      </c>
      <c r="F47" s="73">
        <v>53026835</v>
      </c>
      <c r="G47" s="73">
        <v>341386</v>
      </c>
      <c r="H47" s="73">
        <v>1639060</v>
      </c>
      <c r="I47" s="73">
        <v>662236</v>
      </c>
      <c r="J47" s="73">
        <v>56854</v>
      </c>
      <c r="K47" s="73">
        <v>701041</v>
      </c>
      <c r="L47" s="73">
        <v>3715</v>
      </c>
      <c r="M47" s="13">
        <v>116</v>
      </c>
      <c r="N47" s="122"/>
      <c r="O47" s="122"/>
      <c r="P47" s="122"/>
      <c r="Q47" s="122"/>
    </row>
    <row r="48" spans="1:17" ht="11.25" customHeight="1">
      <c r="A48" s="7">
        <v>117</v>
      </c>
      <c r="B48" s="3" t="s">
        <v>25</v>
      </c>
      <c r="C48" s="3"/>
      <c r="D48" s="72">
        <v>132714219</v>
      </c>
      <c r="E48" s="73">
        <v>29649384</v>
      </c>
      <c r="F48" s="73">
        <v>102263241</v>
      </c>
      <c r="G48" s="73">
        <v>1158749</v>
      </c>
      <c r="H48" s="73">
        <v>3228698</v>
      </c>
      <c r="I48" s="73">
        <v>998808</v>
      </c>
      <c r="J48" s="73">
        <v>141538</v>
      </c>
      <c r="K48" s="73">
        <v>1401793</v>
      </c>
      <c r="L48" s="73">
        <v>134835</v>
      </c>
      <c r="M48" s="13">
        <v>117</v>
      </c>
      <c r="N48" s="122"/>
      <c r="O48" s="122"/>
      <c r="P48" s="122"/>
      <c r="Q48" s="122"/>
    </row>
    <row r="49" spans="1:17" ht="11.25" customHeight="1">
      <c r="A49" s="7">
        <v>118</v>
      </c>
      <c r="B49" s="3" t="s">
        <v>307</v>
      </c>
      <c r="C49" s="3"/>
      <c r="D49" s="72">
        <v>41821644</v>
      </c>
      <c r="E49" s="73">
        <v>9929201</v>
      </c>
      <c r="F49" s="73">
        <v>30782862</v>
      </c>
      <c r="G49" s="73">
        <v>62566</v>
      </c>
      <c r="H49" s="73">
        <v>975180</v>
      </c>
      <c r="I49" s="73">
        <v>363835</v>
      </c>
      <c r="J49" s="73">
        <v>19200</v>
      </c>
      <c r="K49" s="73">
        <v>389472</v>
      </c>
      <c r="L49" s="73" t="s">
        <v>308</v>
      </c>
      <c r="M49" s="13">
        <v>118</v>
      </c>
      <c r="N49" s="122"/>
      <c r="O49" s="122"/>
      <c r="P49" s="122"/>
      <c r="Q49" s="122"/>
    </row>
    <row r="50" spans="1:17" ht="11.25" customHeight="1">
      <c r="A50" s="7">
        <v>119</v>
      </c>
      <c r="B50" s="3" t="s">
        <v>26</v>
      </c>
      <c r="C50" s="3"/>
      <c r="D50" s="72">
        <v>70551576</v>
      </c>
      <c r="E50" s="73">
        <v>11414632</v>
      </c>
      <c r="F50" s="73">
        <v>59124445</v>
      </c>
      <c r="G50" s="73">
        <v>330857</v>
      </c>
      <c r="H50" s="73">
        <v>660957</v>
      </c>
      <c r="I50" s="73">
        <v>245836</v>
      </c>
      <c r="J50" s="73">
        <v>5829</v>
      </c>
      <c r="K50" s="73">
        <v>994253</v>
      </c>
      <c r="L50" s="73" t="s">
        <v>308</v>
      </c>
      <c r="M50" s="13">
        <v>119</v>
      </c>
      <c r="N50" s="122"/>
      <c r="O50" s="122"/>
      <c r="P50" s="122"/>
      <c r="Q50" s="122"/>
    </row>
    <row r="51" spans="1:17" ht="11.25" customHeight="1">
      <c r="A51" s="7">
        <v>120</v>
      </c>
      <c r="B51" s="3" t="s">
        <v>27</v>
      </c>
      <c r="C51" s="3"/>
      <c r="D51" s="72">
        <v>74702341</v>
      </c>
      <c r="E51" s="73">
        <v>13351994</v>
      </c>
      <c r="F51" s="73">
        <v>61196208</v>
      </c>
      <c r="G51" s="73">
        <v>178737</v>
      </c>
      <c r="H51" s="73">
        <v>2420746</v>
      </c>
      <c r="I51" s="73">
        <v>520358</v>
      </c>
      <c r="J51" s="73" t="s">
        <v>308</v>
      </c>
      <c r="K51" s="73">
        <v>631424</v>
      </c>
      <c r="L51" s="73">
        <v>294530</v>
      </c>
      <c r="M51" s="13">
        <v>120</v>
      </c>
      <c r="N51" s="122"/>
      <c r="O51" s="122"/>
      <c r="P51" s="122"/>
      <c r="Q51" s="122"/>
    </row>
    <row r="52" spans="1:17" ht="11.25" customHeight="1">
      <c r="A52" s="7">
        <v>121</v>
      </c>
      <c r="B52" s="3" t="s">
        <v>28</v>
      </c>
      <c r="C52" s="3"/>
      <c r="D52" s="72">
        <v>32020409</v>
      </c>
      <c r="E52" s="73">
        <v>9266087</v>
      </c>
      <c r="F52" s="73">
        <v>21235229</v>
      </c>
      <c r="G52" s="73">
        <v>87107</v>
      </c>
      <c r="H52" s="73">
        <v>596558</v>
      </c>
      <c r="I52" s="73">
        <v>691753</v>
      </c>
      <c r="J52" s="73" t="s">
        <v>308</v>
      </c>
      <c r="K52" s="73">
        <v>652165</v>
      </c>
      <c r="L52" s="73" t="s">
        <v>308</v>
      </c>
      <c r="M52" s="13">
        <v>121</v>
      </c>
      <c r="N52" s="122"/>
      <c r="O52" s="122"/>
      <c r="P52" s="122"/>
      <c r="Q52" s="122"/>
    </row>
    <row r="53" spans="1:17" ht="11.25" customHeight="1">
      <c r="A53" s="7">
        <v>122</v>
      </c>
      <c r="B53" s="3" t="s">
        <v>29</v>
      </c>
      <c r="C53" s="3"/>
      <c r="D53" s="72">
        <v>62832403</v>
      </c>
      <c r="E53" s="73">
        <v>15303264</v>
      </c>
      <c r="F53" s="73">
        <v>47529139</v>
      </c>
      <c r="G53" s="73">
        <v>622008</v>
      </c>
      <c r="H53" s="73">
        <v>878740</v>
      </c>
      <c r="I53" s="73">
        <v>515086</v>
      </c>
      <c r="J53" s="73" t="s">
        <v>308</v>
      </c>
      <c r="K53" s="73">
        <v>895090</v>
      </c>
      <c r="L53" s="73" t="s">
        <v>308</v>
      </c>
      <c r="M53" s="13">
        <v>122</v>
      </c>
      <c r="N53" s="122"/>
      <c r="O53" s="122"/>
      <c r="P53" s="122"/>
      <c r="Q53" s="122"/>
    </row>
    <row r="54" spans="1:17" ht="11.25" customHeight="1">
      <c r="A54" s="7">
        <v>123</v>
      </c>
      <c r="B54" s="3" t="s">
        <v>30</v>
      </c>
      <c r="C54" s="3"/>
      <c r="D54" s="72">
        <v>69441467</v>
      </c>
      <c r="E54" s="73">
        <v>14319390</v>
      </c>
      <c r="F54" s="73">
        <v>53931123</v>
      </c>
      <c r="G54" s="73">
        <v>624725</v>
      </c>
      <c r="H54" s="73">
        <v>508176</v>
      </c>
      <c r="I54" s="73">
        <v>625393</v>
      </c>
      <c r="J54" s="73" t="s">
        <v>308</v>
      </c>
      <c r="K54" s="73">
        <v>326575</v>
      </c>
      <c r="L54" s="73">
        <v>100</v>
      </c>
      <c r="M54" s="13">
        <v>123</v>
      </c>
      <c r="N54" s="122"/>
      <c r="O54" s="122"/>
      <c r="P54" s="122"/>
      <c r="Q54" s="122"/>
    </row>
    <row r="55" spans="1:17" ht="11.25" customHeight="1">
      <c r="A55" s="7">
        <v>124</v>
      </c>
      <c r="B55" s="3" t="s">
        <v>31</v>
      </c>
      <c r="C55" s="3"/>
      <c r="D55" s="72">
        <v>57344569</v>
      </c>
      <c r="E55" s="73">
        <v>10622975</v>
      </c>
      <c r="F55" s="73">
        <v>46328066</v>
      </c>
      <c r="G55" s="73">
        <v>62728</v>
      </c>
      <c r="H55" s="73">
        <v>1350413</v>
      </c>
      <c r="I55" s="73">
        <v>574720</v>
      </c>
      <c r="J55" s="73">
        <v>7265</v>
      </c>
      <c r="K55" s="73">
        <v>391008</v>
      </c>
      <c r="L55" s="73">
        <v>25153</v>
      </c>
      <c r="M55" s="13">
        <v>124</v>
      </c>
      <c r="N55" s="122"/>
      <c r="O55" s="122"/>
      <c r="P55" s="122"/>
      <c r="Q55" s="122"/>
    </row>
    <row r="56" spans="1:17" ht="11.25" customHeight="1">
      <c r="A56" s="7">
        <v>125</v>
      </c>
      <c r="B56" s="3" t="s">
        <v>32</v>
      </c>
      <c r="C56" s="3"/>
      <c r="D56" s="72">
        <v>60809511</v>
      </c>
      <c r="E56" s="73">
        <v>15120023</v>
      </c>
      <c r="F56" s="73">
        <v>44349774</v>
      </c>
      <c r="G56" s="73">
        <v>160602</v>
      </c>
      <c r="H56" s="73">
        <v>1222589</v>
      </c>
      <c r="I56" s="73">
        <v>1323107</v>
      </c>
      <c r="J56" s="73" t="s">
        <v>308</v>
      </c>
      <c r="K56" s="73">
        <v>989712</v>
      </c>
      <c r="L56" s="73">
        <v>28783</v>
      </c>
      <c r="M56" s="13">
        <v>125</v>
      </c>
      <c r="N56" s="122"/>
      <c r="O56" s="122"/>
      <c r="P56" s="122"/>
      <c r="Q56" s="122"/>
    </row>
    <row r="57" spans="1:17" ht="11.25" customHeight="1">
      <c r="A57" s="7">
        <v>126</v>
      </c>
      <c r="B57" s="14" t="s">
        <v>4</v>
      </c>
      <c r="C57" s="14"/>
      <c r="D57" s="68">
        <f>SUM(D47:D56)</f>
        <v>669153006</v>
      </c>
      <c r="E57" s="69">
        <f>SUM(E47:E56)</f>
        <v>141508600</v>
      </c>
      <c r="F57" s="69">
        <f aca="true" t="shared" si="4" ref="F57:L57">SUM(F47:F56)</f>
        <v>519766922</v>
      </c>
      <c r="G57" s="69">
        <f>SUM(G47:G56)</f>
        <v>3629465</v>
      </c>
      <c r="H57" s="69">
        <f t="shared" si="4"/>
        <v>13481117</v>
      </c>
      <c r="I57" s="69">
        <f t="shared" si="4"/>
        <v>6521132</v>
      </c>
      <c r="J57" s="69">
        <f t="shared" si="4"/>
        <v>230686</v>
      </c>
      <c r="K57" s="69">
        <f t="shared" si="4"/>
        <v>7372533</v>
      </c>
      <c r="L57" s="69">
        <f t="shared" si="4"/>
        <v>487116</v>
      </c>
      <c r="M57" s="13">
        <v>126</v>
      </c>
      <c r="N57" s="122"/>
      <c r="O57" s="122"/>
      <c r="P57" s="122"/>
      <c r="Q57" s="122"/>
    </row>
    <row r="58" spans="1:17" ht="11.25" customHeight="1">
      <c r="A58" s="7">
        <v>127</v>
      </c>
      <c r="B58" s="20" t="s">
        <v>19</v>
      </c>
      <c r="C58" s="20"/>
      <c r="D58" s="68">
        <f>D44+D57</f>
        <v>900367584</v>
      </c>
      <c r="E58" s="69">
        <f>E44+E57</f>
        <v>227010570</v>
      </c>
      <c r="F58" s="69">
        <f aca="true" t="shared" si="5" ref="F58:K58">F44+F57</f>
        <v>661329084</v>
      </c>
      <c r="G58" s="69">
        <f t="shared" si="5"/>
        <v>4132297</v>
      </c>
      <c r="H58" s="69">
        <f t="shared" si="5"/>
        <v>24347861</v>
      </c>
      <c r="I58" s="69">
        <f t="shared" si="5"/>
        <v>12104763</v>
      </c>
      <c r="J58" s="69">
        <f t="shared" si="5"/>
        <v>656181</v>
      </c>
      <c r="K58" s="69">
        <f t="shared" si="5"/>
        <v>10956158</v>
      </c>
      <c r="L58" s="69">
        <f>L44+L57</f>
        <v>487116</v>
      </c>
      <c r="M58" s="13">
        <v>127</v>
      </c>
      <c r="N58" s="122"/>
      <c r="O58" s="122"/>
      <c r="P58" s="122"/>
      <c r="Q58" s="122"/>
    </row>
    <row r="59" spans="1:17" ht="2.25" customHeight="1">
      <c r="A59" s="7"/>
      <c r="B59" s="3"/>
      <c r="C59" s="3"/>
      <c r="D59" s="2"/>
      <c r="E59" s="12"/>
      <c r="F59" s="12"/>
      <c r="G59" s="12"/>
      <c r="H59" s="12"/>
      <c r="I59" s="12"/>
      <c r="J59" s="12"/>
      <c r="K59" s="208"/>
      <c r="L59" s="208"/>
      <c r="M59" s="174"/>
      <c r="N59" s="122"/>
      <c r="O59" s="122"/>
      <c r="P59" s="122"/>
      <c r="Q59" s="122"/>
    </row>
    <row r="60" spans="1:17" ht="17.25" customHeight="1">
      <c r="A60" s="392" t="s">
        <v>33</v>
      </c>
      <c r="B60" s="392"/>
      <c r="C60" s="392"/>
      <c r="D60" s="392"/>
      <c r="E60" s="392"/>
      <c r="F60" s="392"/>
      <c r="G60" s="392"/>
      <c r="H60" s="392"/>
      <c r="I60" s="392"/>
      <c r="J60" s="392"/>
      <c r="K60" s="208"/>
      <c r="L60" s="208"/>
      <c r="M60" s="174"/>
      <c r="N60" s="122"/>
      <c r="O60" s="122"/>
      <c r="P60" s="122"/>
      <c r="Q60" s="122"/>
    </row>
    <row r="61" spans="1:17" s="39" customFormat="1" ht="9" customHeight="1">
      <c r="A61" s="439" t="s">
        <v>343</v>
      </c>
      <c r="B61" s="440"/>
      <c r="C61" s="440"/>
      <c r="D61" s="440"/>
      <c r="E61" s="440"/>
      <c r="F61" s="440"/>
      <c r="G61" s="440"/>
      <c r="H61" s="440"/>
      <c r="I61" s="440"/>
      <c r="J61" s="440"/>
      <c r="K61" s="440"/>
      <c r="L61" s="440"/>
      <c r="M61" s="440"/>
      <c r="N61" s="31"/>
      <c r="O61" s="31"/>
      <c r="P61" s="31"/>
      <c r="Q61" s="31"/>
    </row>
    <row r="62" spans="1:17" s="39" customFormat="1" ht="9" customHeight="1">
      <c r="A62" s="347" t="s">
        <v>354</v>
      </c>
      <c r="B62" s="347"/>
      <c r="C62" s="347"/>
      <c r="D62" s="347"/>
      <c r="E62" s="347"/>
      <c r="F62" s="347"/>
      <c r="G62" s="63"/>
      <c r="H62" s="63"/>
      <c r="I62" s="63"/>
      <c r="J62" s="63"/>
      <c r="K62" s="64"/>
      <c r="L62" s="64"/>
      <c r="M62" s="65"/>
      <c r="N62" s="31"/>
      <c r="O62" s="31"/>
      <c r="P62" s="31"/>
      <c r="Q62" s="31"/>
    </row>
    <row r="63" spans="1:17" s="39" customFormat="1" ht="9">
      <c r="A63" s="390" t="s">
        <v>134</v>
      </c>
      <c r="B63" s="390"/>
      <c r="C63" s="390"/>
      <c r="D63" s="390"/>
      <c r="E63" s="390"/>
      <c r="F63" s="390"/>
      <c r="G63" s="31"/>
      <c r="H63" s="31"/>
      <c r="I63" s="31"/>
      <c r="J63" s="31"/>
      <c r="K63" s="31"/>
      <c r="L63" s="31"/>
      <c r="M63" s="163"/>
      <c r="N63" s="31"/>
      <c r="O63" s="31"/>
      <c r="P63" s="31"/>
      <c r="Q63" s="31"/>
    </row>
    <row r="64" spans="1:17" ht="9.75" customHeight="1">
      <c r="A64" s="7"/>
      <c r="B64" s="3"/>
      <c r="C64" s="3"/>
      <c r="D64" s="2"/>
      <c r="E64" s="12"/>
      <c r="F64" s="12"/>
      <c r="G64" s="12"/>
      <c r="H64" s="12"/>
      <c r="I64" s="12"/>
      <c r="J64" s="12"/>
      <c r="K64" s="208"/>
      <c r="L64" s="208"/>
      <c r="M64" s="174"/>
      <c r="N64" s="122"/>
      <c r="O64" s="122"/>
      <c r="P64" s="122"/>
      <c r="Q64" s="122"/>
    </row>
    <row r="65" spans="1:17" ht="9.75" customHeight="1">
      <c r="A65" s="7"/>
      <c r="B65" s="3"/>
      <c r="C65" s="3"/>
      <c r="D65" s="2"/>
      <c r="E65" s="12"/>
      <c r="F65" s="12"/>
      <c r="G65" s="12"/>
      <c r="H65" s="12"/>
      <c r="I65" s="12"/>
      <c r="J65" s="12"/>
      <c r="K65" s="208"/>
      <c r="L65" s="208"/>
      <c r="M65" s="174"/>
      <c r="N65" s="122"/>
      <c r="O65" s="122"/>
      <c r="P65" s="122"/>
      <c r="Q65" s="122"/>
    </row>
    <row r="66" spans="1:17" ht="9.75" customHeight="1">
      <c r="A66" s="7"/>
      <c r="B66" s="3"/>
      <c r="C66" s="3"/>
      <c r="D66" s="2"/>
      <c r="E66" s="12"/>
      <c r="F66" s="12"/>
      <c r="G66" s="12"/>
      <c r="H66" s="12"/>
      <c r="I66" s="12"/>
      <c r="J66" s="12"/>
      <c r="K66" s="208"/>
      <c r="L66" s="208"/>
      <c r="M66" s="174"/>
      <c r="N66" s="122"/>
      <c r="O66" s="122"/>
      <c r="P66" s="122"/>
      <c r="Q66" s="122"/>
    </row>
    <row r="67" spans="1:17" ht="9.75" customHeight="1">
      <c r="A67" s="7"/>
      <c r="B67" s="3"/>
      <c r="C67" s="3"/>
      <c r="D67" s="2"/>
      <c r="E67" s="12"/>
      <c r="F67" s="12"/>
      <c r="G67" s="12"/>
      <c r="H67" s="12"/>
      <c r="I67" s="12"/>
      <c r="J67" s="12"/>
      <c r="K67" s="208"/>
      <c r="L67" s="208"/>
      <c r="M67" s="174"/>
      <c r="N67" s="122"/>
      <c r="O67" s="122"/>
      <c r="P67" s="122"/>
      <c r="Q67" s="122"/>
    </row>
    <row r="68" spans="1:17" ht="9.75" customHeight="1">
      <c r="A68" s="7"/>
      <c r="B68" s="3"/>
      <c r="C68" s="3"/>
      <c r="D68" s="2"/>
      <c r="E68" s="12"/>
      <c r="F68" s="12"/>
      <c r="G68" s="12"/>
      <c r="H68" s="12"/>
      <c r="I68" s="12"/>
      <c r="J68" s="12"/>
      <c r="K68" s="208"/>
      <c r="L68" s="208"/>
      <c r="M68" s="174"/>
      <c r="N68" s="122"/>
      <c r="O68" s="122"/>
      <c r="P68" s="122"/>
      <c r="Q68" s="122"/>
    </row>
    <row r="69" spans="1:17" ht="9.75" customHeight="1">
      <c r="A69" s="7"/>
      <c r="B69" s="3"/>
      <c r="C69" s="3"/>
      <c r="D69" s="2"/>
      <c r="E69" s="12"/>
      <c r="F69" s="12"/>
      <c r="G69" s="12"/>
      <c r="H69" s="12"/>
      <c r="I69" s="12"/>
      <c r="J69" s="12"/>
      <c r="K69" s="208"/>
      <c r="L69" s="208"/>
      <c r="M69" s="174"/>
      <c r="N69" s="122"/>
      <c r="O69" s="122"/>
      <c r="P69" s="122"/>
      <c r="Q69" s="122"/>
    </row>
    <row r="70" spans="1:17" ht="9.75" customHeight="1">
      <c r="A70" s="7"/>
      <c r="B70" s="3"/>
      <c r="C70" s="3"/>
      <c r="D70" s="2"/>
      <c r="E70" s="12"/>
      <c r="F70" s="12"/>
      <c r="G70" s="12"/>
      <c r="H70" s="12"/>
      <c r="I70" s="12"/>
      <c r="J70" s="12"/>
      <c r="K70" s="208"/>
      <c r="L70" s="208"/>
      <c r="M70" s="174"/>
      <c r="N70" s="122"/>
      <c r="O70" s="122"/>
      <c r="P70" s="122"/>
      <c r="Q70" s="122"/>
    </row>
    <row r="71" spans="1:17" ht="9.75" customHeight="1">
      <c r="A71" s="7"/>
      <c r="B71" s="3"/>
      <c r="C71" s="3"/>
      <c r="D71" s="2"/>
      <c r="E71" s="12"/>
      <c r="F71" s="12"/>
      <c r="G71" s="12"/>
      <c r="H71" s="12"/>
      <c r="I71" s="12"/>
      <c r="J71" s="12"/>
      <c r="K71" s="208"/>
      <c r="L71" s="208"/>
      <c r="M71" s="174"/>
      <c r="N71" s="122"/>
      <c r="O71" s="122"/>
      <c r="P71" s="122"/>
      <c r="Q71" s="122"/>
    </row>
    <row r="72" spans="1:17" s="22" customFormat="1" ht="9.75" customHeight="1">
      <c r="A72" s="7"/>
      <c r="B72" s="14"/>
      <c r="C72" s="14"/>
      <c r="D72" s="15"/>
      <c r="E72" s="17"/>
      <c r="F72" s="17"/>
      <c r="G72" s="17"/>
      <c r="H72" s="17"/>
      <c r="I72" s="17"/>
      <c r="J72" s="17"/>
      <c r="K72" s="156"/>
      <c r="L72" s="156"/>
      <c r="M72" s="174"/>
      <c r="N72" s="191"/>
      <c r="O72" s="191"/>
      <c r="P72" s="191"/>
      <c r="Q72" s="191"/>
    </row>
    <row r="73" spans="1:17" ht="9.75" customHeight="1">
      <c r="A73" s="392"/>
      <c r="B73" s="392"/>
      <c r="C73" s="74"/>
      <c r="D73" s="2"/>
      <c r="E73" s="23"/>
      <c r="F73" s="23"/>
      <c r="G73" s="23"/>
      <c r="H73" s="13"/>
      <c r="I73" s="23"/>
      <c r="J73" s="23"/>
      <c r="K73" s="23"/>
      <c r="L73" s="23"/>
      <c r="M73" s="23"/>
      <c r="N73" s="122"/>
      <c r="O73" s="122"/>
      <c r="P73" s="122"/>
      <c r="Q73" s="122"/>
    </row>
    <row r="74" spans="1:17" ht="9.75" customHeight="1">
      <c r="A74" s="392"/>
      <c r="B74" s="392"/>
      <c r="C74" s="392"/>
      <c r="D74" s="392"/>
      <c r="E74" s="392"/>
      <c r="F74" s="392"/>
      <c r="G74" s="392"/>
      <c r="H74" s="392"/>
      <c r="I74" s="392"/>
      <c r="J74" s="392"/>
      <c r="K74" s="2" t="s">
        <v>7</v>
      </c>
      <c r="L74" s="2" t="s">
        <v>7</v>
      </c>
      <c r="M74" s="2" t="s">
        <v>7</v>
      </c>
      <c r="N74" s="122"/>
      <c r="O74" s="122"/>
      <c r="P74" s="122"/>
      <c r="Q74" s="122"/>
    </row>
    <row r="75" spans="1:17" ht="9.75" customHeight="1">
      <c r="A75" s="437"/>
      <c r="B75" s="437"/>
      <c r="C75" s="437"/>
      <c r="D75" s="437"/>
      <c r="E75" s="437"/>
      <c r="F75" s="437"/>
      <c r="G75" s="437"/>
      <c r="H75" s="437"/>
      <c r="I75" s="437"/>
      <c r="J75" s="437"/>
      <c r="K75" s="122"/>
      <c r="L75" s="122"/>
      <c r="M75" s="124"/>
      <c r="N75" s="122"/>
      <c r="O75" s="122"/>
      <c r="P75" s="122"/>
      <c r="Q75" s="122"/>
    </row>
    <row r="76" spans="1:17" ht="9.75" customHeight="1">
      <c r="A76" s="124"/>
      <c r="B76" s="122"/>
      <c r="C76" s="122"/>
      <c r="D76" s="122"/>
      <c r="E76" s="122"/>
      <c r="F76" s="122"/>
      <c r="G76" s="122"/>
      <c r="H76" s="122"/>
      <c r="I76" s="122"/>
      <c r="J76" s="122"/>
      <c r="K76" s="122"/>
      <c r="L76" s="122"/>
      <c r="M76" s="124"/>
      <c r="N76" s="122"/>
      <c r="O76" s="122"/>
      <c r="P76" s="122"/>
      <c r="Q76" s="122"/>
    </row>
    <row r="77" spans="1:17" ht="9.75" customHeight="1">
      <c r="A77" s="124"/>
      <c r="B77" s="122"/>
      <c r="C77" s="122"/>
      <c r="D77" s="122"/>
      <c r="E77" s="122"/>
      <c r="F77" s="122"/>
      <c r="G77" s="122"/>
      <c r="H77" s="122"/>
      <c r="I77" s="122"/>
      <c r="J77" s="122"/>
      <c r="K77" s="122"/>
      <c r="L77" s="122"/>
      <c r="M77" s="124"/>
      <c r="N77" s="122"/>
      <c r="O77" s="122"/>
      <c r="P77" s="122"/>
      <c r="Q77" s="122"/>
    </row>
    <row r="78" spans="1:17" ht="9.75" customHeight="1">
      <c r="A78" s="124"/>
      <c r="B78" s="122"/>
      <c r="C78" s="122"/>
      <c r="D78" s="122"/>
      <c r="E78" s="122"/>
      <c r="F78" s="122"/>
      <c r="G78" s="122"/>
      <c r="H78" s="122"/>
      <c r="I78" s="122"/>
      <c r="J78" s="122"/>
      <c r="K78" s="122"/>
      <c r="L78" s="122"/>
      <c r="M78" s="124"/>
      <c r="N78" s="122"/>
      <c r="O78" s="122"/>
      <c r="P78" s="122"/>
      <c r="Q78" s="122"/>
    </row>
    <row r="79" spans="1:17" ht="9.75" customHeight="1">
      <c r="A79" s="124"/>
      <c r="B79" s="122"/>
      <c r="C79" s="122"/>
      <c r="D79" s="122"/>
      <c r="E79" s="122"/>
      <c r="F79" s="122"/>
      <c r="G79" s="122"/>
      <c r="H79" s="122"/>
      <c r="I79" s="122"/>
      <c r="J79" s="122"/>
      <c r="K79" s="122"/>
      <c r="L79" s="122"/>
      <c r="M79" s="124"/>
      <c r="N79" s="122"/>
      <c r="O79" s="122"/>
      <c r="P79" s="122"/>
      <c r="Q79" s="122"/>
    </row>
    <row r="80" spans="1:17" ht="12.75">
      <c r="A80" s="124"/>
      <c r="B80" s="122"/>
      <c r="C80" s="122"/>
      <c r="D80" s="122"/>
      <c r="E80" s="122"/>
      <c r="F80" s="122"/>
      <c r="G80" s="122"/>
      <c r="H80" s="122"/>
      <c r="I80" s="122"/>
      <c r="J80" s="122"/>
      <c r="K80" s="122"/>
      <c r="L80" s="122"/>
      <c r="M80" s="124"/>
      <c r="N80" s="122"/>
      <c r="O80" s="122"/>
      <c r="P80" s="122"/>
      <c r="Q80" s="122"/>
    </row>
    <row r="81" spans="1:17" ht="12.75">
      <c r="A81" s="124"/>
      <c r="B81" s="122"/>
      <c r="C81" s="122"/>
      <c r="D81" s="122"/>
      <c r="E81" s="122"/>
      <c r="F81" s="122"/>
      <c r="G81" s="122"/>
      <c r="H81" s="122"/>
      <c r="I81" s="122"/>
      <c r="J81" s="122"/>
      <c r="K81" s="122"/>
      <c r="L81" s="122"/>
      <c r="M81" s="124"/>
      <c r="N81" s="122"/>
      <c r="O81" s="122"/>
      <c r="P81" s="122"/>
      <c r="Q81" s="122"/>
    </row>
  </sheetData>
  <mergeCells count="30">
    <mergeCell ref="A74:J74"/>
    <mergeCell ref="A62:F62"/>
    <mergeCell ref="A75:J75"/>
    <mergeCell ref="A16:J16"/>
    <mergeCell ref="A38:F38"/>
    <mergeCell ref="A61:M61"/>
    <mergeCell ref="A63:F63"/>
    <mergeCell ref="A17:F17"/>
    <mergeCell ref="A73:B73"/>
    <mergeCell ref="G38:M38"/>
    <mergeCell ref="B5:C15"/>
    <mergeCell ref="H12:H14"/>
    <mergeCell ref="L12:L14"/>
    <mergeCell ref="G17:M17"/>
    <mergeCell ref="A60:J60"/>
    <mergeCell ref="F12:F14"/>
    <mergeCell ref="K1:L1"/>
    <mergeCell ref="K8:L11"/>
    <mergeCell ref="I8:J11"/>
    <mergeCell ref="J12:J14"/>
    <mergeCell ref="B2:F2"/>
    <mergeCell ref="E6:F11"/>
    <mergeCell ref="G6:L7"/>
    <mergeCell ref="G8:H11"/>
    <mergeCell ref="D5:D14"/>
    <mergeCell ref="G1:H1"/>
    <mergeCell ref="G2:J2"/>
    <mergeCell ref="B3:F3"/>
    <mergeCell ref="G3:H3"/>
    <mergeCell ref="E1:F1"/>
  </mergeCells>
  <printOptions horizontalCentered="1"/>
  <pageMargins left="0.7874015748031497" right="0.7874015748031497" top="0.5905511811023622" bottom="0.7874015748031497" header="0.5118110236220472" footer="0.5118110236220472"/>
  <pageSetup horizontalDpi="600" verticalDpi="600" orientation="portrait" scale="80" r:id="rId1"/>
  <headerFooter differentFirst="1" alignWithMargins="0">
    <oddFooter>&amp;C27</oddFooter>
    <firstFooter>&amp;C26</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81"/>
  <sheetViews>
    <sheetView workbookViewId="0" topLeftCell="A1">
      <selection activeCell="P1" sqref="P1"/>
    </sheetView>
  </sheetViews>
  <sheetFormatPr defaultColWidth="11.421875" defaultRowHeight="12.75"/>
  <cols>
    <col min="1" max="1" width="3.7109375" style="81" customWidth="1"/>
    <col min="2" max="2" width="26.28125" style="4" customWidth="1"/>
    <col min="3" max="3" width="0.85546875" style="4" customWidth="1"/>
    <col min="4" max="8" width="12.421875" style="0" customWidth="1"/>
    <col min="9" max="9" width="15.57421875" style="0" customWidth="1"/>
    <col min="10" max="10" width="14.8515625" style="0" customWidth="1"/>
    <col min="11" max="14" width="15.57421875" style="0" customWidth="1"/>
    <col min="15" max="15" width="4.00390625" style="100" customWidth="1"/>
  </cols>
  <sheetData>
    <row r="1" spans="1:17" s="4" customFormat="1" ht="12" customHeight="1">
      <c r="A1" s="404"/>
      <c r="B1" s="404"/>
      <c r="C1" s="404"/>
      <c r="D1" s="404"/>
      <c r="E1" s="404"/>
      <c r="F1" s="404"/>
      <c r="G1" s="404"/>
      <c r="H1" s="404"/>
      <c r="I1" s="404"/>
      <c r="J1" s="404"/>
      <c r="K1" s="404"/>
      <c r="L1" s="404"/>
      <c r="M1" s="404"/>
      <c r="N1" s="404"/>
      <c r="O1" s="404"/>
      <c r="P1" s="122"/>
      <c r="Q1" s="122"/>
    </row>
    <row r="2" spans="1:17" s="4" customFormat="1" ht="12" customHeight="1">
      <c r="A2" s="43"/>
      <c r="B2" s="37"/>
      <c r="C2" s="37"/>
      <c r="D2" s="37"/>
      <c r="E2" s="370"/>
      <c r="F2" s="370"/>
      <c r="G2" s="370" t="s">
        <v>190</v>
      </c>
      <c r="H2" s="370"/>
      <c r="I2" s="371" t="s">
        <v>191</v>
      </c>
      <c r="J2" s="371"/>
      <c r="K2" s="371"/>
      <c r="L2" s="371"/>
      <c r="M2" s="123" t="s">
        <v>7</v>
      </c>
      <c r="N2" s="122"/>
      <c r="O2" s="124"/>
      <c r="P2" s="122"/>
      <c r="Q2" s="122"/>
    </row>
    <row r="3" spans="1:17" s="4" customFormat="1" ht="12" customHeight="1">
      <c r="A3" s="95"/>
      <c r="B3" s="370" t="s">
        <v>192</v>
      </c>
      <c r="C3" s="370"/>
      <c r="D3" s="370"/>
      <c r="E3" s="370"/>
      <c r="F3" s="370"/>
      <c r="G3" s="370"/>
      <c r="H3" s="370"/>
      <c r="I3" s="371" t="s">
        <v>193</v>
      </c>
      <c r="J3" s="371"/>
      <c r="K3" s="371"/>
      <c r="L3" s="371"/>
      <c r="M3" s="125"/>
      <c r="N3" s="122"/>
      <c r="O3" s="124"/>
      <c r="P3" s="122"/>
      <c r="Q3" s="122"/>
    </row>
    <row r="4" spans="1:17" s="4" customFormat="1" ht="12" customHeight="1">
      <c r="A4" s="95"/>
      <c r="B4" s="370" t="s">
        <v>398</v>
      </c>
      <c r="C4" s="370"/>
      <c r="D4" s="370"/>
      <c r="E4" s="370"/>
      <c r="F4" s="370"/>
      <c r="G4" s="370"/>
      <c r="H4" s="370"/>
      <c r="I4" s="408" t="s">
        <v>194</v>
      </c>
      <c r="J4" s="408"/>
      <c r="K4" s="125"/>
      <c r="L4" s="125"/>
      <c r="M4" s="123" t="s">
        <v>7</v>
      </c>
      <c r="N4" s="122"/>
      <c r="O4" s="124"/>
      <c r="P4" s="122"/>
      <c r="Q4" s="122"/>
    </row>
    <row r="5" spans="1:17" s="4" customFormat="1" ht="12" customHeight="1">
      <c r="A5" s="124"/>
      <c r="B5" s="50"/>
      <c r="C5" s="50"/>
      <c r="D5" s="50"/>
      <c r="E5" s="50"/>
      <c r="F5" s="122"/>
      <c r="G5" s="122"/>
      <c r="H5" s="51" t="s">
        <v>2</v>
      </c>
      <c r="I5" s="50" t="s">
        <v>3</v>
      </c>
      <c r="J5" s="50"/>
      <c r="K5" s="50"/>
      <c r="L5" s="50"/>
      <c r="M5" s="50"/>
      <c r="N5" s="122"/>
      <c r="O5" s="124"/>
      <c r="P5" s="122"/>
      <c r="Q5" s="122"/>
    </row>
    <row r="6" spans="1:17" ht="12.75">
      <c r="A6" s="126" t="s">
        <v>7</v>
      </c>
      <c r="B6" s="394" t="s">
        <v>197</v>
      </c>
      <c r="C6" s="403"/>
      <c r="D6" s="127" t="s">
        <v>7</v>
      </c>
      <c r="E6" s="128" t="s">
        <v>7</v>
      </c>
      <c r="F6" s="128" t="s">
        <v>7</v>
      </c>
      <c r="G6" s="128" t="s">
        <v>7</v>
      </c>
      <c r="H6" s="129" t="s">
        <v>195</v>
      </c>
      <c r="I6" s="128" t="s">
        <v>196</v>
      </c>
      <c r="J6" s="128" t="s">
        <v>7</v>
      </c>
      <c r="K6" s="128" t="s">
        <v>7</v>
      </c>
      <c r="L6" s="128" t="s">
        <v>7</v>
      </c>
      <c r="M6" s="128" t="s">
        <v>7</v>
      </c>
      <c r="N6" s="126" t="s">
        <v>7</v>
      </c>
      <c r="O6" s="204" t="s">
        <v>7</v>
      </c>
      <c r="P6" s="130"/>
      <c r="Q6" s="130"/>
    </row>
    <row r="7" spans="1:17" ht="12.75">
      <c r="A7" s="131" t="s">
        <v>7</v>
      </c>
      <c r="B7" s="396"/>
      <c r="C7" s="404"/>
      <c r="D7" s="411" t="s">
        <v>206</v>
      </c>
      <c r="E7" s="412"/>
      <c r="F7" s="412"/>
      <c r="G7" s="412"/>
      <c r="H7" s="412"/>
      <c r="I7" s="409" t="s">
        <v>196</v>
      </c>
      <c r="J7" s="409"/>
      <c r="K7" s="409"/>
      <c r="L7" s="409"/>
      <c r="M7" s="409"/>
      <c r="N7" s="430"/>
      <c r="O7" s="205" t="s">
        <v>7</v>
      </c>
      <c r="P7" s="130"/>
      <c r="Q7" s="130"/>
    </row>
    <row r="8" spans="1:17" ht="12.75">
      <c r="A8" s="131" t="s">
        <v>7</v>
      </c>
      <c r="B8" s="396"/>
      <c r="C8" s="404"/>
      <c r="D8" s="413"/>
      <c r="E8" s="414"/>
      <c r="F8" s="414"/>
      <c r="G8" s="414"/>
      <c r="H8" s="414"/>
      <c r="I8" s="410"/>
      <c r="J8" s="410"/>
      <c r="K8" s="410"/>
      <c r="L8" s="410"/>
      <c r="M8" s="410"/>
      <c r="N8" s="431"/>
      <c r="O8" s="205" t="s">
        <v>7</v>
      </c>
      <c r="P8" s="130"/>
      <c r="Q8" s="130"/>
    </row>
    <row r="9" spans="1:17" ht="12.75" customHeight="1">
      <c r="A9" s="131" t="s">
        <v>7</v>
      </c>
      <c r="B9" s="396"/>
      <c r="C9" s="404"/>
      <c r="D9" s="394" t="s">
        <v>276</v>
      </c>
      <c r="E9" s="395"/>
      <c r="F9" s="394" t="s">
        <v>172</v>
      </c>
      <c r="G9" s="403"/>
      <c r="H9" s="403"/>
      <c r="I9" s="403" t="s">
        <v>275</v>
      </c>
      <c r="J9" s="395"/>
      <c r="K9" s="394" t="s">
        <v>37</v>
      </c>
      <c r="L9" s="395"/>
      <c r="M9" s="394" t="s">
        <v>274</v>
      </c>
      <c r="N9" s="395"/>
      <c r="O9" s="205" t="s">
        <v>7</v>
      </c>
      <c r="P9" s="130"/>
      <c r="Q9" s="130"/>
    </row>
    <row r="10" spans="1:17" ht="24">
      <c r="A10" s="133" t="s">
        <v>174</v>
      </c>
      <c r="B10" s="396"/>
      <c r="C10" s="404"/>
      <c r="D10" s="396"/>
      <c r="E10" s="397"/>
      <c r="F10" s="398"/>
      <c r="G10" s="405"/>
      <c r="H10" s="405"/>
      <c r="I10" s="404"/>
      <c r="J10" s="397"/>
      <c r="K10" s="396"/>
      <c r="L10" s="397"/>
      <c r="M10" s="396"/>
      <c r="N10" s="397"/>
      <c r="O10" s="206" t="s">
        <v>174</v>
      </c>
      <c r="P10" s="130"/>
      <c r="Q10" s="130"/>
    </row>
    <row r="11" spans="1:17" ht="12.75" customHeight="1">
      <c r="A11" s="133" t="s">
        <v>178</v>
      </c>
      <c r="B11" s="396"/>
      <c r="C11" s="404"/>
      <c r="D11" s="396"/>
      <c r="E11" s="397"/>
      <c r="F11" s="394" t="s">
        <v>272</v>
      </c>
      <c r="G11" s="395"/>
      <c r="H11" s="394" t="s">
        <v>273</v>
      </c>
      <c r="I11" s="404"/>
      <c r="J11" s="397"/>
      <c r="K11" s="396"/>
      <c r="L11" s="397"/>
      <c r="M11" s="396"/>
      <c r="N11" s="397"/>
      <c r="O11" s="206" t="s">
        <v>178</v>
      </c>
      <c r="P11" s="130"/>
      <c r="Q11" s="130"/>
    </row>
    <row r="12" spans="1:17" ht="12.75" customHeight="1">
      <c r="A12" s="131" t="s">
        <v>7</v>
      </c>
      <c r="B12" s="396"/>
      <c r="C12" s="404"/>
      <c r="D12" s="396"/>
      <c r="E12" s="397"/>
      <c r="F12" s="396"/>
      <c r="G12" s="397"/>
      <c r="H12" s="396"/>
      <c r="I12" s="404"/>
      <c r="J12" s="397"/>
      <c r="K12" s="396"/>
      <c r="L12" s="397"/>
      <c r="M12" s="396"/>
      <c r="N12" s="397"/>
      <c r="O12" s="205" t="s">
        <v>7</v>
      </c>
      <c r="P12" s="130"/>
      <c r="Q12" s="130"/>
    </row>
    <row r="13" spans="1:17" ht="22.5" customHeight="1">
      <c r="A13" s="131" t="s">
        <v>7</v>
      </c>
      <c r="B13" s="396"/>
      <c r="C13" s="404"/>
      <c r="D13" s="398"/>
      <c r="E13" s="399"/>
      <c r="F13" s="398"/>
      <c r="G13" s="399"/>
      <c r="H13" s="398"/>
      <c r="I13" s="405"/>
      <c r="J13" s="399"/>
      <c r="K13" s="398"/>
      <c r="L13" s="399"/>
      <c r="M13" s="398"/>
      <c r="N13" s="399"/>
      <c r="O13" s="205" t="s">
        <v>7</v>
      </c>
      <c r="P13" s="130"/>
      <c r="Q13" s="130"/>
    </row>
    <row r="14" spans="1:17" ht="12.75">
      <c r="A14" s="131"/>
      <c r="B14" s="396"/>
      <c r="C14" s="404"/>
      <c r="D14" s="135" t="s">
        <v>198</v>
      </c>
      <c r="E14" s="400" t="s">
        <v>255</v>
      </c>
      <c r="F14" s="135" t="s">
        <v>198</v>
      </c>
      <c r="G14" s="400" t="s">
        <v>255</v>
      </c>
      <c r="H14" s="136" t="s">
        <v>198</v>
      </c>
      <c r="I14" s="137" t="s">
        <v>198</v>
      </c>
      <c r="J14" s="400" t="s">
        <v>255</v>
      </c>
      <c r="K14" s="135" t="s">
        <v>198</v>
      </c>
      <c r="L14" s="400" t="s">
        <v>255</v>
      </c>
      <c r="M14" s="135" t="s">
        <v>198</v>
      </c>
      <c r="N14" s="400" t="s">
        <v>347</v>
      </c>
      <c r="O14" s="205" t="s">
        <v>7</v>
      </c>
      <c r="P14" s="130"/>
      <c r="Q14" s="130"/>
    </row>
    <row r="15" spans="1:17" ht="22.5" customHeight="1">
      <c r="A15" s="131"/>
      <c r="B15" s="396"/>
      <c r="C15" s="404"/>
      <c r="D15" s="138" t="s">
        <v>199</v>
      </c>
      <c r="E15" s="401"/>
      <c r="F15" s="138" t="s">
        <v>199</v>
      </c>
      <c r="G15" s="401"/>
      <c r="H15" s="134" t="s">
        <v>199</v>
      </c>
      <c r="I15" s="133" t="s">
        <v>199</v>
      </c>
      <c r="J15" s="401"/>
      <c r="K15" s="138" t="s">
        <v>199</v>
      </c>
      <c r="L15" s="401"/>
      <c r="M15" s="138" t="s">
        <v>199</v>
      </c>
      <c r="N15" s="401"/>
      <c r="O15" s="205" t="s">
        <v>7</v>
      </c>
      <c r="P15" s="130"/>
      <c r="Q15" s="130"/>
    </row>
    <row r="16" spans="1:17" ht="19.5" customHeight="1">
      <c r="A16" s="131" t="s">
        <v>7</v>
      </c>
      <c r="B16" s="396"/>
      <c r="C16" s="404"/>
      <c r="D16" s="138" t="s">
        <v>200</v>
      </c>
      <c r="E16" s="402"/>
      <c r="F16" s="138" t="s">
        <v>200</v>
      </c>
      <c r="G16" s="402"/>
      <c r="H16" s="139" t="s">
        <v>200</v>
      </c>
      <c r="I16" s="140" t="s">
        <v>200</v>
      </c>
      <c r="J16" s="402"/>
      <c r="K16" s="138" t="s">
        <v>200</v>
      </c>
      <c r="L16" s="402"/>
      <c r="M16" s="138" t="s">
        <v>352</v>
      </c>
      <c r="N16" s="402"/>
      <c r="O16" s="205" t="s">
        <v>7</v>
      </c>
      <c r="P16" s="130"/>
      <c r="Q16" s="130"/>
    </row>
    <row r="17" spans="1:17" s="102" customFormat="1" ht="12.75" customHeight="1">
      <c r="A17" s="141" t="s">
        <v>7</v>
      </c>
      <c r="B17" s="406"/>
      <c r="C17" s="407"/>
      <c r="D17" s="142" t="s">
        <v>51</v>
      </c>
      <c r="E17" s="142" t="s">
        <v>52</v>
      </c>
      <c r="F17" s="142" t="s">
        <v>53</v>
      </c>
      <c r="G17" s="143" t="s">
        <v>183</v>
      </c>
      <c r="H17" s="143" t="s">
        <v>211</v>
      </c>
      <c r="I17" s="144" t="s">
        <v>212</v>
      </c>
      <c r="J17" s="142" t="s">
        <v>213</v>
      </c>
      <c r="K17" s="142" t="s">
        <v>214</v>
      </c>
      <c r="L17" s="142" t="s">
        <v>215</v>
      </c>
      <c r="M17" s="142" t="s">
        <v>216</v>
      </c>
      <c r="N17" s="142" t="s">
        <v>217</v>
      </c>
      <c r="O17" s="207" t="s">
        <v>7</v>
      </c>
      <c r="P17" s="146"/>
      <c r="Q17" s="146"/>
    </row>
    <row r="18" spans="1:17" ht="12.75">
      <c r="A18" s="124"/>
      <c r="B18" s="122"/>
      <c r="C18" s="122"/>
      <c r="D18" s="130"/>
      <c r="E18" s="130"/>
      <c r="F18" s="130"/>
      <c r="G18" s="130"/>
      <c r="H18" s="130"/>
      <c r="I18" s="130"/>
      <c r="J18" s="130"/>
      <c r="K18" s="130"/>
      <c r="L18" s="130"/>
      <c r="M18" s="130"/>
      <c r="N18" s="130"/>
      <c r="O18" s="151"/>
      <c r="P18" s="130"/>
      <c r="Q18" s="130"/>
    </row>
    <row r="19" spans="1:19" s="6" customFormat="1" ht="18" customHeight="1">
      <c r="A19" s="393" t="s">
        <v>380</v>
      </c>
      <c r="B19" s="393"/>
      <c r="C19" s="393"/>
      <c r="D19" s="393"/>
      <c r="E19" s="393"/>
      <c r="F19" s="393"/>
      <c r="G19" s="393"/>
      <c r="H19" s="393"/>
      <c r="I19" s="393" t="s">
        <v>380</v>
      </c>
      <c r="J19" s="393"/>
      <c r="K19" s="393"/>
      <c r="L19" s="393"/>
      <c r="M19" s="393"/>
      <c r="N19" s="393"/>
      <c r="O19" s="393"/>
      <c r="P19" s="52"/>
      <c r="Q19" s="52"/>
      <c r="R19" s="52"/>
      <c r="S19" s="52"/>
    </row>
    <row r="20" spans="1:19" s="4" customFormat="1" ht="9.75" customHeight="1">
      <c r="A20" s="7" t="s">
        <v>7</v>
      </c>
      <c r="B20" s="8" t="s">
        <v>8</v>
      </c>
      <c r="C20" s="8"/>
      <c r="D20" s="10"/>
      <c r="E20" s="9"/>
      <c r="F20" s="9"/>
      <c r="G20" s="9"/>
      <c r="H20" s="9"/>
      <c r="I20" s="9"/>
      <c r="J20" s="9"/>
      <c r="K20" s="9"/>
      <c r="L20" s="9"/>
      <c r="M20" s="9"/>
      <c r="N20" s="9"/>
      <c r="O20" s="9"/>
      <c r="P20" s="9"/>
      <c r="Q20" s="9"/>
      <c r="R20" s="9"/>
      <c r="S20" s="9"/>
    </row>
    <row r="21" spans="1:18" s="4" customFormat="1" ht="11.25" customHeight="1">
      <c r="A21" s="7">
        <v>96</v>
      </c>
      <c r="B21" s="3" t="s">
        <v>9</v>
      </c>
      <c r="C21" s="3"/>
      <c r="D21" s="11">
        <v>533234</v>
      </c>
      <c r="E21" s="12">
        <v>11937465</v>
      </c>
      <c r="F21" s="12">
        <v>441095</v>
      </c>
      <c r="G21" s="12">
        <v>11937465</v>
      </c>
      <c r="H21" s="12">
        <v>92139</v>
      </c>
      <c r="I21" s="12">
        <v>11238601</v>
      </c>
      <c r="J21" s="12">
        <v>3261455</v>
      </c>
      <c r="K21" s="12" t="s">
        <v>308</v>
      </c>
      <c r="L21" s="12" t="s">
        <v>308</v>
      </c>
      <c r="M21" s="12">
        <v>97431</v>
      </c>
      <c r="N21" s="12">
        <v>519507</v>
      </c>
      <c r="O21" s="13">
        <v>96</v>
      </c>
      <c r="P21" s="12"/>
      <c r="Q21" s="12"/>
      <c r="R21" s="12"/>
    </row>
    <row r="22" spans="1:18" s="4" customFormat="1" ht="11.25" customHeight="1">
      <c r="A22" s="7">
        <v>97</v>
      </c>
      <c r="B22" s="3" t="s">
        <v>10</v>
      </c>
      <c r="C22" s="3"/>
      <c r="D22" s="11">
        <v>839810</v>
      </c>
      <c r="E22" s="12">
        <v>8715879</v>
      </c>
      <c r="F22" s="12">
        <v>680851</v>
      </c>
      <c r="G22" s="12">
        <v>8715879</v>
      </c>
      <c r="H22" s="12">
        <v>158959</v>
      </c>
      <c r="I22" s="12">
        <v>8283979</v>
      </c>
      <c r="J22" s="12" t="s">
        <v>308</v>
      </c>
      <c r="K22" s="12">
        <v>9860</v>
      </c>
      <c r="L22" s="12" t="s">
        <v>308</v>
      </c>
      <c r="M22" s="12">
        <v>496281</v>
      </c>
      <c r="N22" s="12">
        <v>689741</v>
      </c>
      <c r="O22" s="13">
        <v>97</v>
      </c>
      <c r="P22" s="12"/>
      <c r="Q22" s="12"/>
      <c r="R22" s="12"/>
    </row>
    <row r="23" spans="1:18" s="4" customFormat="1" ht="11.25" customHeight="1">
      <c r="A23" s="7">
        <v>98</v>
      </c>
      <c r="B23" s="3" t="s">
        <v>11</v>
      </c>
      <c r="C23" s="3"/>
      <c r="D23" s="11">
        <v>3312638</v>
      </c>
      <c r="E23" s="12">
        <v>23693697</v>
      </c>
      <c r="F23" s="12">
        <v>1058845</v>
      </c>
      <c r="G23" s="12">
        <v>23693697</v>
      </c>
      <c r="H23" s="12">
        <v>2253793</v>
      </c>
      <c r="I23" s="12">
        <v>20277173</v>
      </c>
      <c r="J23" s="12" t="s">
        <v>308</v>
      </c>
      <c r="K23" s="12">
        <v>35</v>
      </c>
      <c r="L23" s="12" t="s">
        <v>308</v>
      </c>
      <c r="M23" s="12">
        <v>5108</v>
      </c>
      <c r="N23" s="12">
        <v>1074047</v>
      </c>
      <c r="O23" s="13">
        <v>98</v>
      </c>
      <c r="P23" s="12"/>
      <c r="Q23" s="12"/>
      <c r="R23" s="12"/>
    </row>
    <row r="24" spans="1:18" s="4" customFormat="1" ht="11.25" customHeight="1">
      <c r="A24" s="7">
        <v>99</v>
      </c>
      <c r="B24" s="14" t="s">
        <v>4</v>
      </c>
      <c r="C24" s="14"/>
      <c r="D24" s="16">
        <f>SUM(D21:D23)</f>
        <v>4685682</v>
      </c>
      <c r="E24" s="17">
        <f>SUM(E21:E23)</f>
        <v>44347041</v>
      </c>
      <c r="F24" s="17">
        <f aca="true" t="shared" si="0" ref="F24:N24">SUM(F21:F23)</f>
        <v>2180791</v>
      </c>
      <c r="G24" s="17">
        <f t="shared" si="0"/>
        <v>44347041</v>
      </c>
      <c r="H24" s="17">
        <f t="shared" si="0"/>
        <v>2504891</v>
      </c>
      <c r="I24" s="17">
        <f t="shared" si="0"/>
        <v>39799753</v>
      </c>
      <c r="J24" s="17">
        <f t="shared" si="0"/>
        <v>3261455</v>
      </c>
      <c r="K24" s="17">
        <f t="shared" si="0"/>
        <v>9895</v>
      </c>
      <c r="L24" s="61">
        <v>0</v>
      </c>
      <c r="M24" s="17">
        <f t="shared" si="0"/>
        <v>598820</v>
      </c>
      <c r="N24" s="17">
        <f t="shared" si="0"/>
        <v>2283295</v>
      </c>
      <c r="O24" s="13">
        <v>99</v>
      </c>
      <c r="P24" s="17"/>
      <c r="Q24" s="17"/>
      <c r="R24" s="17"/>
    </row>
    <row r="25" spans="1:18" s="4" customFormat="1" ht="9.75" customHeight="1">
      <c r="A25" s="7"/>
      <c r="B25" s="2"/>
      <c r="C25" s="2"/>
      <c r="D25" s="11"/>
      <c r="E25" s="12"/>
      <c r="F25" s="12"/>
      <c r="G25" s="12"/>
      <c r="H25" s="12"/>
      <c r="I25" s="12"/>
      <c r="J25" s="12"/>
      <c r="K25" s="12"/>
      <c r="L25" s="12"/>
      <c r="M25" s="12"/>
      <c r="N25" s="12"/>
      <c r="O25" s="13"/>
      <c r="P25" s="12"/>
      <c r="Q25" s="12"/>
      <c r="R25" s="12"/>
    </row>
    <row r="26" spans="1:18" s="4" customFormat="1" ht="9.75" customHeight="1">
      <c r="A26" s="7" t="s">
        <v>7</v>
      </c>
      <c r="B26" s="8" t="s">
        <v>12</v>
      </c>
      <c r="C26" s="8"/>
      <c r="D26" s="18"/>
      <c r="E26" s="19"/>
      <c r="F26" s="19"/>
      <c r="G26" s="19"/>
      <c r="H26" s="19"/>
      <c r="I26" s="19"/>
      <c r="J26" s="19"/>
      <c r="K26" s="19"/>
      <c r="L26" s="19"/>
      <c r="M26" s="12"/>
      <c r="N26" s="19"/>
      <c r="O26" s="9"/>
      <c r="P26" s="19"/>
      <c r="Q26" s="19"/>
      <c r="R26" s="19"/>
    </row>
    <row r="27" spans="1:18" s="4" customFormat="1" ht="11.25" customHeight="1">
      <c r="A27" s="7">
        <v>100</v>
      </c>
      <c r="B27" s="3" t="s">
        <v>9</v>
      </c>
      <c r="C27" s="3"/>
      <c r="D27" s="11">
        <v>229435</v>
      </c>
      <c r="E27" s="12">
        <v>59589153</v>
      </c>
      <c r="F27" s="12">
        <v>98450</v>
      </c>
      <c r="G27" s="12">
        <v>59589153</v>
      </c>
      <c r="H27" s="12">
        <v>130985</v>
      </c>
      <c r="I27" s="12">
        <v>13535070</v>
      </c>
      <c r="J27" s="12" t="s">
        <v>308</v>
      </c>
      <c r="K27" s="12">
        <v>52746</v>
      </c>
      <c r="L27" s="12" t="s">
        <v>308</v>
      </c>
      <c r="M27" s="12">
        <v>478</v>
      </c>
      <c r="N27" s="12">
        <v>1353038</v>
      </c>
      <c r="O27" s="13">
        <v>100</v>
      </c>
      <c r="P27" s="12"/>
      <c r="Q27" s="12"/>
      <c r="R27" s="12"/>
    </row>
    <row r="28" spans="1:18" s="4" customFormat="1" ht="11.25" customHeight="1">
      <c r="A28" s="7">
        <v>101</v>
      </c>
      <c r="B28" s="3" t="s">
        <v>13</v>
      </c>
      <c r="C28" s="3"/>
      <c r="D28" s="11">
        <v>1077873</v>
      </c>
      <c r="E28" s="12">
        <v>21434084</v>
      </c>
      <c r="F28" s="12">
        <v>173332</v>
      </c>
      <c r="G28" s="12">
        <v>21434084</v>
      </c>
      <c r="H28" s="12">
        <v>904541</v>
      </c>
      <c r="I28" s="12">
        <v>7712263</v>
      </c>
      <c r="J28" s="12" t="s">
        <v>308</v>
      </c>
      <c r="K28" s="12">
        <v>95920</v>
      </c>
      <c r="L28" s="12" t="s">
        <v>308</v>
      </c>
      <c r="M28" s="12">
        <v>793545</v>
      </c>
      <c r="N28" s="12">
        <v>252969</v>
      </c>
      <c r="O28" s="13">
        <v>101</v>
      </c>
      <c r="P28" s="12"/>
      <c r="Q28" s="12"/>
      <c r="R28" s="12"/>
    </row>
    <row r="29" spans="1:18" s="4" customFormat="1" ht="11.25" customHeight="1">
      <c r="A29" s="7">
        <v>102</v>
      </c>
      <c r="B29" s="3" t="s">
        <v>14</v>
      </c>
      <c r="C29" s="3"/>
      <c r="D29" s="11">
        <v>241504</v>
      </c>
      <c r="E29" s="12">
        <v>27250431</v>
      </c>
      <c r="F29" s="12">
        <v>188436</v>
      </c>
      <c r="G29" s="12">
        <v>27250431</v>
      </c>
      <c r="H29" s="12">
        <v>53068</v>
      </c>
      <c r="I29" s="12">
        <v>5566597</v>
      </c>
      <c r="J29" s="12" t="s">
        <v>308</v>
      </c>
      <c r="K29" s="12" t="s">
        <v>308</v>
      </c>
      <c r="L29" s="12" t="s">
        <v>308</v>
      </c>
      <c r="M29" s="12">
        <v>52</v>
      </c>
      <c r="N29" s="12">
        <v>277499</v>
      </c>
      <c r="O29" s="13">
        <v>102</v>
      </c>
      <c r="P29" s="12"/>
      <c r="Q29" s="12"/>
      <c r="R29" s="12"/>
    </row>
    <row r="30" spans="1:18" s="4" customFormat="1" ht="11.25" customHeight="1">
      <c r="A30" s="7">
        <v>103</v>
      </c>
      <c r="B30" s="3" t="s">
        <v>15</v>
      </c>
      <c r="C30" s="3"/>
      <c r="D30" s="11">
        <v>335581</v>
      </c>
      <c r="E30" s="12">
        <v>16101994</v>
      </c>
      <c r="F30" s="12">
        <v>230332</v>
      </c>
      <c r="G30" s="12">
        <v>16101994</v>
      </c>
      <c r="H30" s="12">
        <v>105249</v>
      </c>
      <c r="I30" s="12">
        <v>6549657</v>
      </c>
      <c r="J30" s="12" t="s">
        <v>308</v>
      </c>
      <c r="K30" s="12" t="s">
        <v>308</v>
      </c>
      <c r="L30" s="12" t="s">
        <v>308</v>
      </c>
      <c r="M30" s="12">
        <v>292537</v>
      </c>
      <c r="N30" s="12">
        <v>239821</v>
      </c>
      <c r="O30" s="13">
        <v>103</v>
      </c>
      <c r="P30" s="12"/>
      <c r="Q30" s="12"/>
      <c r="R30" s="12"/>
    </row>
    <row r="31" spans="1:18" s="4" customFormat="1" ht="11.25" customHeight="1">
      <c r="A31" s="7">
        <v>104</v>
      </c>
      <c r="B31" s="3" t="s">
        <v>16</v>
      </c>
      <c r="C31" s="3"/>
      <c r="D31" s="11">
        <v>319839</v>
      </c>
      <c r="E31" s="12">
        <v>24750973</v>
      </c>
      <c r="F31" s="12">
        <v>81531</v>
      </c>
      <c r="G31" s="12">
        <v>24750973</v>
      </c>
      <c r="H31" s="12">
        <v>238308</v>
      </c>
      <c r="I31" s="12">
        <v>6757599</v>
      </c>
      <c r="J31" s="12" t="s">
        <v>308</v>
      </c>
      <c r="K31" s="12" t="s">
        <v>308</v>
      </c>
      <c r="L31" s="12" t="s">
        <v>308</v>
      </c>
      <c r="M31" s="12">
        <v>34611</v>
      </c>
      <c r="N31" s="12">
        <v>522529</v>
      </c>
      <c r="O31" s="13">
        <v>104</v>
      </c>
      <c r="P31" s="12"/>
      <c r="Q31" s="12"/>
      <c r="R31" s="12"/>
    </row>
    <row r="32" spans="1:18" s="4" customFormat="1" ht="11.25" customHeight="1">
      <c r="A32" s="7">
        <v>105</v>
      </c>
      <c r="B32" s="3" t="s">
        <v>17</v>
      </c>
      <c r="C32" s="3"/>
      <c r="D32" s="11">
        <v>629645</v>
      </c>
      <c r="E32" s="12">
        <v>47428782</v>
      </c>
      <c r="F32" s="12">
        <v>221197</v>
      </c>
      <c r="G32" s="12">
        <v>47428782</v>
      </c>
      <c r="H32" s="12">
        <v>408448</v>
      </c>
      <c r="I32" s="12">
        <v>9409481</v>
      </c>
      <c r="J32" s="12" t="s">
        <v>308</v>
      </c>
      <c r="K32" s="12">
        <v>19072</v>
      </c>
      <c r="L32" s="12" t="s">
        <v>308</v>
      </c>
      <c r="M32" s="12">
        <v>719870</v>
      </c>
      <c r="N32" s="12">
        <v>389402</v>
      </c>
      <c r="O32" s="13">
        <v>105</v>
      </c>
      <c r="P32" s="12"/>
      <c r="Q32" s="12"/>
      <c r="R32" s="12"/>
    </row>
    <row r="33" spans="1:18" s="4" customFormat="1" ht="11.25" customHeight="1">
      <c r="A33" s="7">
        <v>106</v>
      </c>
      <c r="B33" s="3" t="s">
        <v>18</v>
      </c>
      <c r="C33" s="3"/>
      <c r="D33" s="11">
        <v>297839</v>
      </c>
      <c r="E33" s="12">
        <v>34303799</v>
      </c>
      <c r="F33" s="12">
        <v>229541</v>
      </c>
      <c r="G33" s="12">
        <v>34303799</v>
      </c>
      <c r="H33" s="12">
        <v>68298</v>
      </c>
      <c r="I33" s="12">
        <v>8710154</v>
      </c>
      <c r="J33" s="12" t="s">
        <v>308</v>
      </c>
      <c r="K33" s="12">
        <v>7228</v>
      </c>
      <c r="L33" s="12" t="s">
        <v>308</v>
      </c>
      <c r="M33" s="12">
        <v>146028</v>
      </c>
      <c r="N33" s="12">
        <v>537245</v>
      </c>
      <c r="O33" s="13">
        <v>106</v>
      </c>
      <c r="P33" s="12"/>
      <c r="Q33" s="12"/>
      <c r="R33" s="12"/>
    </row>
    <row r="34" spans="1:18" s="4" customFormat="1" ht="11.25" customHeight="1">
      <c r="A34" s="7">
        <v>107</v>
      </c>
      <c r="B34" s="3" t="s">
        <v>10</v>
      </c>
      <c r="C34" s="3"/>
      <c r="D34" s="11">
        <v>1359863</v>
      </c>
      <c r="E34" s="12">
        <v>28156021</v>
      </c>
      <c r="F34" s="12">
        <v>445937</v>
      </c>
      <c r="G34" s="12">
        <v>28156021</v>
      </c>
      <c r="H34" s="12">
        <v>913926</v>
      </c>
      <c r="I34" s="12">
        <v>8674106</v>
      </c>
      <c r="J34" s="12" t="s">
        <v>308</v>
      </c>
      <c r="K34" s="12">
        <v>19872</v>
      </c>
      <c r="L34" s="12" t="s">
        <v>308</v>
      </c>
      <c r="M34" s="12">
        <v>516701</v>
      </c>
      <c r="N34" s="12">
        <v>421546</v>
      </c>
      <c r="O34" s="13">
        <v>107</v>
      </c>
      <c r="P34" s="12"/>
      <c r="Q34" s="12"/>
      <c r="R34" s="12"/>
    </row>
    <row r="35" spans="1:18" s="4" customFormat="1" ht="11.25" customHeight="1">
      <c r="A35" s="7">
        <v>108</v>
      </c>
      <c r="B35" s="3" t="s">
        <v>11</v>
      </c>
      <c r="C35" s="3"/>
      <c r="D35" s="11">
        <v>1520385</v>
      </c>
      <c r="E35" s="12">
        <v>50711744</v>
      </c>
      <c r="F35" s="12">
        <v>883713</v>
      </c>
      <c r="G35" s="12">
        <v>50711744</v>
      </c>
      <c r="H35" s="12">
        <v>636672</v>
      </c>
      <c r="I35" s="12">
        <v>12330117</v>
      </c>
      <c r="J35" s="12" t="s">
        <v>308</v>
      </c>
      <c r="K35" s="12" t="s">
        <v>308</v>
      </c>
      <c r="L35" s="12" t="s">
        <v>308</v>
      </c>
      <c r="M35" s="12">
        <v>1882</v>
      </c>
      <c r="N35" s="12">
        <v>891675</v>
      </c>
      <c r="O35" s="13">
        <v>108</v>
      </c>
      <c r="P35" s="12"/>
      <c r="Q35" s="12"/>
      <c r="R35" s="12"/>
    </row>
    <row r="36" spans="1:18" s="4" customFormat="1" ht="11.25" customHeight="1">
      <c r="A36" s="7">
        <v>109</v>
      </c>
      <c r="B36" s="14" t="s">
        <v>4</v>
      </c>
      <c r="C36" s="14"/>
      <c r="D36" s="16">
        <f>SUM(D27:D35)</f>
        <v>6011964</v>
      </c>
      <c r="E36" s="17">
        <f>SUM(E27:E35)</f>
        <v>309726981</v>
      </c>
      <c r="F36" s="17">
        <f aca="true" t="shared" si="1" ref="F36:N36">SUM(F27:F35)</f>
        <v>2552469</v>
      </c>
      <c r="G36" s="17">
        <f t="shared" si="1"/>
        <v>309726981</v>
      </c>
      <c r="H36" s="17">
        <f t="shared" si="1"/>
        <v>3459495</v>
      </c>
      <c r="I36" s="17">
        <f t="shared" si="1"/>
        <v>79245044</v>
      </c>
      <c r="J36" s="61">
        <f t="shared" si="1"/>
        <v>0</v>
      </c>
      <c r="K36" s="17">
        <f t="shared" si="1"/>
        <v>194838</v>
      </c>
      <c r="L36" s="17" t="s">
        <v>341</v>
      </c>
      <c r="M36" s="17">
        <f t="shared" si="1"/>
        <v>2505704</v>
      </c>
      <c r="N36" s="17">
        <f t="shared" si="1"/>
        <v>4885724</v>
      </c>
      <c r="O36" s="13">
        <v>109</v>
      </c>
      <c r="P36" s="17"/>
      <c r="Q36" s="17"/>
      <c r="R36" s="17"/>
    </row>
    <row r="37" spans="1:18" s="4" customFormat="1" ht="11.25" customHeight="1">
      <c r="A37" s="7">
        <v>110</v>
      </c>
      <c r="B37" s="20" t="s">
        <v>6</v>
      </c>
      <c r="C37" s="20"/>
      <c r="D37" s="16">
        <f>D24+D36</f>
        <v>10697646</v>
      </c>
      <c r="E37" s="17">
        <f>E24+E36</f>
        <v>354074022</v>
      </c>
      <c r="F37" s="17">
        <f aca="true" t="shared" si="2" ref="F37:N37">F24+F36</f>
        <v>4733260</v>
      </c>
      <c r="G37" s="17">
        <f t="shared" si="2"/>
        <v>354074022</v>
      </c>
      <c r="H37" s="17">
        <f t="shared" si="2"/>
        <v>5964386</v>
      </c>
      <c r="I37" s="17">
        <f t="shared" si="2"/>
        <v>119044797</v>
      </c>
      <c r="J37" s="17">
        <f t="shared" si="2"/>
        <v>3261455</v>
      </c>
      <c r="K37" s="17">
        <f t="shared" si="2"/>
        <v>204733</v>
      </c>
      <c r="L37" s="17" t="s">
        <v>341</v>
      </c>
      <c r="M37" s="17">
        <f t="shared" si="2"/>
        <v>3104524</v>
      </c>
      <c r="N37" s="17">
        <f t="shared" si="2"/>
        <v>7169019</v>
      </c>
      <c r="O37" s="13">
        <v>110</v>
      </c>
      <c r="P37" s="17"/>
      <c r="Q37" s="17"/>
      <c r="R37" s="17"/>
    </row>
    <row r="38" spans="1:19" s="6" customFormat="1" ht="18" customHeight="1">
      <c r="A38" s="393" t="s">
        <v>381</v>
      </c>
      <c r="B38" s="393"/>
      <c r="C38" s="393"/>
      <c r="D38" s="393"/>
      <c r="E38" s="393"/>
      <c r="F38" s="393"/>
      <c r="G38" s="393"/>
      <c r="H38" s="393"/>
      <c r="I38" s="393" t="s">
        <v>381</v>
      </c>
      <c r="J38" s="393"/>
      <c r="K38" s="393"/>
      <c r="L38" s="393"/>
      <c r="M38" s="393"/>
      <c r="N38" s="393"/>
      <c r="O38" s="393"/>
      <c r="P38" s="52"/>
      <c r="Q38" s="52"/>
      <c r="R38" s="52"/>
      <c r="S38" s="52"/>
    </row>
    <row r="39" spans="1:19" s="4" customFormat="1" ht="9.75" customHeight="1">
      <c r="A39" s="7" t="s">
        <v>7</v>
      </c>
      <c r="B39" s="8" t="s">
        <v>8</v>
      </c>
      <c r="C39" s="8"/>
      <c r="D39" s="10"/>
      <c r="E39" s="9"/>
      <c r="F39" s="9"/>
      <c r="G39" s="9"/>
      <c r="H39" s="9"/>
      <c r="I39" s="9"/>
      <c r="J39" s="9"/>
      <c r="K39" s="9"/>
      <c r="L39" s="9"/>
      <c r="M39" s="12"/>
      <c r="N39" s="9"/>
      <c r="O39" s="9"/>
      <c r="P39" s="9"/>
      <c r="Q39" s="9"/>
      <c r="R39" s="9"/>
      <c r="S39" s="9"/>
    </row>
    <row r="40" spans="1:18" s="4" customFormat="1" ht="11.25" customHeight="1">
      <c r="A40" s="7">
        <v>111</v>
      </c>
      <c r="B40" s="3" t="s">
        <v>25</v>
      </c>
      <c r="C40" s="3"/>
      <c r="D40" s="11">
        <v>1028418</v>
      </c>
      <c r="E40" s="12">
        <v>86101217</v>
      </c>
      <c r="F40" s="12">
        <v>801640</v>
      </c>
      <c r="G40" s="12">
        <v>86101217</v>
      </c>
      <c r="H40" s="12">
        <v>226778</v>
      </c>
      <c r="I40" s="12">
        <v>54192566</v>
      </c>
      <c r="J40" s="12" t="s">
        <v>308</v>
      </c>
      <c r="K40" s="12">
        <v>14431</v>
      </c>
      <c r="L40" s="12" t="s">
        <v>308</v>
      </c>
      <c r="M40" s="12">
        <v>254564</v>
      </c>
      <c r="N40" s="12">
        <v>1031054</v>
      </c>
      <c r="O40" s="13">
        <v>111</v>
      </c>
      <c r="P40" s="12"/>
      <c r="Q40" s="12"/>
      <c r="R40" s="12"/>
    </row>
    <row r="41" spans="1:18" s="4" customFormat="1" ht="11.25" customHeight="1">
      <c r="A41" s="7">
        <v>112</v>
      </c>
      <c r="B41" s="3" t="s">
        <v>20</v>
      </c>
      <c r="C41" s="3"/>
      <c r="D41" s="11">
        <v>243720</v>
      </c>
      <c r="E41" s="12">
        <v>9919173</v>
      </c>
      <c r="F41" s="12">
        <v>74457</v>
      </c>
      <c r="G41" s="12">
        <v>9919173</v>
      </c>
      <c r="H41" s="12">
        <v>169263</v>
      </c>
      <c r="I41" s="12">
        <v>7643638</v>
      </c>
      <c r="J41" s="12" t="s">
        <v>308</v>
      </c>
      <c r="K41" s="12" t="s">
        <v>308</v>
      </c>
      <c r="L41" s="12" t="s">
        <v>308</v>
      </c>
      <c r="M41" s="12">
        <v>245</v>
      </c>
      <c r="N41" s="12">
        <v>163163</v>
      </c>
      <c r="O41" s="13">
        <v>112</v>
      </c>
      <c r="P41" s="12"/>
      <c r="Q41" s="12"/>
      <c r="R41" s="12"/>
    </row>
    <row r="42" spans="1:18" s="4" customFormat="1" ht="11.25" customHeight="1">
      <c r="A42" s="7">
        <v>113</v>
      </c>
      <c r="B42" s="3" t="s">
        <v>21</v>
      </c>
      <c r="C42" s="3"/>
      <c r="D42" s="11">
        <v>1110360</v>
      </c>
      <c r="E42" s="12">
        <v>21656282</v>
      </c>
      <c r="F42" s="12">
        <v>131052</v>
      </c>
      <c r="G42" s="12">
        <v>21656282</v>
      </c>
      <c r="H42" s="12">
        <v>979308</v>
      </c>
      <c r="I42" s="12">
        <v>7335061</v>
      </c>
      <c r="J42" s="12" t="s">
        <v>308</v>
      </c>
      <c r="K42" s="12">
        <v>898</v>
      </c>
      <c r="L42" s="12" t="s">
        <v>308</v>
      </c>
      <c r="M42" s="12">
        <v>617970</v>
      </c>
      <c r="N42" s="12">
        <v>175000</v>
      </c>
      <c r="O42" s="13">
        <v>113</v>
      </c>
      <c r="P42" s="12"/>
      <c r="Q42" s="12"/>
      <c r="R42" s="12"/>
    </row>
    <row r="43" spans="1:18" s="4" customFormat="1" ht="11.25" customHeight="1">
      <c r="A43" s="7">
        <v>114</v>
      </c>
      <c r="B43" s="3" t="s">
        <v>22</v>
      </c>
      <c r="C43" s="3"/>
      <c r="D43" s="11">
        <v>306151</v>
      </c>
      <c r="E43" s="12">
        <v>10655190</v>
      </c>
      <c r="F43" s="12">
        <v>162188</v>
      </c>
      <c r="G43" s="12">
        <v>10655190</v>
      </c>
      <c r="H43" s="12">
        <v>143963</v>
      </c>
      <c r="I43" s="12">
        <v>2991959</v>
      </c>
      <c r="J43" s="12" t="s">
        <v>308</v>
      </c>
      <c r="K43" s="12" t="s">
        <v>308</v>
      </c>
      <c r="L43" s="12" t="s">
        <v>308</v>
      </c>
      <c r="M43" s="12">
        <v>91901</v>
      </c>
      <c r="N43" s="12">
        <v>568844</v>
      </c>
      <c r="O43" s="13">
        <v>114</v>
      </c>
      <c r="P43" s="12"/>
      <c r="Q43" s="12"/>
      <c r="R43" s="12"/>
    </row>
    <row r="44" spans="1:18" s="4" customFormat="1" ht="11.25" customHeight="1">
      <c r="A44" s="7">
        <v>115</v>
      </c>
      <c r="B44" s="14" t="s">
        <v>4</v>
      </c>
      <c r="C44" s="14"/>
      <c r="D44" s="16">
        <f>SUM(D40:D43)</f>
        <v>2688649</v>
      </c>
      <c r="E44" s="17">
        <f>SUM(E40:E43)</f>
        <v>128331862</v>
      </c>
      <c r="F44" s="17">
        <f aca="true" t="shared" si="3" ref="F44:N44">SUM(F40:F43)</f>
        <v>1169337</v>
      </c>
      <c r="G44" s="17">
        <f t="shared" si="3"/>
        <v>128331862</v>
      </c>
      <c r="H44" s="17">
        <f t="shared" si="3"/>
        <v>1519312</v>
      </c>
      <c r="I44" s="17">
        <f t="shared" si="3"/>
        <v>72163224</v>
      </c>
      <c r="J44" s="61">
        <f t="shared" si="3"/>
        <v>0</v>
      </c>
      <c r="K44" s="17">
        <f t="shared" si="3"/>
        <v>15329</v>
      </c>
      <c r="L44" s="62">
        <f t="shared" si="3"/>
        <v>0</v>
      </c>
      <c r="M44" s="17">
        <f t="shared" si="3"/>
        <v>964680</v>
      </c>
      <c r="N44" s="17">
        <f t="shared" si="3"/>
        <v>1938061</v>
      </c>
      <c r="O44" s="13">
        <v>115</v>
      </c>
      <c r="P44" s="17"/>
      <c r="Q44" s="17"/>
      <c r="R44" s="17"/>
    </row>
    <row r="45" spans="1:18" s="4" customFormat="1" ht="9.75" customHeight="1">
      <c r="A45" s="7"/>
      <c r="B45" s="2"/>
      <c r="C45" s="2"/>
      <c r="D45" s="11"/>
      <c r="E45" s="12"/>
      <c r="F45" s="12"/>
      <c r="G45" s="12"/>
      <c r="H45" s="12"/>
      <c r="I45" s="12"/>
      <c r="J45" s="12"/>
      <c r="K45" s="12"/>
      <c r="L45" s="12"/>
      <c r="M45" s="12"/>
      <c r="N45" s="12"/>
      <c r="O45" s="13"/>
      <c r="P45" s="12"/>
      <c r="Q45" s="12"/>
      <c r="R45" s="12"/>
    </row>
    <row r="46" spans="1:18" s="4" customFormat="1" ht="9.75" customHeight="1">
      <c r="A46" s="7" t="s">
        <v>7</v>
      </c>
      <c r="B46" s="8" t="s">
        <v>23</v>
      </c>
      <c r="C46" s="8"/>
      <c r="D46" s="18"/>
      <c r="E46" s="19"/>
      <c r="F46" s="19"/>
      <c r="G46" s="19"/>
      <c r="H46" s="19"/>
      <c r="I46" s="19"/>
      <c r="J46" s="19"/>
      <c r="K46" s="19"/>
      <c r="L46" s="19"/>
      <c r="M46" s="12"/>
      <c r="N46" s="19"/>
      <c r="O46" s="9" t="s">
        <v>7</v>
      </c>
      <c r="P46" s="19"/>
      <c r="Q46" s="19"/>
      <c r="R46" s="19"/>
    </row>
    <row r="47" spans="1:18" s="4" customFormat="1" ht="11.25" customHeight="1">
      <c r="A47" s="7">
        <v>116</v>
      </c>
      <c r="B47" s="3" t="s">
        <v>24</v>
      </c>
      <c r="C47" s="3"/>
      <c r="D47" s="11">
        <v>1363954</v>
      </c>
      <c r="E47" s="12">
        <v>51006461</v>
      </c>
      <c r="F47" s="12">
        <v>340481</v>
      </c>
      <c r="G47" s="12">
        <v>51006461</v>
      </c>
      <c r="H47" s="12">
        <v>1023473</v>
      </c>
      <c r="I47" s="12">
        <v>9305331</v>
      </c>
      <c r="J47" s="12" t="s">
        <v>308</v>
      </c>
      <c r="K47" s="12" t="s">
        <v>308</v>
      </c>
      <c r="L47" s="12" t="s">
        <v>308</v>
      </c>
      <c r="M47" s="12">
        <v>157702</v>
      </c>
      <c r="N47" s="12">
        <v>320745</v>
      </c>
      <c r="O47" s="13">
        <v>116</v>
      </c>
      <c r="P47" s="12"/>
      <c r="Q47" s="12"/>
      <c r="R47" s="12"/>
    </row>
    <row r="48" spans="1:18" s="4" customFormat="1" ht="11.25" customHeight="1">
      <c r="A48" s="7">
        <v>117</v>
      </c>
      <c r="B48" s="3" t="s">
        <v>25</v>
      </c>
      <c r="C48" s="3"/>
      <c r="D48" s="11">
        <v>2643164</v>
      </c>
      <c r="E48" s="12">
        <v>98241834</v>
      </c>
      <c r="F48" s="12">
        <v>808881</v>
      </c>
      <c r="G48" s="12">
        <v>98241834</v>
      </c>
      <c r="H48" s="12">
        <v>1834283</v>
      </c>
      <c r="I48" s="12">
        <v>21729989</v>
      </c>
      <c r="J48" s="12" t="s">
        <v>308</v>
      </c>
      <c r="K48" s="12">
        <v>24156</v>
      </c>
      <c r="L48" s="12" t="s">
        <v>308</v>
      </c>
      <c r="M48" s="12">
        <v>1692725</v>
      </c>
      <c r="N48" s="12">
        <v>516336</v>
      </c>
      <c r="O48" s="13">
        <v>117</v>
      </c>
      <c r="P48" s="12"/>
      <c r="Q48" s="12"/>
      <c r="R48" s="12"/>
    </row>
    <row r="49" spans="1:18" s="4" customFormat="1" ht="11.25" customHeight="1">
      <c r="A49" s="7">
        <v>118</v>
      </c>
      <c r="B49" s="3" t="s">
        <v>307</v>
      </c>
      <c r="C49" s="3"/>
      <c r="D49" s="11">
        <v>513566</v>
      </c>
      <c r="E49" s="12">
        <v>29467803</v>
      </c>
      <c r="F49" s="12">
        <v>107732</v>
      </c>
      <c r="G49" s="12">
        <v>29467803</v>
      </c>
      <c r="H49" s="12">
        <v>405834</v>
      </c>
      <c r="I49" s="12">
        <v>8405059</v>
      </c>
      <c r="J49" s="12" t="s">
        <v>308</v>
      </c>
      <c r="K49" s="12">
        <v>60301</v>
      </c>
      <c r="L49" s="12" t="s">
        <v>308</v>
      </c>
      <c r="M49" s="12">
        <v>134402</v>
      </c>
      <c r="N49" s="12">
        <v>320679</v>
      </c>
      <c r="O49" s="13">
        <v>118</v>
      </c>
      <c r="P49" s="12"/>
      <c r="Q49" s="12"/>
      <c r="R49" s="12"/>
    </row>
    <row r="50" spans="1:18" s="4" customFormat="1" ht="11.25" customHeight="1">
      <c r="A50" s="7">
        <v>119</v>
      </c>
      <c r="B50" s="3" t="s">
        <v>26</v>
      </c>
      <c r="C50" s="3"/>
      <c r="D50" s="11">
        <v>667904</v>
      </c>
      <c r="E50" s="12">
        <v>57908207</v>
      </c>
      <c r="F50" s="12">
        <v>40106</v>
      </c>
      <c r="G50" s="12">
        <v>57908207</v>
      </c>
      <c r="H50" s="12">
        <v>627798</v>
      </c>
      <c r="I50" s="12">
        <v>9168341</v>
      </c>
      <c r="J50" s="12">
        <v>40420</v>
      </c>
      <c r="K50" s="12" t="s">
        <v>308</v>
      </c>
      <c r="L50" s="12" t="s">
        <v>308</v>
      </c>
      <c r="M50" s="12">
        <v>7441</v>
      </c>
      <c r="N50" s="12">
        <v>509032</v>
      </c>
      <c r="O50" s="13">
        <v>119</v>
      </c>
      <c r="P50" s="12"/>
      <c r="Q50" s="12"/>
      <c r="R50" s="12"/>
    </row>
    <row r="51" spans="1:18" s="4" customFormat="1" ht="11.25" customHeight="1">
      <c r="A51" s="7">
        <v>120</v>
      </c>
      <c r="B51" s="3" t="s">
        <v>27</v>
      </c>
      <c r="C51" s="3"/>
      <c r="D51" s="11">
        <v>2179919</v>
      </c>
      <c r="E51" s="12">
        <v>57845827</v>
      </c>
      <c r="F51" s="12">
        <v>331865</v>
      </c>
      <c r="G51" s="12">
        <v>57845827</v>
      </c>
      <c r="H51" s="12">
        <v>1848054</v>
      </c>
      <c r="I51" s="12">
        <v>8792706</v>
      </c>
      <c r="J51" s="12" t="s">
        <v>308</v>
      </c>
      <c r="K51" s="12">
        <v>23263</v>
      </c>
      <c r="L51" s="12" t="s">
        <v>308</v>
      </c>
      <c r="M51" s="12">
        <v>1025587</v>
      </c>
      <c r="N51" s="12">
        <v>635105</v>
      </c>
      <c r="O51" s="13">
        <v>120</v>
      </c>
      <c r="P51" s="12"/>
      <c r="Q51" s="12"/>
      <c r="R51" s="12"/>
    </row>
    <row r="52" spans="1:18" s="4" customFormat="1" ht="11.25" customHeight="1">
      <c r="A52" s="7">
        <v>121</v>
      </c>
      <c r="B52" s="3" t="s">
        <v>28</v>
      </c>
      <c r="C52" s="3"/>
      <c r="D52" s="11">
        <v>1079164</v>
      </c>
      <c r="E52" s="12">
        <v>20403732</v>
      </c>
      <c r="F52" s="12">
        <v>370516</v>
      </c>
      <c r="G52" s="12">
        <v>20403732</v>
      </c>
      <c r="H52" s="12">
        <v>708648</v>
      </c>
      <c r="I52" s="12">
        <v>6692108</v>
      </c>
      <c r="J52" s="12" t="s">
        <v>308</v>
      </c>
      <c r="K52" s="12" t="s">
        <v>308</v>
      </c>
      <c r="L52" s="12" t="s">
        <v>308</v>
      </c>
      <c r="M52" s="12">
        <v>63790</v>
      </c>
      <c r="N52" s="12">
        <v>234939</v>
      </c>
      <c r="O52" s="13">
        <v>121</v>
      </c>
      <c r="P52" s="12"/>
      <c r="Q52" s="12"/>
      <c r="R52" s="12"/>
    </row>
    <row r="53" spans="1:18" s="4" customFormat="1" ht="11.25" customHeight="1">
      <c r="A53" s="7">
        <v>122</v>
      </c>
      <c r="B53" s="3" t="s">
        <v>29</v>
      </c>
      <c r="C53" s="3"/>
      <c r="D53" s="11">
        <v>429346</v>
      </c>
      <c r="E53" s="12">
        <v>46129756</v>
      </c>
      <c r="F53" s="12">
        <v>258962</v>
      </c>
      <c r="G53" s="12">
        <v>46129756</v>
      </c>
      <c r="H53" s="12">
        <v>170384</v>
      </c>
      <c r="I53" s="12">
        <v>10385071</v>
      </c>
      <c r="J53" s="12" t="s">
        <v>308</v>
      </c>
      <c r="K53" s="12">
        <v>39967</v>
      </c>
      <c r="L53" s="12" t="s">
        <v>308</v>
      </c>
      <c r="M53" s="12">
        <v>2416696</v>
      </c>
      <c r="N53" s="12">
        <v>520643</v>
      </c>
      <c r="O53" s="13">
        <v>122</v>
      </c>
      <c r="P53" s="12"/>
      <c r="Q53" s="12"/>
      <c r="R53" s="12"/>
    </row>
    <row r="54" spans="1:18" s="4" customFormat="1" ht="11.25" customHeight="1">
      <c r="A54" s="7">
        <v>123</v>
      </c>
      <c r="B54" s="3" t="s">
        <v>30</v>
      </c>
      <c r="C54" s="3"/>
      <c r="D54" s="11">
        <v>643503</v>
      </c>
      <c r="E54" s="12">
        <v>53084518</v>
      </c>
      <c r="F54" s="12">
        <v>111441</v>
      </c>
      <c r="G54" s="12">
        <v>53084518</v>
      </c>
      <c r="H54" s="12">
        <v>532062</v>
      </c>
      <c r="I54" s="12">
        <v>11860836</v>
      </c>
      <c r="J54" s="12" t="s">
        <v>308</v>
      </c>
      <c r="K54" s="12">
        <v>3658</v>
      </c>
      <c r="L54" s="12" t="s">
        <v>308</v>
      </c>
      <c r="M54" s="12">
        <v>234700</v>
      </c>
      <c r="N54" s="12">
        <v>338329</v>
      </c>
      <c r="O54" s="13">
        <v>123</v>
      </c>
      <c r="P54" s="12"/>
      <c r="Q54" s="12"/>
      <c r="R54" s="12"/>
    </row>
    <row r="55" spans="1:18" s="4" customFormat="1" ht="11.25" customHeight="1">
      <c r="A55" s="7">
        <v>124</v>
      </c>
      <c r="B55" s="3" t="s">
        <v>31</v>
      </c>
      <c r="C55" s="3"/>
      <c r="D55" s="11">
        <v>460235</v>
      </c>
      <c r="E55" s="12">
        <v>44614518</v>
      </c>
      <c r="F55" s="12">
        <v>101454</v>
      </c>
      <c r="G55" s="12">
        <v>44614518</v>
      </c>
      <c r="H55" s="12">
        <v>358781</v>
      </c>
      <c r="I55" s="12">
        <v>9025569</v>
      </c>
      <c r="J55" s="12" t="s">
        <v>308</v>
      </c>
      <c r="K55" s="12" t="s">
        <v>308</v>
      </c>
      <c r="L55" s="12" t="s">
        <v>308</v>
      </c>
      <c r="M55" s="12">
        <v>108715</v>
      </c>
      <c r="N55" s="12">
        <v>330717</v>
      </c>
      <c r="O55" s="13">
        <v>124</v>
      </c>
      <c r="P55" s="12"/>
      <c r="Q55" s="12"/>
      <c r="R55" s="12"/>
    </row>
    <row r="56" spans="1:18" s="4" customFormat="1" ht="11.25" customHeight="1">
      <c r="A56" s="7">
        <v>125</v>
      </c>
      <c r="B56" s="3" t="s">
        <v>32</v>
      </c>
      <c r="C56" s="3"/>
      <c r="D56" s="11">
        <v>1237976</v>
      </c>
      <c r="E56" s="12">
        <v>42619066</v>
      </c>
      <c r="F56" s="12">
        <v>354923</v>
      </c>
      <c r="G56" s="12">
        <v>42619066</v>
      </c>
      <c r="H56" s="12">
        <v>883053</v>
      </c>
      <c r="I56" s="12">
        <v>11232577</v>
      </c>
      <c r="J56" s="12" t="s">
        <v>308</v>
      </c>
      <c r="K56" s="12">
        <v>50195</v>
      </c>
      <c r="L56" s="12" t="s">
        <v>308</v>
      </c>
      <c r="M56" s="12">
        <v>125854</v>
      </c>
      <c r="N56" s="12">
        <v>479336</v>
      </c>
      <c r="O56" s="13">
        <v>125</v>
      </c>
      <c r="P56" s="12"/>
      <c r="Q56" s="12"/>
      <c r="R56" s="12"/>
    </row>
    <row r="57" spans="1:18" s="4" customFormat="1" ht="11.25" customHeight="1">
      <c r="A57" s="7">
        <v>126</v>
      </c>
      <c r="B57" s="14" t="s">
        <v>4</v>
      </c>
      <c r="C57" s="14"/>
      <c r="D57" s="16">
        <f>SUM(D47:D56)</f>
        <v>11218731</v>
      </c>
      <c r="E57" s="17">
        <f>SUM(E47:E56)</f>
        <v>501321722</v>
      </c>
      <c r="F57" s="17">
        <f aca="true" t="shared" si="4" ref="F57:N57">SUM(F47:F56)</f>
        <v>2826361</v>
      </c>
      <c r="G57" s="17">
        <f t="shared" si="4"/>
        <v>501321722</v>
      </c>
      <c r="H57" s="17">
        <f t="shared" si="4"/>
        <v>8392370</v>
      </c>
      <c r="I57" s="17">
        <f t="shared" si="4"/>
        <v>106597587</v>
      </c>
      <c r="J57" s="17">
        <f t="shared" si="4"/>
        <v>40420</v>
      </c>
      <c r="K57" s="17">
        <f t="shared" si="4"/>
        <v>201540</v>
      </c>
      <c r="L57" s="61">
        <f t="shared" si="4"/>
        <v>0</v>
      </c>
      <c r="M57" s="17">
        <f t="shared" si="4"/>
        <v>5967612</v>
      </c>
      <c r="N57" s="17">
        <f t="shared" si="4"/>
        <v>4205861</v>
      </c>
      <c r="O57" s="13">
        <v>126</v>
      </c>
      <c r="P57" s="17"/>
      <c r="Q57" s="17"/>
      <c r="R57" s="17"/>
    </row>
    <row r="58" spans="1:18" s="4" customFormat="1" ht="11.25" customHeight="1">
      <c r="A58" s="7">
        <v>127</v>
      </c>
      <c r="B58" s="20" t="s">
        <v>19</v>
      </c>
      <c r="C58" s="20"/>
      <c r="D58" s="16">
        <f>D44+D57</f>
        <v>13907380</v>
      </c>
      <c r="E58" s="17">
        <f>E44+E57</f>
        <v>629653584</v>
      </c>
      <c r="F58" s="17">
        <f aca="true" t="shared" si="5" ref="F58:N58">F44+F57</f>
        <v>3995698</v>
      </c>
      <c r="G58" s="17">
        <f t="shared" si="5"/>
        <v>629653584</v>
      </c>
      <c r="H58" s="17">
        <f t="shared" si="5"/>
        <v>9911682</v>
      </c>
      <c r="I58" s="17">
        <f t="shared" si="5"/>
        <v>178760811</v>
      </c>
      <c r="J58" s="17">
        <f t="shared" si="5"/>
        <v>40420</v>
      </c>
      <c r="K58" s="17">
        <f t="shared" si="5"/>
        <v>216869</v>
      </c>
      <c r="L58" s="61">
        <f t="shared" si="5"/>
        <v>0</v>
      </c>
      <c r="M58" s="17">
        <f t="shared" si="5"/>
        <v>6932292</v>
      </c>
      <c r="N58" s="17">
        <f t="shared" si="5"/>
        <v>6143922</v>
      </c>
      <c r="O58" s="13">
        <v>127</v>
      </c>
      <c r="P58" s="17"/>
      <c r="Q58" s="17"/>
      <c r="R58" s="17"/>
    </row>
    <row r="59" spans="1:19" s="4" customFormat="1" ht="9.75" customHeight="1">
      <c r="A59" s="7"/>
      <c r="B59" s="8"/>
      <c r="C59" s="8"/>
      <c r="D59" s="9"/>
      <c r="E59" s="19"/>
      <c r="F59" s="19"/>
      <c r="G59" s="19"/>
      <c r="H59" s="19"/>
      <c r="I59" s="19"/>
      <c r="J59" s="19"/>
      <c r="K59" s="208"/>
      <c r="L59" s="208"/>
      <c r="M59" s="208"/>
      <c r="N59" s="208"/>
      <c r="O59" s="174"/>
      <c r="P59" s="208"/>
      <c r="Q59" s="208"/>
      <c r="R59" s="21"/>
      <c r="S59" s="5"/>
    </row>
    <row r="60" spans="1:19" s="4" customFormat="1" ht="9.75" customHeight="1">
      <c r="A60" s="392" t="s">
        <v>33</v>
      </c>
      <c r="B60" s="392"/>
      <c r="C60" s="392"/>
      <c r="D60" s="392"/>
      <c r="E60" s="392"/>
      <c r="F60" s="392"/>
      <c r="G60" s="392"/>
      <c r="H60" s="392"/>
      <c r="I60" s="392"/>
      <c r="J60" s="392"/>
      <c r="K60" s="208"/>
      <c r="L60" s="208"/>
      <c r="M60" s="208"/>
      <c r="N60" s="208"/>
      <c r="O60" s="174"/>
      <c r="P60" s="208"/>
      <c r="Q60" s="208"/>
      <c r="R60" s="21"/>
      <c r="S60" s="5"/>
    </row>
    <row r="61" spans="1:17" s="88" customFormat="1" ht="9" customHeight="1">
      <c r="A61" s="209" t="s">
        <v>334</v>
      </c>
      <c r="B61" s="209"/>
      <c r="C61" s="209"/>
      <c r="D61" s="209"/>
      <c r="E61" s="209"/>
      <c r="F61" s="209"/>
      <c r="G61" s="209"/>
      <c r="H61" s="209"/>
      <c r="I61" s="209"/>
      <c r="J61" s="209"/>
      <c r="K61" s="209"/>
      <c r="L61" s="209"/>
      <c r="M61" s="209"/>
      <c r="N61" s="209"/>
      <c r="O61" s="209"/>
      <c r="P61" s="209"/>
      <c r="Q61" s="183"/>
    </row>
    <row r="62" spans="1:17" s="88" customFormat="1" ht="8.25">
      <c r="A62" s="209" t="s">
        <v>340</v>
      </c>
      <c r="B62" s="209"/>
      <c r="C62" s="209"/>
      <c r="D62" s="209"/>
      <c r="E62" s="209"/>
      <c r="F62" s="209"/>
      <c r="G62" s="209"/>
      <c r="H62" s="209"/>
      <c r="I62" s="183"/>
      <c r="J62" s="183"/>
      <c r="K62" s="183"/>
      <c r="L62" s="183"/>
      <c r="M62" s="183"/>
      <c r="N62" s="183"/>
      <c r="O62" s="210"/>
      <c r="P62" s="183"/>
      <c r="Q62" s="183"/>
    </row>
    <row r="63" spans="1:17" ht="12.75">
      <c r="A63" s="124"/>
      <c r="B63" s="122"/>
      <c r="C63" s="122"/>
      <c r="D63" s="130"/>
      <c r="E63" s="130"/>
      <c r="F63" s="130"/>
      <c r="G63" s="130"/>
      <c r="H63" s="130"/>
      <c r="I63" s="130"/>
      <c r="J63" s="130"/>
      <c r="K63" s="130"/>
      <c r="L63" s="130"/>
      <c r="M63" s="130"/>
      <c r="N63" s="130"/>
      <c r="O63" s="151"/>
      <c r="P63" s="130"/>
      <c r="Q63" s="130"/>
    </row>
    <row r="64" spans="1:17" ht="12.75">
      <c r="A64" s="124"/>
      <c r="B64" s="122"/>
      <c r="C64" s="122"/>
      <c r="D64" s="130"/>
      <c r="E64" s="130"/>
      <c r="F64" s="130"/>
      <c r="G64" s="130"/>
      <c r="H64" s="130"/>
      <c r="I64" s="130"/>
      <c r="J64" s="130"/>
      <c r="K64" s="130"/>
      <c r="L64" s="130"/>
      <c r="M64" s="130"/>
      <c r="N64" s="130"/>
      <c r="O64" s="151"/>
      <c r="P64" s="130"/>
      <c r="Q64" s="130"/>
    </row>
    <row r="65" spans="1:17" ht="12.75">
      <c r="A65" s="124"/>
      <c r="B65" s="122"/>
      <c r="C65" s="122"/>
      <c r="D65" s="130"/>
      <c r="E65" s="130"/>
      <c r="F65" s="130"/>
      <c r="G65" s="130"/>
      <c r="H65" s="130"/>
      <c r="I65" s="130"/>
      <c r="J65" s="130"/>
      <c r="K65" s="130"/>
      <c r="L65" s="130"/>
      <c r="M65" s="130"/>
      <c r="N65" s="130"/>
      <c r="O65" s="151"/>
      <c r="P65" s="130"/>
      <c r="Q65" s="130"/>
    </row>
    <row r="66" spans="1:17" ht="12.75">
      <c r="A66" s="124"/>
      <c r="B66" s="122"/>
      <c r="C66" s="122"/>
      <c r="D66" s="130"/>
      <c r="E66" s="130"/>
      <c r="F66" s="130"/>
      <c r="G66" s="130"/>
      <c r="H66" s="130"/>
      <c r="I66" s="130"/>
      <c r="J66" s="130"/>
      <c r="K66" s="130"/>
      <c r="L66" s="130"/>
      <c r="M66" s="130"/>
      <c r="N66" s="130"/>
      <c r="O66" s="151"/>
      <c r="P66" s="130"/>
      <c r="Q66" s="130"/>
    </row>
    <row r="67" spans="1:17" ht="12.75">
      <c r="A67" s="124"/>
      <c r="B67" s="122"/>
      <c r="C67" s="122"/>
      <c r="D67" s="130"/>
      <c r="E67" s="130"/>
      <c r="F67" s="130"/>
      <c r="G67" s="130"/>
      <c r="H67" s="130"/>
      <c r="I67" s="130"/>
      <c r="J67" s="130"/>
      <c r="K67" s="130"/>
      <c r="L67" s="130"/>
      <c r="M67" s="130"/>
      <c r="N67" s="130"/>
      <c r="O67" s="151"/>
      <c r="P67" s="130"/>
      <c r="Q67" s="130"/>
    </row>
    <row r="68" spans="1:17" ht="12.75">
      <c r="A68" s="124"/>
      <c r="B68" s="122"/>
      <c r="C68" s="122"/>
      <c r="D68" s="130"/>
      <c r="E68" s="130"/>
      <c r="F68" s="130"/>
      <c r="G68" s="130"/>
      <c r="H68" s="130"/>
      <c r="I68" s="130"/>
      <c r="J68" s="130"/>
      <c r="K68" s="130"/>
      <c r="L68" s="130"/>
      <c r="M68" s="130"/>
      <c r="N68" s="130"/>
      <c r="O68" s="151"/>
      <c r="P68" s="130"/>
      <c r="Q68" s="130"/>
    </row>
    <row r="69" spans="1:17" ht="12.75">
      <c r="A69" s="124"/>
      <c r="B69" s="122"/>
      <c r="C69" s="122"/>
      <c r="D69" s="130"/>
      <c r="E69" s="130"/>
      <c r="F69" s="130"/>
      <c r="G69" s="130"/>
      <c r="H69" s="130"/>
      <c r="I69" s="130"/>
      <c r="J69" s="130"/>
      <c r="K69" s="130"/>
      <c r="L69" s="130"/>
      <c r="M69" s="130"/>
      <c r="N69" s="130"/>
      <c r="O69" s="151"/>
      <c r="P69" s="130"/>
      <c r="Q69" s="130"/>
    </row>
    <row r="70" spans="1:17" ht="12.75">
      <c r="A70" s="124"/>
      <c r="B70" s="122"/>
      <c r="C70" s="122"/>
      <c r="D70" s="130"/>
      <c r="E70" s="130"/>
      <c r="F70" s="130"/>
      <c r="G70" s="130"/>
      <c r="H70" s="130"/>
      <c r="I70" s="130"/>
      <c r="J70" s="130"/>
      <c r="K70" s="130"/>
      <c r="L70" s="130"/>
      <c r="M70" s="130"/>
      <c r="N70" s="130"/>
      <c r="O70" s="151"/>
      <c r="P70" s="130"/>
      <c r="Q70" s="130"/>
    </row>
    <row r="71" spans="1:17" ht="12.75">
      <c r="A71" s="124"/>
      <c r="B71" s="122"/>
      <c r="C71" s="122"/>
      <c r="D71" s="130"/>
      <c r="E71" s="130"/>
      <c r="F71" s="130"/>
      <c r="G71" s="130"/>
      <c r="H71" s="130"/>
      <c r="I71" s="130"/>
      <c r="J71" s="130"/>
      <c r="K71" s="130"/>
      <c r="L71" s="130"/>
      <c r="M71" s="130"/>
      <c r="N71" s="130"/>
      <c r="O71" s="151"/>
      <c r="P71" s="130"/>
      <c r="Q71" s="130"/>
    </row>
    <row r="72" spans="1:17" ht="12.75">
      <c r="A72" s="124"/>
      <c r="B72" s="122"/>
      <c r="C72" s="122"/>
      <c r="D72" s="130"/>
      <c r="E72" s="130"/>
      <c r="F72" s="130"/>
      <c r="G72" s="130"/>
      <c r="H72" s="130"/>
      <c r="I72" s="130"/>
      <c r="J72" s="130"/>
      <c r="K72" s="130"/>
      <c r="L72" s="130"/>
      <c r="M72" s="130"/>
      <c r="N72" s="130"/>
      <c r="O72" s="151"/>
      <c r="P72" s="130"/>
      <c r="Q72" s="130"/>
    </row>
    <row r="73" spans="1:17" ht="12.75">
      <c r="A73" s="124"/>
      <c r="B73" s="122"/>
      <c r="C73" s="122"/>
      <c r="D73" s="130"/>
      <c r="E73" s="130"/>
      <c r="F73" s="130"/>
      <c r="G73" s="130"/>
      <c r="H73" s="130"/>
      <c r="I73" s="130"/>
      <c r="J73" s="130"/>
      <c r="K73" s="130"/>
      <c r="L73" s="130"/>
      <c r="M73" s="130"/>
      <c r="N73" s="130"/>
      <c r="O73" s="151"/>
      <c r="P73" s="130"/>
      <c r="Q73" s="130"/>
    </row>
    <row r="74" spans="1:17" ht="12.75">
      <c r="A74" s="124"/>
      <c r="B74" s="122"/>
      <c r="C74" s="122"/>
      <c r="D74" s="130"/>
      <c r="E74" s="130"/>
      <c r="F74" s="130"/>
      <c r="G74" s="130"/>
      <c r="H74" s="130"/>
      <c r="I74" s="130"/>
      <c r="J74" s="130"/>
      <c r="K74" s="130"/>
      <c r="L74" s="130"/>
      <c r="M74" s="130"/>
      <c r="N74" s="130"/>
      <c r="O74" s="151"/>
      <c r="P74" s="130"/>
      <c r="Q74" s="130"/>
    </row>
    <row r="75" spans="1:17" ht="12.75">
      <c r="A75" s="124"/>
      <c r="B75" s="122"/>
      <c r="C75" s="122"/>
      <c r="D75" s="130"/>
      <c r="E75" s="130"/>
      <c r="F75" s="130"/>
      <c r="G75" s="130"/>
      <c r="H75" s="130"/>
      <c r="I75" s="130"/>
      <c r="J75" s="130"/>
      <c r="K75" s="130"/>
      <c r="L75" s="130"/>
      <c r="M75" s="130"/>
      <c r="N75" s="130"/>
      <c r="O75" s="151"/>
      <c r="P75" s="130"/>
      <c r="Q75" s="130"/>
    </row>
    <row r="76" spans="1:17" ht="12.75">
      <c r="A76" s="124"/>
      <c r="B76" s="122"/>
      <c r="C76" s="122"/>
      <c r="D76" s="130"/>
      <c r="E76" s="130"/>
      <c r="F76" s="130"/>
      <c r="G76" s="130"/>
      <c r="H76" s="130"/>
      <c r="I76" s="130"/>
      <c r="J76" s="130"/>
      <c r="K76" s="130"/>
      <c r="L76" s="130"/>
      <c r="M76" s="130"/>
      <c r="N76" s="130"/>
      <c r="O76" s="151"/>
      <c r="P76" s="130"/>
      <c r="Q76" s="130"/>
    </row>
    <row r="77" spans="1:17" ht="12.75">
      <c r="A77" s="124"/>
      <c r="B77" s="122"/>
      <c r="C77" s="122"/>
      <c r="D77" s="130"/>
      <c r="E77" s="130"/>
      <c r="F77" s="130"/>
      <c r="G77" s="130"/>
      <c r="H77" s="130"/>
      <c r="I77" s="130"/>
      <c r="J77" s="130"/>
      <c r="K77" s="130"/>
      <c r="L77" s="130"/>
      <c r="M77" s="130"/>
      <c r="N77" s="130"/>
      <c r="O77" s="151"/>
      <c r="P77" s="130"/>
      <c r="Q77" s="130"/>
    </row>
    <row r="78" spans="1:17" ht="12.75">
      <c r="A78" s="124"/>
      <c r="B78" s="122"/>
      <c r="C78" s="122"/>
      <c r="D78" s="130"/>
      <c r="E78" s="130"/>
      <c r="F78" s="130"/>
      <c r="G78" s="130"/>
      <c r="H78" s="130"/>
      <c r="I78" s="130"/>
      <c r="J78" s="130"/>
      <c r="K78" s="130"/>
      <c r="L78" s="130"/>
      <c r="M78" s="130"/>
      <c r="N78" s="130"/>
      <c r="O78" s="151"/>
      <c r="P78" s="130"/>
      <c r="Q78" s="130"/>
    </row>
    <row r="79" spans="1:17" ht="12.75">
      <c r="A79" s="124"/>
      <c r="B79" s="122"/>
      <c r="C79" s="122"/>
      <c r="D79" s="130"/>
      <c r="E79" s="130"/>
      <c r="F79" s="130"/>
      <c r="G79" s="130"/>
      <c r="H79" s="130"/>
      <c r="I79" s="130"/>
      <c r="J79" s="130"/>
      <c r="K79" s="130"/>
      <c r="L79" s="130"/>
      <c r="M79" s="130"/>
      <c r="N79" s="130"/>
      <c r="O79" s="151"/>
      <c r="P79" s="130"/>
      <c r="Q79" s="130"/>
    </row>
    <row r="80" spans="1:17" ht="12.75">
      <c r="A80" s="124"/>
      <c r="B80" s="122"/>
      <c r="C80" s="122"/>
      <c r="D80" s="130"/>
      <c r="E80" s="130"/>
      <c r="F80" s="130"/>
      <c r="G80" s="130"/>
      <c r="H80" s="130"/>
      <c r="I80" s="130"/>
      <c r="J80" s="130"/>
      <c r="K80" s="130"/>
      <c r="L80" s="130"/>
      <c r="M80" s="130"/>
      <c r="N80" s="130"/>
      <c r="O80" s="151"/>
      <c r="P80" s="130"/>
      <c r="Q80" s="130"/>
    </row>
    <row r="81" spans="1:17" ht="12.75">
      <c r="A81" s="124"/>
      <c r="B81" s="122"/>
      <c r="C81" s="122"/>
      <c r="D81" s="130"/>
      <c r="E81" s="130"/>
      <c r="F81" s="130"/>
      <c r="G81" s="130"/>
      <c r="H81" s="130"/>
      <c r="I81" s="130"/>
      <c r="J81" s="130"/>
      <c r="K81" s="130"/>
      <c r="L81" s="130"/>
      <c r="M81" s="130"/>
      <c r="N81" s="130"/>
      <c r="O81" s="151"/>
      <c r="P81" s="130"/>
      <c r="Q81" s="130"/>
    </row>
  </sheetData>
  <mergeCells count="29">
    <mergeCell ref="A1:H1"/>
    <mergeCell ref="I1:O1"/>
    <mergeCell ref="I4:J4"/>
    <mergeCell ref="E2:F2"/>
    <mergeCell ref="G2:H2"/>
    <mergeCell ref="I2:L2"/>
    <mergeCell ref="I3:L3"/>
    <mergeCell ref="B3:H3"/>
    <mergeCell ref="K9:L13"/>
    <mergeCell ref="I9:J13"/>
    <mergeCell ref="J14:J16"/>
    <mergeCell ref="F9:H10"/>
    <mergeCell ref="B4:H4"/>
    <mergeCell ref="A60:J60"/>
    <mergeCell ref="F11:G13"/>
    <mergeCell ref="H11:H13"/>
    <mergeCell ref="E14:E16"/>
    <mergeCell ref="G14:G16"/>
    <mergeCell ref="A19:H19"/>
    <mergeCell ref="I19:O19"/>
    <mergeCell ref="A38:H38"/>
    <mergeCell ref="I38:O38"/>
    <mergeCell ref="M9:N13"/>
    <mergeCell ref="N14:N16"/>
    <mergeCell ref="B6:C17"/>
    <mergeCell ref="I7:N8"/>
    <mergeCell ref="D7:H8"/>
    <mergeCell ref="L14:L16"/>
    <mergeCell ref="D9:E13"/>
  </mergeCells>
  <printOptions/>
  <pageMargins left="0.7874015748031497" right="0.7874015748031497" top="0.5905511811023622" bottom="0.7874015748031497" header="0.5118110236220472" footer="0.5118110236220472"/>
  <pageSetup horizontalDpi="600" verticalDpi="600" orientation="portrait" scale="88" r:id="rId1"/>
  <headerFooter differentOddEven="1" alignWithMargins="0">
    <oddFooter>&amp;C28</oddFooter>
    <evenFooter>&amp;C29</evenFooter>
  </headerFooter>
  <colBreaks count="1" manualBreakCount="1">
    <brk id="8"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81"/>
  <sheetViews>
    <sheetView workbookViewId="0" topLeftCell="A1">
      <selection activeCell="M1" sqref="M1"/>
    </sheetView>
  </sheetViews>
  <sheetFormatPr defaultColWidth="11.421875" defaultRowHeight="12.75"/>
  <cols>
    <col min="1" max="1" width="4.28125" style="100" bestFit="1" customWidth="1"/>
    <col min="2" max="2" width="26.421875" style="0" customWidth="1"/>
    <col min="3" max="3" width="0.85546875" style="0" customWidth="1"/>
    <col min="4" max="5" width="23.57421875" style="0" customWidth="1"/>
    <col min="6" max="6" width="22.28125" style="0" customWidth="1"/>
    <col min="7" max="10" width="19.57421875" style="0" customWidth="1"/>
    <col min="11" max="11" width="18.57421875" style="0" customWidth="1"/>
    <col min="12" max="12" width="4.28125" style="100" bestFit="1" customWidth="1"/>
  </cols>
  <sheetData>
    <row r="1" spans="1:17" s="4" customFormat="1" ht="12" customHeight="1">
      <c r="A1" s="43"/>
      <c r="B1" s="37"/>
      <c r="C1" s="37"/>
      <c r="D1" s="37"/>
      <c r="E1" s="370" t="s">
        <v>360</v>
      </c>
      <c r="F1" s="370"/>
      <c r="G1" s="371" t="s">
        <v>366</v>
      </c>
      <c r="H1" s="371"/>
      <c r="I1" s="164"/>
      <c r="J1" s="164"/>
      <c r="K1" s="123" t="s">
        <v>7</v>
      </c>
      <c r="L1" s="124"/>
      <c r="M1" s="122"/>
      <c r="N1" s="122"/>
      <c r="O1" s="122"/>
      <c r="P1" s="122"/>
      <c r="Q1" s="122"/>
    </row>
    <row r="2" spans="1:17" s="4" customFormat="1" ht="12" customHeight="1">
      <c r="A2" s="95"/>
      <c r="B2" s="370" t="s">
        <v>192</v>
      </c>
      <c r="C2" s="370"/>
      <c r="D2" s="370"/>
      <c r="E2" s="370"/>
      <c r="F2" s="370"/>
      <c r="G2" s="371" t="s">
        <v>193</v>
      </c>
      <c r="H2" s="371"/>
      <c r="I2" s="371"/>
      <c r="J2" s="371"/>
      <c r="K2" s="125"/>
      <c r="L2" s="124"/>
      <c r="M2" s="122"/>
      <c r="N2" s="122"/>
      <c r="O2" s="122"/>
      <c r="P2" s="122"/>
      <c r="Q2" s="122"/>
    </row>
    <row r="3" spans="1:17" s="4" customFormat="1" ht="12" customHeight="1">
      <c r="A3" s="95"/>
      <c r="B3" s="370" t="s">
        <v>399</v>
      </c>
      <c r="C3" s="370"/>
      <c r="D3" s="370"/>
      <c r="E3" s="370"/>
      <c r="F3" s="370"/>
      <c r="G3" s="408" t="s">
        <v>194</v>
      </c>
      <c r="H3" s="408"/>
      <c r="I3" s="408"/>
      <c r="J3" s="125"/>
      <c r="K3" s="123" t="s">
        <v>7</v>
      </c>
      <c r="L3" s="124"/>
      <c r="M3" s="122"/>
      <c r="N3" s="122"/>
      <c r="O3" s="122"/>
      <c r="P3" s="122"/>
      <c r="Q3" s="122"/>
    </row>
    <row r="4" spans="1:17" s="4" customFormat="1" ht="12" customHeight="1">
      <c r="A4" s="124"/>
      <c r="B4" s="50"/>
      <c r="C4" s="50"/>
      <c r="D4" s="50"/>
      <c r="E4" s="106"/>
      <c r="F4" s="114" t="s">
        <v>387</v>
      </c>
      <c r="G4" s="117" t="s">
        <v>41</v>
      </c>
      <c r="H4" s="122"/>
      <c r="I4" s="37"/>
      <c r="J4" s="50"/>
      <c r="K4" s="50"/>
      <c r="L4" s="124"/>
      <c r="M4" s="122"/>
      <c r="N4" s="122"/>
      <c r="O4" s="122"/>
      <c r="P4" s="122"/>
      <c r="Q4" s="122"/>
    </row>
    <row r="5" spans="1:17" s="44" customFormat="1" ht="24" customHeight="1">
      <c r="A5" s="126" t="s">
        <v>7</v>
      </c>
      <c r="B5" s="394" t="s">
        <v>197</v>
      </c>
      <c r="C5" s="403"/>
      <c r="D5" s="136" t="s">
        <v>204</v>
      </c>
      <c r="E5" s="415" t="s">
        <v>364</v>
      </c>
      <c r="F5" s="420"/>
      <c r="G5" s="193" t="s">
        <v>205</v>
      </c>
      <c r="H5" s="441" t="s">
        <v>189</v>
      </c>
      <c r="I5" s="441"/>
      <c r="J5" s="128" t="s">
        <v>7</v>
      </c>
      <c r="K5" s="128" t="s">
        <v>7</v>
      </c>
      <c r="L5" s="127" t="s">
        <v>7</v>
      </c>
      <c r="M5" s="167"/>
      <c r="N5" s="167"/>
      <c r="O5" s="167"/>
      <c r="P5" s="167"/>
      <c r="Q5" s="167"/>
    </row>
    <row r="6" spans="1:17" s="44" customFormat="1" ht="22.5" customHeight="1">
      <c r="A6" s="131" t="s">
        <v>7</v>
      </c>
      <c r="B6" s="396"/>
      <c r="C6" s="404"/>
      <c r="D6" s="394" t="s">
        <v>365</v>
      </c>
      <c r="E6" s="419"/>
      <c r="F6" s="404"/>
      <c r="G6" s="416" t="s">
        <v>5</v>
      </c>
      <c r="H6" s="415" t="s">
        <v>207</v>
      </c>
      <c r="I6" s="420"/>
      <c r="J6" s="420"/>
      <c r="K6" s="416"/>
      <c r="L6" s="148" t="s">
        <v>7</v>
      </c>
      <c r="M6" s="167"/>
      <c r="N6" s="167"/>
      <c r="O6" s="167"/>
      <c r="P6" s="167"/>
      <c r="Q6" s="167"/>
    </row>
    <row r="7" spans="1:17" s="44" customFormat="1" ht="12" customHeight="1">
      <c r="A7" s="131" t="s">
        <v>7</v>
      </c>
      <c r="B7" s="396"/>
      <c r="C7" s="404"/>
      <c r="D7" s="396"/>
      <c r="E7" s="419"/>
      <c r="F7" s="404"/>
      <c r="G7" s="425"/>
      <c r="H7" s="417"/>
      <c r="I7" s="407"/>
      <c r="J7" s="407"/>
      <c r="K7" s="418"/>
      <c r="L7" s="148" t="s">
        <v>7</v>
      </c>
      <c r="M7" s="167"/>
      <c r="N7" s="167"/>
      <c r="O7" s="167"/>
      <c r="P7" s="167"/>
      <c r="Q7" s="167"/>
    </row>
    <row r="8" spans="1:17" s="44" customFormat="1" ht="18.75" customHeight="1">
      <c r="A8" s="131" t="s">
        <v>7</v>
      </c>
      <c r="B8" s="396"/>
      <c r="C8" s="404"/>
      <c r="D8" s="396"/>
      <c r="E8" s="419"/>
      <c r="F8" s="404"/>
      <c r="G8" s="425"/>
      <c r="H8" s="415" t="s">
        <v>208</v>
      </c>
      <c r="I8" s="420"/>
      <c r="J8" s="416"/>
      <c r="K8" s="420" t="s">
        <v>368</v>
      </c>
      <c r="L8" s="132" t="s">
        <v>7</v>
      </c>
      <c r="M8" s="167"/>
      <c r="N8" s="167"/>
      <c r="O8" s="167"/>
      <c r="P8" s="167"/>
      <c r="Q8" s="167"/>
    </row>
    <row r="9" spans="1:17" s="44" customFormat="1" ht="18.75" customHeight="1">
      <c r="A9" s="133" t="s">
        <v>174</v>
      </c>
      <c r="B9" s="396"/>
      <c r="C9" s="404"/>
      <c r="D9" s="396"/>
      <c r="E9" s="419"/>
      <c r="F9" s="404"/>
      <c r="G9" s="425"/>
      <c r="H9" s="419"/>
      <c r="I9" s="404"/>
      <c r="J9" s="425"/>
      <c r="K9" s="404"/>
      <c r="L9" s="134" t="s">
        <v>174</v>
      </c>
      <c r="M9" s="167"/>
      <c r="N9" s="167"/>
      <c r="O9" s="167"/>
      <c r="P9" s="167"/>
      <c r="Q9" s="167"/>
    </row>
    <row r="10" spans="1:17" s="44" customFormat="1" ht="18.75" customHeight="1">
      <c r="A10" s="133" t="s">
        <v>178</v>
      </c>
      <c r="B10" s="396"/>
      <c r="C10" s="404"/>
      <c r="D10" s="396"/>
      <c r="E10" s="419"/>
      <c r="F10" s="404"/>
      <c r="G10" s="425"/>
      <c r="H10" s="419"/>
      <c r="I10" s="404"/>
      <c r="J10" s="425"/>
      <c r="K10" s="404"/>
      <c r="L10" s="134" t="s">
        <v>178</v>
      </c>
      <c r="M10" s="167"/>
      <c r="N10" s="167"/>
      <c r="O10" s="167"/>
      <c r="P10" s="167"/>
      <c r="Q10" s="167"/>
    </row>
    <row r="11" spans="1:17" s="44" customFormat="1" ht="12">
      <c r="A11" s="131" t="s">
        <v>7</v>
      </c>
      <c r="B11" s="396"/>
      <c r="C11" s="404"/>
      <c r="D11" s="396"/>
      <c r="E11" s="419"/>
      <c r="F11" s="404"/>
      <c r="G11" s="425"/>
      <c r="H11" s="419"/>
      <c r="I11" s="404"/>
      <c r="J11" s="425"/>
      <c r="K11" s="404"/>
      <c r="L11" s="132" t="s">
        <v>7</v>
      </c>
      <c r="M11" s="167"/>
      <c r="N11" s="167"/>
      <c r="O11" s="167"/>
      <c r="P11" s="167"/>
      <c r="Q11" s="167"/>
    </row>
    <row r="12" spans="1:17" s="44" customFormat="1" ht="18" customHeight="1">
      <c r="A12" s="131" t="s">
        <v>7</v>
      </c>
      <c r="B12" s="396"/>
      <c r="C12" s="404"/>
      <c r="D12" s="396"/>
      <c r="E12" s="419"/>
      <c r="F12" s="404"/>
      <c r="G12" s="425"/>
      <c r="H12" s="417"/>
      <c r="I12" s="407"/>
      <c r="J12" s="418"/>
      <c r="K12" s="404"/>
      <c r="L12" s="132" t="s">
        <v>7</v>
      </c>
      <c r="M12" s="167"/>
      <c r="N12" s="167"/>
      <c r="O12" s="167"/>
      <c r="P12" s="167"/>
      <c r="Q12" s="167"/>
    </row>
    <row r="13" spans="1:17" s="44" customFormat="1" ht="15" customHeight="1">
      <c r="A13" s="131" t="s">
        <v>7</v>
      </c>
      <c r="B13" s="396"/>
      <c r="C13" s="404"/>
      <c r="D13" s="396"/>
      <c r="E13" s="194" t="s">
        <v>198</v>
      </c>
      <c r="F13" s="415" t="s">
        <v>255</v>
      </c>
      <c r="G13" s="425"/>
      <c r="H13" s="148" t="s">
        <v>7</v>
      </c>
      <c r="I13" s="419" t="s">
        <v>172</v>
      </c>
      <c r="J13" s="425"/>
      <c r="K13" s="404"/>
      <c r="L13" s="195" t="s">
        <v>7</v>
      </c>
      <c r="M13" s="167"/>
      <c r="N13" s="167"/>
      <c r="O13" s="167"/>
      <c r="P13" s="167"/>
      <c r="Q13" s="167"/>
    </row>
    <row r="14" spans="1:17" s="44" customFormat="1" ht="17.25" customHeight="1">
      <c r="A14" s="131" t="s">
        <v>7</v>
      </c>
      <c r="B14" s="396"/>
      <c r="C14" s="404"/>
      <c r="D14" s="396"/>
      <c r="E14" s="196" t="s">
        <v>199</v>
      </c>
      <c r="F14" s="419"/>
      <c r="G14" s="425"/>
      <c r="H14" s="120" t="s">
        <v>4</v>
      </c>
      <c r="I14" s="417"/>
      <c r="J14" s="418"/>
      <c r="K14" s="404"/>
      <c r="L14" s="132" t="s">
        <v>7</v>
      </c>
      <c r="M14" s="167"/>
      <c r="N14" s="167"/>
      <c r="O14" s="167"/>
      <c r="P14" s="167"/>
      <c r="Q14" s="167"/>
    </row>
    <row r="15" spans="1:17" s="44" customFormat="1" ht="19.5" customHeight="1">
      <c r="A15" s="131" t="s">
        <v>7</v>
      </c>
      <c r="B15" s="396"/>
      <c r="C15" s="404"/>
      <c r="D15" s="406"/>
      <c r="E15" s="197" t="s">
        <v>200</v>
      </c>
      <c r="F15" s="419"/>
      <c r="G15" s="418"/>
      <c r="H15" s="131" t="s">
        <v>7</v>
      </c>
      <c r="I15" s="138" t="s">
        <v>123</v>
      </c>
      <c r="J15" s="138" t="s">
        <v>210</v>
      </c>
      <c r="K15" s="405"/>
      <c r="L15" s="132" t="s">
        <v>7</v>
      </c>
      <c r="M15" s="167"/>
      <c r="N15" s="167"/>
      <c r="O15" s="167"/>
      <c r="P15" s="167"/>
      <c r="Q15" s="167"/>
    </row>
    <row r="16" spans="1:17" s="102" customFormat="1" ht="18" customHeight="1">
      <c r="A16" s="141" t="s">
        <v>7</v>
      </c>
      <c r="B16" s="406"/>
      <c r="C16" s="407"/>
      <c r="D16" s="143" t="s">
        <v>218</v>
      </c>
      <c r="E16" s="142" t="s">
        <v>219</v>
      </c>
      <c r="F16" s="168" t="s">
        <v>220</v>
      </c>
      <c r="G16" s="198" t="s">
        <v>221</v>
      </c>
      <c r="H16" s="168" t="s">
        <v>222</v>
      </c>
      <c r="I16" s="142" t="s">
        <v>223</v>
      </c>
      <c r="J16" s="142" t="s">
        <v>224</v>
      </c>
      <c r="K16" s="199" t="s">
        <v>225</v>
      </c>
      <c r="L16" s="145" t="s">
        <v>7</v>
      </c>
      <c r="M16" s="146"/>
      <c r="N16" s="146"/>
      <c r="O16" s="146"/>
      <c r="P16" s="146"/>
      <c r="Q16" s="146"/>
    </row>
    <row r="17" spans="1:17" ht="12.75">
      <c r="A17" s="124"/>
      <c r="B17" s="122"/>
      <c r="C17" s="122"/>
      <c r="D17" s="130"/>
      <c r="E17" s="130"/>
      <c r="F17" s="200"/>
      <c r="G17" s="130"/>
      <c r="H17" s="130"/>
      <c r="I17" s="130"/>
      <c r="J17" s="130"/>
      <c r="K17" s="130"/>
      <c r="L17" s="151"/>
      <c r="M17" s="130"/>
      <c r="N17" s="130"/>
      <c r="O17" s="130"/>
      <c r="P17" s="130"/>
      <c r="Q17" s="130"/>
    </row>
    <row r="18" spans="1:17" s="6" customFormat="1" ht="18" customHeight="1">
      <c r="A18" s="426" t="s">
        <v>380</v>
      </c>
      <c r="B18" s="426"/>
      <c r="C18" s="426"/>
      <c r="D18" s="426"/>
      <c r="E18" s="426"/>
      <c r="F18" s="426"/>
      <c r="G18" s="426" t="s">
        <v>380</v>
      </c>
      <c r="H18" s="426"/>
      <c r="I18" s="426"/>
      <c r="J18" s="426"/>
      <c r="K18" s="426"/>
      <c r="L18" s="426"/>
      <c r="M18" s="52"/>
      <c r="N18" s="52"/>
      <c r="O18" s="52"/>
      <c r="P18" s="52"/>
      <c r="Q18" s="171"/>
    </row>
    <row r="19" spans="1:17" s="4" customFormat="1" ht="9.75" customHeight="1">
      <c r="A19" s="7" t="s">
        <v>7</v>
      </c>
      <c r="B19" s="8" t="s">
        <v>8</v>
      </c>
      <c r="C19" s="8"/>
      <c r="D19" s="10"/>
      <c r="E19" s="9"/>
      <c r="F19" s="9"/>
      <c r="G19" s="9"/>
      <c r="H19" s="9"/>
      <c r="I19" s="9"/>
      <c r="J19" s="9"/>
      <c r="K19" s="9"/>
      <c r="L19" s="9"/>
      <c r="M19" s="9"/>
      <c r="N19" s="9"/>
      <c r="O19" s="9"/>
      <c r="P19" s="9"/>
      <c r="Q19" s="122"/>
    </row>
    <row r="20" spans="1:17" s="4" customFormat="1" ht="11.25" customHeight="1">
      <c r="A20" s="7">
        <v>96</v>
      </c>
      <c r="B20" s="3" t="s">
        <v>9</v>
      </c>
      <c r="C20" s="3"/>
      <c r="D20" s="11">
        <v>1108317</v>
      </c>
      <c r="E20" s="12">
        <v>1804876</v>
      </c>
      <c r="F20" s="12">
        <v>3485621</v>
      </c>
      <c r="G20" s="12">
        <v>15198361</v>
      </c>
      <c r="H20" s="12">
        <v>11816460</v>
      </c>
      <c r="I20" s="12">
        <v>3151795</v>
      </c>
      <c r="J20" s="12">
        <v>8664665</v>
      </c>
      <c r="K20" s="12">
        <v>1847644</v>
      </c>
      <c r="L20" s="13">
        <v>96</v>
      </c>
      <c r="M20" s="12"/>
      <c r="N20" s="12"/>
      <c r="O20" s="12"/>
      <c r="P20" s="122"/>
      <c r="Q20" s="122"/>
    </row>
    <row r="21" spans="1:17" s="4" customFormat="1" ht="11.25" customHeight="1">
      <c r="A21" s="7">
        <v>97</v>
      </c>
      <c r="B21" s="3" t="s">
        <v>10</v>
      </c>
      <c r="C21" s="3"/>
      <c r="D21" s="11" t="s">
        <v>308</v>
      </c>
      <c r="E21" s="12">
        <v>580879</v>
      </c>
      <c r="F21" s="12">
        <v>59869</v>
      </c>
      <c r="G21" s="12">
        <v>10322172</v>
      </c>
      <c r="H21" s="12">
        <v>8715879</v>
      </c>
      <c r="I21" s="12">
        <v>61740</v>
      </c>
      <c r="J21" s="12">
        <v>8654139</v>
      </c>
      <c r="K21" s="12">
        <v>961764</v>
      </c>
      <c r="L21" s="13">
        <v>97</v>
      </c>
      <c r="M21" s="12"/>
      <c r="N21" s="12"/>
      <c r="O21" s="12"/>
      <c r="P21" s="122"/>
      <c r="Q21" s="122"/>
    </row>
    <row r="22" spans="1:17" s="4" customFormat="1" ht="11.25" customHeight="1">
      <c r="A22" s="7">
        <v>98</v>
      </c>
      <c r="B22" s="3" t="s">
        <v>11</v>
      </c>
      <c r="C22" s="3"/>
      <c r="D22" s="11">
        <v>1563958</v>
      </c>
      <c r="E22" s="12">
        <v>1079660</v>
      </c>
      <c r="F22" s="12">
        <v>816026</v>
      </c>
      <c r="G22" s="12">
        <v>27960687</v>
      </c>
      <c r="H22" s="12">
        <v>23001854</v>
      </c>
      <c r="I22" s="12">
        <v>4100372</v>
      </c>
      <c r="J22" s="12">
        <v>18901482</v>
      </c>
      <c r="K22" s="12">
        <v>2350676</v>
      </c>
      <c r="L22" s="13">
        <v>98</v>
      </c>
      <c r="M22" s="12"/>
      <c r="N22" s="12"/>
      <c r="O22" s="12"/>
      <c r="P22" s="122"/>
      <c r="Q22" s="122"/>
    </row>
    <row r="23" spans="1:17" s="4" customFormat="1" ht="11.25" customHeight="1">
      <c r="A23" s="7">
        <v>99</v>
      </c>
      <c r="B23" s="14" t="s">
        <v>4</v>
      </c>
      <c r="C23" s="14"/>
      <c r="D23" s="16">
        <f>SUM(D20:D22)</f>
        <v>2672275</v>
      </c>
      <c r="E23" s="17">
        <f>SUM(E20:E22)</f>
        <v>3465415</v>
      </c>
      <c r="F23" s="17">
        <f aca="true" t="shared" si="0" ref="F23:K23">SUM(F20:F22)</f>
        <v>4361516</v>
      </c>
      <c r="G23" s="17">
        <f t="shared" si="0"/>
        <v>53481220</v>
      </c>
      <c r="H23" s="17">
        <f t="shared" si="0"/>
        <v>43534193</v>
      </c>
      <c r="I23" s="17">
        <f t="shared" si="0"/>
        <v>7313907</v>
      </c>
      <c r="J23" s="17">
        <f t="shared" si="0"/>
        <v>36220286</v>
      </c>
      <c r="K23" s="17">
        <f t="shared" si="0"/>
        <v>5160084</v>
      </c>
      <c r="L23" s="13">
        <v>99</v>
      </c>
      <c r="M23" s="17"/>
      <c r="N23" s="17"/>
      <c r="O23" s="17"/>
      <c r="P23" s="122"/>
      <c r="Q23" s="122"/>
    </row>
    <row r="24" spans="1:17" s="4" customFormat="1" ht="9.75" customHeight="1">
      <c r="A24" s="7"/>
      <c r="B24" s="2"/>
      <c r="C24" s="2"/>
      <c r="D24" s="11"/>
      <c r="E24" s="12"/>
      <c r="F24" s="12"/>
      <c r="G24" s="12"/>
      <c r="H24" s="12"/>
      <c r="I24" s="12"/>
      <c r="J24" s="12"/>
      <c r="K24" s="12"/>
      <c r="L24" s="13"/>
      <c r="M24" s="12"/>
      <c r="N24" s="12"/>
      <c r="O24" s="12"/>
      <c r="P24" s="122"/>
      <c r="Q24" s="122"/>
    </row>
    <row r="25" spans="1:17" s="4" customFormat="1" ht="9.75" customHeight="1">
      <c r="A25" s="7"/>
      <c r="B25" s="2"/>
      <c r="C25" s="2"/>
      <c r="D25" s="11"/>
      <c r="E25" s="12"/>
      <c r="F25" s="12"/>
      <c r="G25" s="12"/>
      <c r="H25" s="12"/>
      <c r="I25" s="12"/>
      <c r="J25" s="12"/>
      <c r="K25" s="12"/>
      <c r="L25" s="13"/>
      <c r="M25" s="12"/>
      <c r="N25" s="12"/>
      <c r="O25" s="12"/>
      <c r="P25" s="122"/>
      <c r="Q25" s="122"/>
    </row>
    <row r="26" spans="1:17" s="4" customFormat="1" ht="9.75" customHeight="1">
      <c r="A26" s="7" t="s">
        <v>7</v>
      </c>
      <c r="B26" s="8" t="s">
        <v>12</v>
      </c>
      <c r="C26" s="8"/>
      <c r="D26" s="18"/>
      <c r="E26" s="19"/>
      <c r="F26" s="19"/>
      <c r="G26" s="19"/>
      <c r="H26" s="19"/>
      <c r="I26" s="19"/>
      <c r="J26" s="19"/>
      <c r="K26" s="12"/>
      <c r="L26" s="9"/>
      <c r="M26" s="19"/>
      <c r="N26" s="19"/>
      <c r="O26" s="19"/>
      <c r="P26" s="122"/>
      <c r="Q26" s="122"/>
    </row>
    <row r="27" spans="1:17" s="4" customFormat="1" ht="11.25" customHeight="1">
      <c r="A27" s="7">
        <v>100</v>
      </c>
      <c r="B27" s="3" t="s">
        <v>9</v>
      </c>
      <c r="C27" s="3"/>
      <c r="D27" s="11" t="s">
        <v>308</v>
      </c>
      <c r="E27" s="12">
        <v>647506</v>
      </c>
      <c r="F27" s="12">
        <v>3787345</v>
      </c>
      <c r="G27" s="12">
        <v>60092071</v>
      </c>
      <c r="H27" s="12">
        <v>55875474</v>
      </c>
      <c r="I27" s="12">
        <v>31403132</v>
      </c>
      <c r="J27" s="12">
        <v>24472342</v>
      </c>
      <c r="K27" s="12">
        <v>2758537</v>
      </c>
      <c r="L27" s="13">
        <v>100</v>
      </c>
      <c r="M27" s="12"/>
      <c r="N27" s="12"/>
      <c r="O27" s="12"/>
      <c r="P27" s="122"/>
      <c r="Q27" s="122"/>
    </row>
    <row r="28" spans="1:17" s="4" customFormat="1" ht="11.25" customHeight="1">
      <c r="A28" s="7">
        <v>101</v>
      </c>
      <c r="B28" s="3" t="s">
        <v>13</v>
      </c>
      <c r="C28" s="3"/>
      <c r="D28" s="11" t="s">
        <v>308</v>
      </c>
      <c r="E28" s="12">
        <v>1440165</v>
      </c>
      <c r="F28" s="12">
        <v>1207024</v>
      </c>
      <c r="G28" s="12">
        <v>22106048</v>
      </c>
      <c r="H28" s="12">
        <v>20280854</v>
      </c>
      <c r="I28" s="12">
        <v>9805342</v>
      </c>
      <c r="J28" s="12">
        <v>10475512</v>
      </c>
      <c r="K28" s="12">
        <v>1056517</v>
      </c>
      <c r="L28" s="13">
        <v>101</v>
      </c>
      <c r="M28" s="12"/>
      <c r="N28" s="12"/>
      <c r="O28" s="12"/>
      <c r="P28" s="122"/>
      <c r="Q28" s="122"/>
    </row>
    <row r="29" spans="1:17" s="4" customFormat="1" ht="11.25" customHeight="1">
      <c r="A29" s="7">
        <v>102</v>
      </c>
      <c r="B29" s="3" t="s">
        <v>14</v>
      </c>
      <c r="C29" s="3"/>
      <c r="D29" s="11" t="s">
        <v>308</v>
      </c>
      <c r="E29" s="12">
        <v>266299</v>
      </c>
      <c r="F29" s="12">
        <v>1429987</v>
      </c>
      <c r="G29" s="12">
        <v>26848498</v>
      </c>
      <c r="H29" s="12">
        <v>25851584</v>
      </c>
      <c r="I29" s="12">
        <v>15385980</v>
      </c>
      <c r="J29" s="12">
        <v>10465604</v>
      </c>
      <c r="K29" s="12">
        <v>719415</v>
      </c>
      <c r="L29" s="13">
        <v>102</v>
      </c>
      <c r="M29" s="12"/>
      <c r="N29" s="12"/>
      <c r="O29" s="12"/>
      <c r="P29" s="122"/>
      <c r="Q29" s="122"/>
    </row>
    <row r="30" spans="1:17" s="4" customFormat="1" ht="11.25" customHeight="1">
      <c r="A30" s="7">
        <v>103</v>
      </c>
      <c r="B30" s="3" t="s">
        <v>15</v>
      </c>
      <c r="C30" s="3"/>
      <c r="D30" s="11" t="s">
        <v>308</v>
      </c>
      <c r="E30" s="12">
        <v>417271</v>
      </c>
      <c r="F30" s="12">
        <v>590329</v>
      </c>
      <c r="G30" s="12">
        <v>16463520</v>
      </c>
      <c r="H30" s="12">
        <v>15595822</v>
      </c>
      <c r="I30" s="12">
        <v>6717675</v>
      </c>
      <c r="J30" s="12">
        <v>8878147</v>
      </c>
      <c r="K30" s="12">
        <v>627877</v>
      </c>
      <c r="L30" s="13">
        <v>103</v>
      </c>
      <c r="M30" s="12"/>
      <c r="N30" s="12"/>
      <c r="O30" s="12"/>
      <c r="P30" s="122"/>
      <c r="Q30" s="122"/>
    </row>
    <row r="31" spans="1:17" s="4" customFormat="1" ht="11.25" customHeight="1">
      <c r="A31" s="7">
        <v>104</v>
      </c>
      <c r="B31" s="3" t="s">
        <v>16</v>
      </c>
      <c r="C31" s="3"/>
      <c r="D31" s="11">
        <v>539866</v>
      </c>
      <c r="E31" s="12">
        <v>442510</v>
      </c>
      <c r="F31" s="12">
        <v>772372</v>
      </c>
      <c r="G31" s="12">
        <v>26432409</v>
      </c>
      <c r="H31" s="12">
        <v>24059145</v>
      </c>
      <c r="I31" s="12">
        <v>10196442</v>
      </c>
      <c r="J31" s="12">
        <v>13862703</v>
      </c>
      <c r="K31" s="12">
        <v>1310869</v>
      </c>
      <c r="L31" s="13">
        <v>104</v>
      </c>
      <c r="M31" s="12"/>
      <c r="N31" s="12"/>
      <c r="O31" s="12"/>
      <c r="P31" s="122"/>
      <c r="Q31" s="122"/>
    </row>
    <row r="32" spans="1:17" s="4" customFormat="1" ht="11.25" customHeight="1">
      <c r="A32" s="7">
        <v>105</v>
      </c>
      <c r="B32" s="3" t="s">
        <v>17</v>
      </c>
      <c r="C32" s="3"/>
      <c r="D32" s="11" t="s">
        <v>308</v>
      </c>
      <c r="E32" s="12">
        <v>1617979</v>
      </c>
      <c r="F32" s="12">
        <v>2899004</v>
      </c>
      <c r="G32" s="12">
        <v>46606207</v>
      </c>
      <c r="H32" s="12">
        <v>44597347</v>
      </c>
      <c r="I32" s="12">
        <v>32984840</v>
      </c>
      <c r="J32" s="12">
        <v>11612507</v>
      </c>
      <c r="K32" s="12">
        <v>1580458</v>
      </c>
      <c r="L32" s="13">
        <v>105</v>
      </c>
      <c r="M32" s="12"/>
      <c r="N32" s="12"/>
      <c r="O32" s="12"/>
      <c r="P32" s="122"/>
      <c r="Q32" s="122"/>
    </row>
    <row r="33" spans="1:17" s="4" customFormat="1" ht="11.25" customHeight="1">
      <c r="A33" s="7">
        <v>106</v>
      </c>
      <c r="B33" s="3" t="s">
        <v>18</v>
      </c>
      <c r="C33" s="3"/>
      <c r="D33" s="11" t="s">
        <v>308</v>
      </c>
      <c r="E33" s="12">
        <v>481261</v>
      </c>
      <c r="F33" s="12">
        <v>3473439</v>
      </c>
      <c r="G33" s="12">
        <v>33326220</v>
      </c>
      <c r="H33" s="12">
        <v>30931699</v>
      </c>
      <c r="I33" s="12">
        <v>18122431</v>
      </c>
      <c r="J33" s="12">
        <v>12809268</v>
      </c>
      <c r="K33" s="12">
        <v>1646159</v>
      </c>
      <c r="L33" s="13">
        <v>106</v>
      </c>
      <c r="M33" s="12"/>
      <c r="N33" s="12"/>
      <c r="O33" s="12"/>
      <c r="P33" s="122"/>
      <c r="Q33" s="122"/>
    </row>
    <row r="34" spans="1:17" s="4" customFormat="1" ht="11.25" customHeight="1">
      <c r="A34" s="7">
        <v>107</v>
      </c>
      <c r="B34" s="3" t="s">
        <v>10</v>
      </c>
      <c r="C34" s="3"/>
      <c r="D34" s="11" t="s">
        <v>308</v>
      </c>
      <c r="E34" s="12">
        <v>757175</v>
      </c>
      <c r="F34" s="12">
        <v>1241653</v>
      </c>
      <c r="G34" s="12">
        <v>29185396</v>
      </c>
      <c r="H34" s="12">
        <v>27012444</v>
      </c>
      <c r="I34" s="12">
        <v>12485542</v>
      </c>
      <c r="J34" s="12">
        <v>14526902</v>
      </c>
      <c r="K34" s="12">
        <v>1470838</v>
      </c>
      <c r="L34" s="13">
        <v>107</v>
      </c>
      <c r="M34" s="12"/>
      <c r="N34" s="12"/>
      <c r="O34" s="12"/>
      <c r="P34" s="122"/>
      <c r="Q34" s="122"/>
    </row>
    <row r="35" spans="1:17" s="4" customFormat="1" ht="11.25" customHeight="1">
      <c r="A35" s="7">
        <v>108</v>
      </c>
      <c r="B35" s="3" t="s">
        <v>11</v>
      </c>
      <c r="C35" s="3"/>
      <c r="D35" s="11" t="s">
        <v>308</v>
      </c>
      <c r="E35" s="12">
        <v>1046366</v>
      </c>
      <c r="F35" s="12">
        <v>4000812</v>
      </c>
      <c r="G35" s="12">
        <v>50246606</v>
      </c>
      <c r="H35" s="12">
        <v>46832299</v>
      </c>
      <c r="I35" s="12">
        <v>26891639</v>
      </c>
      <c r="J35" s="12">
        <v>19940660</v>
      </c>
      <c r="K35" s="12">
        <v>2451951</v>
      </c>
      <c r="L35" s="13">
        <v>108</v>
      </c>
      <c r="M35" s="12"/>
      <c r="N35" s="12"/>
      <c r="O35" s="12"/>
      <c r="P35" s="122"/>
      <c r="Q35" s="122"/>
    </row>
    <row r="36" spans="1:17" s="4" customFormat="1" ht="11.25" customHeight="1">
      <c r="A36" s="7">
        <v>109</v>
      </c>
      <c r="B36" s="14" t="s">
        <v>4</v>
      </c>
      <c r="C36" s="14"/>
      <c r="D36" s="16">
        <f>SUM(D27:D35)</f>
        <v>539866</v>
      </c>
      <c r="E36" s="17">
        <f>SUM(E27:E35)</f>
        <v>7116532</v>
      </c>
      <c r="F36" s="17">
        <f aca="true" t="shared" si="1" ref="F36:K36">SUM(F27:F35)</f>
        <v>19401965</v>
      </c>
      <c r="G36" s="17">
        <f t="shared" si="1"/>
        <v>311306975</v>
      </c>
      <c r="H36" s="17">
        <f t="shared" si="1"/>
        <v>291036668</v>
      </c>
      <c r="I36" s="17">
        <f t="shared" si="1"/>
        <v>163993023</v>
      </c>
      <c r="J36" s="17">
        <f t="shared" si="1"/>
        <v>127043645</v>
      </c>
      <c r="K36" s="17">
        <f t="shared" si="1"/>
        <v>13622621</v>
      </c>
      <c r="L36" s="13">
        <v>109</v>
      </c>
      <c r="M36" s="17"/>
      <c r="N36" s="17"/>
      <c r="O36" s="17"/>
      <c r="P36" s="122"/>
      <c r="Q36" s="122"/>
    </row>
    <row r="37" spans="1:17" s="4" customFormat="1" ht="11.25" customHeight="1">
      <c r="A37" s="7">
        <v>110</v>
      </c>
      <c r="B37" s="20" t="s">
        <v>6</v>
      </c>
      <c r="C37" s="20"/>
      <c r="D37" s="16">
        <f>D23+D36</f>
        <v>3212141</v>
      </c>
      <c r="E37" s="17">
        <f>E23+E36</f>
        <v>10581947</v>
      </c>
      <c r="F37" s="17">
        <f aca="true" t="shared" si="2" ref="F37:K37">F23+F36</f>
        <v>23763481</v>
      </c>
      <c r="G37" s="17">
        <f t="shared" si="2"/>
        <v>364788195</v>
      </c>
      <c r="H37" s="17">
        <f t="shared" si="2"/>
        <v>334570861</v>
      </c>
      <c r="I37" s="17">
        <f t="shared" si="2"/>
        <v>171306930</v>
      </c>
      <c r="J37" s="17">
        <f t="shared" si="2"/>
        <v>163263931</v>
      </c>
      <c r="K37" s="17">
        <f t="shared" si="2"/>
        <v>18782705</v>
      </c>
      <c r="L37" s="13">
        <v>110</v>
      </c>
      <c r="M37" s="17"/>
      <c r="N37" s="17"/>
      <c r="O37" s="17"/>
      <c r="P37" s="122"/>
      <c r="Q37" s="122"/>
    </row>
    <row r="38" spans="1:17" s="6" customFormat="1" ht="18.75" customHeight="1">
      <c r="A38" s="426" t="s">
        <v>381</v>
      </c>
      <c r="B38" s="426"/>
      <c r="C38" s="426"/>
      <c r="D38" s="426"/>
      <c r="E38" s="426"/>
      <c r="F38" s="426"/>
      <c r="G38" s="426" t="s">
        <v>381</v>
      </c>
      <c r="H38" s="426"/>
      <c r="I38" s="426"/>
      <c r="J38" s="426"/>
      <c r="K38" s="426"/>
      <c r="L38" s="426"/>
      <c r="M38" s="52"/>
      <c r="N38" s="52"/>
      <c r="O38" s="52"/>
      <c r="P38" s="52"/>
      <c r="Q38" s="171"/>
    </row>
    <row r="39" spans="1:17" s="6" customFormat="1" ht="14.25" customHeight="1">
      <c r="A39" s="201"/>
      <c r="B39" s="201"/>
      <c r="C39" s="201"/>
      <c r="D39" s="201"/>
      <c r="E39" s="201"/>
      <c r="F39" s="201"/>
      <c r="G39" s="201"/>
      <c r="H39" s="201"/>
      <c r="I39" s="201"/>
      <c r="J39" s="201"/>
      <c r="K39" s="201"/>
      <c r="L39" s="201"/>
      <c r="M39" s="52"/>
      <c r="N39" s="52"/>
      <c r="O39" s="52"/>
      <c r="P39" s="52"/>
      <c r="Q39" s="171"/>
    </row>
    <row r="40" spans="1:17" s="4" customFormat="1" ht="9.75" customHeight="1">
      <c r="A40" s="7" t="s">
        <v>7</v>
      </c>
      <c r="B40" s="8" t="s">
        <v>8</v>
      </c>
      <c r="C40" s="8"/>
      <c r="D40" s="10"/>
      <c r="E40" s="9"/>
      <c r="F40" s="9"/>
      <c r="G40" s="9"/>
      <c r="H40" s="9"/>
      <c r="I40" s="9"/>
      <c r="J40" s="9"/>
      <c r="K40" s="12"/>
      <c r="L40" s="9"/>
      <c r="M40" s="9"/>
      <c r="N40" s="9"/>
      <c r="O40" s="9"/>
      <c r="P40" s="9"/>
      <c r="Q40" s="122"/>
    </row>
    <row r="41" spans="1:17" s="4" customFormat="1" ht="11.25" customHeight="1">
      <c r="A41" s="7">
        <v>111</v>
      </c>
      <c r="B41" s="3" t="s">
        <v>25</v>
      </c>
      <c r="C41" s="3"/>
      <c r="D41" s="11">
        <v>2278193</v>
      </c>
      <c r="E41" s="12">
        <v>2566124</v>
      </c>
      <c r="F41" s="12">
        <v>8748677</v>
      </c>
      <c r="G41" s="12">
        <v>87825342</v>
      </c>
      <c r="H41" s="12">
        <v>77407867</v>
      </c>
      <c r="I41" s="12">
        <v>41298473</v>
      </c>
      <c r="J41" s="12">
        <v>36109394</v>
      </c>
      <c r="K41" s="12">
        <v>7108228</v>
      </c>
      <c r="L41" s="13">
        <v>111</v>
      </c>
      <c r="M41" s="12"/>
      <c r="N41" s="12"/>
      <c r="O41" s="12"/>
      <c r="P41" s="122"/>
      <c r="Q41" s="122"/>
    </row>
    <row r="42" spans="1:17" s="4" customFormat="1" ht="11.25" customHeight="1">
      <c r="A42" s="7">
        <v>112</v>
      </c>
      <c r="B42" s="3" t="s">
        <v>20</v>
      </c>
      <c r="C42" s="3"/>
      <c r="D42" s="11" t="s">
        <v>308</v>
      </c>
      <c r="E42" s="12">
        <v>1186033</v>
      </c>
      <c r="F42" s="12">
        <v>1318439</v>
      </c>
      <c r="G42" s="12">
        <v>10105897</v>
      </c>
      <c r="H42" s="12">
        <v>8600734</v>
      </c>
      <c r="I42" s="12">
        <v>5571493</v>
      </c>
      <c r="J42" s="12">
        <v>3029241</v>
      </c>
      <c r="K42" s="12">
        <v>1342000</v>
      </c>
      <c r="L42" s="13">
        <v>112</v>
      </c>
      <c r="M42" s="12"/>
      <c r="N42" s="12"/>
      <c r="O42" s="12"/>
      <c r="P42" s="122"/>
      <c r="Q42" s="122"/>
    </row>
    <row r="43" spans="1:17" s="4" customFormat="1" ht="11.25" customHeight="1">
      <c r="A43" s="7">
        <v>113</v>
      </c>
      <c r="B43" s="3" t="s">
        <v>21</v>
      </c>
      <c r="C43" s="3"/>
      <c r="D43" s="11">
        <v>1419189</v>
      </c>
      <c r="E43" s="12">
        <v>873935</v>
      </c>
      <c r="F43" s="12">
        <v>491640</v>
      </c>
      <c r="G43" s="12">
        <v>25036802</v>
      </c>
      <c r="H43" s="12">
        <v>21164642</v>
      </c>
      <c r="I43" s="12">
        <v>3245773</v>
      </c>
      <c r="J43" s="12">
        <v>17918869</v>
      </c>
      <c r="K43" s="12">
        <v>1852476</v>
      </c>
      <c r="L43" s="13">
        <v>113</v>
      </c>
      <c r="M43" s="12"/>
      <c r="N43" s="12"/>
      <c r="O43" s="12"/>
      <c r="P43" s="122"/>
      <c r="Q43" s="122"/>
    </row>
    <row r="44" spans="1:17" s="4" customFormat="1" ht="11.25" customHeight="1">
      <c r="A44" s="7">
        <v>114</v>
      </c>
      <c r="B44" s="3" t="s">
        <v>22</v>
      </c>
      <c r="C44" s="3"/>
      <c r="D44" s="11">
        <v>453064</v>
      </c>
      <c r="E44" s="12">
        <v>361652</v>
      </c>
      <c r="F44" s="12">
        <v>665062</v>
      </c>
      <c r="G44" s="12">
        <v>11520749</v>
      </c>
      <c r="H44" s="12">
        <v>10067400</v>
      </c>
      <c r="I44" s="12">
        <v>7150672</v>
      </c>
      <c r="J44" s="12">
        <v>2916728</v>
      </c>
      <c r="K44" s="12">
        <v>501002</v>
      </c>
      <c r="L44" s="13">
        <v>114</v>
      </c>
      <c r="M44" s="12"/>
      <c r="N44" s="12"/>
      <c r="O44" s="12"/>
      <c r="P44" s="122"/>
      <c r="Q44" s="122"/>
    </row>
    <row r="45" spans="1:17" s="4" customFormat="1" ht="11.25" customHeight="1">
      <c r="A45" s="7">
        <v>115</v>
      </c>
      <c r="B45" s="14" t="s">
        <v>4</v>
      </c>
      <c r="C45" s="14"/>
      <c r="D45" s="16">
        <f>SUM(D41:D44)</f>
        <v>4150446</v>
      </c>
      <c r="E45" s="17">
        <f>SUM(E41:E44)</f>
        <v>4987744</v>
      </c>
      <c r="F45" s="17">
        <f aca="true" t="shared" si="3" ref="F45:K45">SUM(F41:F44)</f>
        <v>11223818</v>
      </c>
      <c r="G45" s="17">
        <f t="shared" si="3"/>
        <v>134488790</v>
      </c>
      <c r="H45" s="17">
        <f t="shared" si="3"/>
        <v>117240643</v>
      </c>
      <c r="I45" s="17">
        <f t="shared" si="3"/>
        <v>57266411</v>
      </c>
      <c r="J45" s="17">
        <f t="shared" si="3"/>
        <v>59974232</v>
      </c>
      <c r="K45" s="17">
        <f t="shared" si="3"/>
        <v>10803706</v>
      </c>
      <c r="L45" s="13">
        <v>115</v>
      </c>
      <c r="M45" s="17"/>
      <c r="N45" s="17"/>
      <c r="O45" s="17"/>
      <c r="P45" s="122"/>
      <c r="Q45" s="122"/>
    </row>
    <row r="46" spans="1:17" s="4" customFormat="1" ht="12" customHeight="1">
      <c r="A46" s="7"/>
      <c r="B46" s="2"/>
      <c r="C46" s="2"/>
      <c r="D46" s="11"/>
      <c r="E46" s="12"/>
      <c r="F46" s="12"/>
      <c r="G46" s="12"/>
      <c r="H46" s="12"/>
      <c r="I46" s="12"/>
      <c r="J46" s="12"/>
      <c r="K46" s="12"/>
      <c r="L46" s="13"/>
      <c r="M46" s="12"/>
      <c r="N46" s="12"/>
      <c r="O46" s="12"/>
      <c r="P46" s="122"/>
      <c r="Q46" s="122"/>
    </row>
    <row r="47" spans="1:17" s="4" customFormat="1" ht="12" customHeight="1">
      <c r="A47" s="7" t="s">
        <v>7</v>
      </c>
      <c r="B47" s="8" t="s">
        <v>23</v>
      </c>
      <c r="C47" s="8"/>
      <c r="D47" s="18"/>
      <c r="E47" s="19"/>
      <c r="F47" s="19"/>
      <c r="G47" s="19"/>
      <c r="H47" s="19"/>
      <c r="I47" s="19"/>
      <c r="J47" s="19"/>
      <c r="K47" s="12"/>
      <c r="L47" s="9" t="s">
        <v>7</v>
      </c>
      <c r="M47" s="19"/>
      <c r="N47" s="19"/>
      <c r="O47" s="19"/>
      <c r="P47" s="122"/>
      <c r="Q47" s="122"/>
    </row>
    <row r="48" spans="1:17" s="4" customFormat="1" ht="11.25" customHeight="1">
      <c r="A48" s="7">
        <v>116</v>
      </c>
      <c r="B48" s="3" t="s">
        <v>24</v>
      </c>
      <c r="C48" s="3"/>
      <c r="D48" s="11">
        <v>1356382</v>
      </c>
      <c r="E48" s="12">
        <v>670283</v>
      </c>
      <c r="F48" s="12">
        <v>2243799</v>
      </c>
      <c r="G48" s="12">
        <v>52139418</v>
      </c>
      <c r="H48" s="12">
        <v>48824783</v>
      </c>
      <c r="I48" s="12">
        <v>26689462</v>
      </c>
      <c r="J48" s="12">
        <v>22135321</v>
      </c>
      <c r="K48" s="12">
        <v>1576939</v>
      </c>
      <c r="L48" s="13">
        <v>116</v>
      </c>
      <c r="M48" s="12"/>
      <c r="N48" s="12"/>
      <c r="O48" s="12"/>
      <c r="P48" s="122"/>
      <c r="Q48" s="122"/>
    </row>
    <row r="49" spans="1:17" s="4" customFormat="1" ht="11.25" customHeight="1">
      <c r="A49" s="7">
        <v>117</v>
      </c>
      <c r="B49" s="3" t="s">
        <v>25</v>
      </c>
      <c r="C49" s="3"/>
      <c r="D49" s="11">
        <v>801594</v>
      </c>
      <c r="E49" s="12">
        <v>1745983</v>
      </c>
      <c r="F49" s="12">
        <v>4997727</v>
      </c>
      <c r="G49" s="12">
        <v>98067108</v>
      </c>
      <c r="H49" s="12">
        <v>93548463</v>
      </c>
      <c r="I49" s="12">
        <v>63247946</v>
      </c>
      <c r="J49" s="12">
        <v>30300517</v>
      </c>
      <c r="K49" s="12">
        <v>2935249</v>
      </c>
      <c r="L49" s="13">
        <v>117</v>
      </c>
      <c r="M49" s="12"/>
      <c r="N49" s="12"/>
      <c r="O49" s="12"/>
      <c r="P49" s="122"/>
      <c r="Q49" s="122"/>
    </row>
    <row r="50" spans="1:17" s="4" customFormat="1" ht="11.25" customHeight="1">
      <c r="A50" s="7">
        <v>118</v>
      </c>
      <c r="B50" s="3" t="s">
        <v>307</v>
      </c>
      <c r="C50" s="3"/>
      <c r="D50" s="11">
        <v>1109581</v>
      </c>
      <c r="E50" s="12">
        <v>416527</v>
      </c>
      <c r="F50" s="12">
        <v>2213087</v>
      </c>
      <c r="G50" s="12">
        <v>29679356</v>
      </c>
      <c r="H50" s="12">
        <v>27285554</v>
      </c>
      <c r="I50" s="12">
        <v>21941785</v>
      </c>
      <c r="J50" s="12">
        <v>5343769</v>
      </c>
      <c r="K50" s="12">
        <v>944342</v>
      </c>
      <c r="L50" s="13">
        <v>118</v>
      </c>
      <c r="M50" s="12"/>
      <c r="N50" s="12"/>
      <c r="O50" s="12"/>
      <c r="P50" s="122"/>
      <c r="Q50" s="122"/>
    </row>
    <row r="51" spans="1:17" s="4" customFormat="1" ht="11.25" customHeight="1">
      <c r="A51" s="7">
        <v>119</v>
      </c>
      <c r="B51" s="3" t="s">
        <v>26</v>
      </c>
      <c r="C51" s="3"/>
      <c r="D51" s="11">
        <v>12499</v>
      </c>
      <c r="E51" s="12">
        <v>671447</v>
      </c>
      <c r="F51" s="12">
        <v>1687363</v>
      </c>
      <c r="G51" s="12">
        <v>57449581</v>
      </c>
      <c r="H51" s="12">
        <v>56263202</v>
      </c>
      <c r="I51" s="12">
        <v>43611230</v>
      </c>
      <c r="J51" s="12">
        <v>12651972</v>
      </c>
      <c r="K51" s="12">
        <v>643919</v>
      </c>
      <c r="L51" s="13">
        <v>119</v>
      </c>
      <c r="M51" s="12"/>
      <c r="N51" s="12"/>
      <c r="O51" s="12"/>
      <c r="P51" s="122"/>
      <c r="Q51" s="122"/>
    </row>
    <row r="52" spans="1:17" s="4" customFormat="1" ht="11.25" customHeight="1">
      <c r="A52" s="7">
        <v>120</v>
      </c>
      <c r="B52" s="3" t="s">
        <v>27</v>
      </c>
      <c r="C52" s="3"/>
      <c r="D52" s="11">
        <v>154139</v>
      </c>
      <c r="E52" s="12">
        <v>1060064</v>
      </c>
      <c r="F52" s="12">
        <v>1926829</v>
      </c>
      <c r="G52" s="12">
        <v>59423518</v>
      </c>
      <c r="H52" s="12">
        <v>55971064</v>
      </c>
      <c r="I52" s="12">
        <v>27037504</v>
      </c>
      <c r="J52" s="12">
        <v>28933560</v>
      </c>
      <c r="K52" s="12">
        <v>2372398</v>
      </c>
      <c r="L52" s="13">
        <v>120</v>
      </c>
      <c r="M52" s="12"/>
      <c r="N52" s="12"/>
      <c r="O52" s="12"/>
      <c r="P52" s="122"/>
      <c r="Q52" s="122"/>
    </row>
    <row r="53" spans="1:17" s="4" customFormat="1" ht="11.25" customHeight="1">
      <c r="A53" s="7">
        <v>121</v>
      </c>
      <c r="B53" s="3" t="s">
        <v>28</v>
      </c>
      <c r="C53" s="3"/>
      <c r="D53" s="11">
        <v>1519093</v>
      </c>
      <c r="E53" s="12">
        <v>626891</v>
      </c>
      <c r="F53" s="12">
        <v>958376</v>
      </c>
      <c r="G53" s="12">
        <v>21795946</v>
      </c>
      <c r="H53" s="12">
        <v>19460190</v>
      </c>
      <c r="I53" s="12">
        <v>9716681</v>
      </c>
      <c r="J53" s="12">
        <v>9743509</v>
      </c>
      <c r="K53" s="12">
        <v>594428</v>
      </c>
      <c r="L53" s="13">
        <v>121</v>
      </c>
      <c r="M53" s="12"/>
      <c r="N53" s="12"/>
      <c r="O53" s="12"/>
      <c r="P53" s="122"/>
      <c r="Q53" s="122"/>
    </row>
    <row r="54" spans="1:17" s="4" customFormat="1" ht="11.25" customHeight="1">
      <c r="A54" s="7">
        <v>122</v>
      </c>
      <c r="B54" s="3" t="s">
        <v>29</v>
      </c>
      <c r="C54" s="3"/>
      <c r="D54" s="11" t="s">
        <v>308</v>
      </c>
      <c r="E54" s="12">
        <v>483959</v>
      </c>
      <c r="F54" s="12">
        <v>2210355</v>
      </c>
      <c r="G54" s="12">
        <v>45318784</v>
      </c>
      <c r="H54" s="12">
        <v>43977522</v>
      </c>
      <c r="I54" s="12">
        <v>35668732</v>
      </c>
      <c r="J54" s="12">
        <v>8308790</v>
      </c>
      <c r="K54" s="12">
        <v>820619</v>
      </c>
      <c r="L54" s="13">
        <v>122</v>
      </c>
      <c r="M54" s="12"/>
      <c r="N54" s="12"/>
      <c r="O54" s="12"/>
      <c r="P54" s="122"/>
      <c r="Q54" s="122"/>
    </row>
    <row r="55" spans="1:17" s="4" customFormat="1" ht="11.25" customHeight="1">
      <c r="A55" s="7">
        <v>123</v>
      </c>
      <c r="B55" s="3" t="s">
        <v>30</v>
      </c>
      <c r="C55" s="3"/>
      <c r="D55" s="11">
        <v>1190954</v>
      </c>
      <c r="E55" s="12">
        <v>750347</v>
      </c>
      <c r="F55" s="12">
        <v>3233718</v>
      </c>
      <c r="G55" s="12">
        <v>51888359</v>
      </c>
      <c r="H55" s="12">
        <v>49854578</v>
      </c>
      <c r="I55" s="12">
        <v>41636236</v>
      </c>
      <c r="J55" s="12">
        <v>8218342</v>
      </c>
      <c r="K55" s="12">
        <v>504398</v>
      </c>
      <c r="L55" s="13">
        <v>123</v>
      </c>
      <c r="M55" s="12"/>
      <c r="N55" s="12"/>
      <c r="O55" s="12"/>
      <c r="P55" s="122"/>
      <c r="Q55" s="122"/>
    </row>
    <row r="56" spans="1:17" s="4" customFormat="1" ht="11.25" customHeight="1">
      <c r="A56" s="7">
        <v>124</v>
      </c>
      <c r="B56" s="3" t="s">
        <v>31</v>
      </c>
      <c r="C56" s="3"/>
      <c r="D56" s="11">
        <v>393528</v>
      </c>
      <c r="E56" s="12">
        <v>509238</v>
      </c>
      <c r="F56" s="12">
        <v>1599808</v>
      </c>
      <c r="G56" s="12">
        <v>45121786</v>
      </c>
      <c r="H56" s="12">
        <v>43076369</v>
      </c>
      <c r="I56" s="12">
        <v>29969833</v>
      </c>
      <c r="J56" s="12">
        <v>13106536</v>
      </c>
      <c r="K56" s="12">
        <v>1290999</v>
      </c>
      <c r="L56" s="13">
        <v>124</v>
      </c>
      <c r="M56" s="12"/>
      <c r="N56" s="12"/>
      <c r="O56" s="12"/>
      <c r="P56" s="122"/>
      <c r="Q56" s="122"/>
    </row>
    <row r="57" spans="1:17" s="4" customFormat="1" ht="11.25" customHeight="1">
      <c r="A57" s="7">
        <v>125</v>
      </c>
      <c r="B57" s="3" t="s">
        <v>32</v>
      </c>
      <c r="C57" s="3"/>
      <c r="D57" s="11">
        <v>1339714</v>
      </c>
      <c r="E57" s="12">
        <v>814074</v>
      </c>
      <c r="F57" s="12">
        <v>2319117</v>
      </c>
      <c r="G57" s="12">
        <v>43370371</v>
      </c>
      <c r="H57" s="12">
        <v>40341465</v>
      </c>
      <c r="I57" s="12">
        <v>27621289</v>
      </c>
      <c r="J57" s="12">
        <v>12720176</v>
      </c>
      <c r="K57" s="12">
        <v>1181229</v>
      </c>
      <c r="L57" s="13">
        <v>125</v>
      </c>
      <c r="M57" s="12"/>
      <c r="N57" s="12"/>
      <c r="O57" s="12"/>
      <c r="P57" s="122"/>
      <c r="Q57" s="122"/>
    </row>
    <row r="58" spans="1:17" s="4" customFormat="1" ht="11.25" customHeight="1">
      <c r="A58" s="7">
        <v>126</v>
      </c>
      <c r="B58" s="14" t="s">
        <v>4</v>
      </c>
      <c r="C58" s="14"/>
      <c r="D58" s="16">
        <f>SUM(D48:D57)</f>
        <v>7877484</v>
      </c>
      <c r="E58" s="17">
        <f>SUM(E48:E57)</f>
        <v>7748813</v>
      </c>
      <c r="F58" s="17">
        <f aca="true" t="shared" si="4" ref="F58:K58">SUM(F48:F57)</f>
        <v>23390179</v>
      </c>
      <c r="G58" s="17">
        <f t="shared" si="4"/>
        <v>504254227</v>
      </c>
      <c r="H58" s="17">
        <f t="shared" si="4"/>
        <v>478603190</v>
      </c>
      <c r="I58" s="17">
        <f t="shared" si="4"/>
        <v>327140698</v>
      </c>
      <c r="J58" s="17">
        <f t="shared" si="4"/>
        <v>151462492</v>
      </c>
      <c r="K58" s="17">
        <f t="shared" si="4"/>
        <v>12864520</v>
      </c>
      <c r="L58" s="13">
        <v>126</v>
      </c>
      <c r="M58" s="17"/>
      <c r="N58" s="17"/>
      <c r="O58" s="17"/>
      <c r="P58" s="122"/>
      <c r="Q58" s="122"/>
    </row>
    <row r="59" spans="1:17" s="4" customFormat="1" ht="11.25" customHeight="1">
      <c r="A59" s="7">
        <v>127</v>
      </c>
      <c r="B59" s="20" t="s">
        <v>19</v>
      </c>
      <c r="C59" s="20"/>
      <c r="D59" s="16">
        <f>D45+D58</f>
        <v>12027930</v>
      </c>
      <c r="E59" s="17">
        <f>E45+E58</f>
        <v>12736557</v>
      </c>
      <c r="F59" s="17">
        <f aca="true" t="shared" si="5" ref="F59:K59">F45+F58</f>
        <v>34613997</v>
      </c>
      <c r="G59" s="17">
        <f t="shared" si="5"/>
        <v>638743017</v>
      </c>
      <c r="H59" s="17">
        <f t="shared" si="5"/>
        <v>595843833</v>
      </c>
      <c r="I59" s="17">
        <f t="shared" si="5"/>
        <v>384407109</v>
      </c>
      <c r="J59" s="17">
        <f t="shared" si="5"/>
        <v>211436724</v>
      </c>
      <c r="K59" s="17">
        <f t="shared" si="5"/>
        <v>23668226</v>
      </c>
      <c r="L59" s="13">
        <v>127</v>
      </c>
      <c r="M59" s="17"/>
      <c r="N59" s="17"/>
      <c r="O59" s="17"/>
      <c r="P59" s="122"/>
      <c r="Q59" s="122"/>
    </row>
    <row r="60" spans="1:17" ht="9.95" customHeight="1">
      <c r="A60" s="7"/>
      <c r="B60" s="3"/>
      <c r="C60" s="3"/>
      <c r="D60" s="130"/>
      <c r="E60" s="202"/>
      <c r="F60" s="130"/>
      <c r="G60" s="130"/>
      <c r="H60" s="130"/>
      <c r="I60" s="130"/>
      <c r="J60" s="130"/>
      <c r="K60" s="130"/>
      <c r="L60" s="7"/>
      <c r="M60" s="130"/>
      <c r="N60" s="130"/>
      <c r="O60" s="130"/>
      <c r="P60" s="130"/>
      <c r="Q60" s="130"/>
    </row>
    <row r="61" spans="1:17" ht="9.95" customHeight="1">
      <c r="A61" s="392" t="s">
        <v>33</v>
      </c>
      <c r="B61" s="392"/>
      <c r="C61" s="392"/>
      <c r="D61" s="392"/>
      <c r="E61" s="392"/>
      <c r="F61" s="392"/>
      <c r="G61" s="392"/>
      <c r="H61" s="392"/>
      <c r="I61" s="392"/>
      <c r="J61" s="130"/>
      <c r="K61" s="130"/>
      <c r="L61" s="7"/>
      <c r="M61" s="130"/>
      <c r="N61" s="130"/>
      <c r="O61" s="130"/>
      <c r="P61" s="130"/>
      <c r="Q61" s="130"/>
    </row>
    <row r="62" spans="1:17" s="88" customFormat="1" ht="9.95" customHeight="1">
      <c r="A62" s="349" t="s">
        <v>135</v>
      </c>
      <c r="B62" s="349"/>
      <c r="C62" s="349"/>
      <c r="D62" s="349"/>
      <c r="E62" s="349"/>
      <c r="F62" s="349"/>
      <c r="G62" s="349"/>
      <c r="H62" s="89"/>
      <c r="I62" s="89"/>
      <c r="J62" s="183"/>
      <c r="K62" s="183"/>
      <c r="L62" s="90"/>
      <c r="M62" s="183"/>
      <c r="N62" s="183"/>
      <c r="O62" s="183"/>
      <c r="P62" s="183"/>
      <c r="Q62" s="183"/>
    </row>
    <row r="63" spans="1:17" s="88" customFormat="1" ht="9.95" customHeight="1">
      <c r="A63" s="349"/>
      <c r="B63" s="349"/>
      <c r="C63" s="349"/>
      <c r="D63" s="349"/>
      <c r="E63" s="349"/>
      <c r="F63" s="349"/>
      <c r="G63" s="349"/>
      <c r="H63" s="183"/>
      <c r="I63" s="183"/>
      <c r="J63" s="183"/>
      <c r="K63" s="183"/>
      <c r="L63" s="90"/>
      <c r="M63" s="183"/>
      <c r="N63" s="183"/>
      <c r="O63" s="183"/>
      <c r="P63" s="183"/>
      <c r="Q63" s="183"/>
    </row>
    <row r="64" spans="1:17" ht="9.95" customHeight="1">
      <c r="A64" s="7"/>
      <c r="B64" s="3"/>
      <c r="C64" s="3"/>
      <c r="D64" s="130"/>
      <c r="E64" s="130"/>
      <c r="F64" s="130"/>
      <c r="G64" s="130"/>
      <c r="H64" s="130"/>
      <c r="I64" s="130"/>
      <c r="J64" s="130"/>
      <c r="K64" s="130"/>
      <c r="L64" s="7"/>
      <c r="M64" s="130"/>
      <c r="N64" s="130"/>
      <c r="O64" s="130"/>
      <c r="P64" s="130"/>
      <c r="Q64" s="130"/>
    </row>
    <row r="65" spans="1:17" ht="9.95" customHeight="1">
      <c r="A65" s="7"/>
      <c r="B65" s="3"/>
      <c r="C65" s="3"/>
      <c r="D65" s="130"/>
      <c r="E65" s="130"/>
      <c r="F65" s="130"/>
      <c r="G65" s="130"/>
      <c r="H65" s="130"/>
      <c r="I65" s="130"/>
      <c r="J65" s="130"/>
      <c r="K65" s="130"/>
      <c r="L65" s="7"/>
      <c r="M65" s="130"/>
      <c r="N65" s="130"/>
      <c r="O65" s="130"/>
      <c r="P65" s="130"/>
      <c r="Q65" s="130"/>
    </row>
    <row r="66" spans="1:17" ht="9.95" customHeight="1">
      <c r="A66" s="7"/>
      <c r="B66" s="3"/>
      <c r="C66" s="3"/>
      <c r="D66" s="130"/>
      <c r="E66" s="130"/>
      <c r="F66" s="130"/>
      <c r="G66" s="130"/>
      <c r="H66" s="130"/>
      <c r="I66" s="130"/>
      <c r="J66" s="130"/>
      <c r="K66" s="130"/>
      <c r="L66" s="7"/>
      <c r="M66" s="130"/>
      <c r="N66" s="130"/>
      <c r="O66" s="130"/>
      <c r="P66" s="130"/>
      <c r="Q66" s="130"/>
    </row>
    <row r="67" spans="1:17" ht="9.95" customHeight="1">
      <c r="A67" s="7"/>
      <c r="B67" s="14"/>
      <c r="C67" s="14"/>
      <c r="D67" s="130"/>
      <c r="E67" s="130"/>
      <c r="F67" s="130"/>
      <c r="G67" s="130"/>
      <c r="H67" s="130"/>
      <c r="I67" s="130"/>
      <c r="J67" s="130"/>
      <c r="K67" s="130"/>
      <c r="L67" s="7"/>
      <c r="M67" s="130"/>
      <c r="N67" s="130"/>
      <c r="O67" s="130"/>
      <c r="P67" s="130"/>
      <c r="Q67" s="130"/>
    </row>
    <row r="68" spans="1:17" ht="9.95" customHeight="1">
      <c r="A68" s="151"/>
      <c r="B68" s="130"/>
      <c r="C68" s="130"/>
      <c r="D68" s="130"/>
      <c r="E68" s="130"/>
      <c r="F68" s="130"/>
      <c r="G68" s="130"/>
      <c r="H68" s="130"/>
      <c r="I68" s="130"/>
      <c r="J68" s="130"/>
      <c r="K68" s="130"/>
      <c r="L68" s="7"/>
      <c r="M68" s="130"/>
      <c r="N68" s="130"/>
      <c r="O68" s="130"/>
      <c r="P68" s="130"/>
      <c r="Q68" s="130"/>
    </row>
    <row r="69" spans="1:17" s="39" customFormat="1" ht="9.95" customHeight="1">
      <c r="A69" s="91"/>
      <c r="B69" s="31"/>
      <c r="C69" s="31"/>
      <c r="D69" s="31"/>
      <c r="E69" s="31"/>
      <c r="F69" s="31"/>
      <c r="G69" s="31"/>
      <c r="H69" s="31"/>
      <c r="I69" s="31"/>
      <c r="J69" s="31"/>
      <c r="K69" s="31"/>
      <c r="L69" s="66"/>
      <c r="M69" s="31"/>
      <c r="N69" s="31"/>
      <c r="O69" s="31"/>
      <c r="P69" s="31"/>
      <c r="Q69" s="31"/>
    </row>
    <row r="70" spans="1:17" s="39" customFormat="1" ht="9.95" customHeight="1">
      <c r="A70" s="91"/>
      <c r="B70" s="31"/>
      <c r="C70" s="31"/>
      <c r="D70" s="31"/>
      <c r="E70" s="31"/>
      <c r="F70" s="31"/>
      <c r="G70" s="31"/>
      <c r="H70" s="31"/>
      <c r="I70" s="31"/>
      <c r="J70" s="31"/>
      <c r="K70" s="31"/>
      <c r="L70" s="66"/>
      <c r="M70" s="31"/>
      <c r="N70" s="31"/>
      <c r="O70" s="31"/>
      <c r="P70" s="31"/>
      <c r="Q70" s="31"/>
    </row>
    <row r="71" spans="1:17" ht="9.95" customHeight="1">
      <c r="A71" s="7"/>
      <c r="B71" s="3"/>
      <c r="C71" s="3"/>
      <c r="D71" s="130"/>
      <c r="E71" s="130"/>
      <c r="F71" s="130"/>
      <c r="G71" s="130"/>
      <c r="H71" s="130"/>
      <c r="I71" s="130"/>
      <c r="J71" s="130"/>
      <c r="K71" s="130"/>
      <c r="L71" s="7"/>
      <c r="M71" s="130"/>
      <c r="N71" s="130"/>
      <c r="O71" s="130"/>
      <c r="P71" s="130"/>
      <c r="Q71" s="130"/>
    </row>
    <row r="72" spans="1:17" ht="9.95" customHeight="1">
      <c r="A72" s="7"/>
      <c r="B72" s="3"/>
      <c r="C72" s="3"/>
      <c r="D72" s="130"/>
      <c r="E72" s="130"/>
      <c r="F72" s="130"/>
      <c r="G72" s="130"/>
      <c r="H72" s="130"/>
      <c r="I72" s="130"/>
      <c r="J72" s="130"/>
      <c r="K72" s="130"/>
      <c r="L72" s="7"/>
      <c r="M72" s="130"/>
      <c r="N72" s="130"/>
      <c r="O72" s="130"/>
      <c r="P72" s="130"/>
      <c r="Q72" s="130"/>
    </row>
    <row r="73" spans="1:17" ht="9.95" customHeight="1">
      <c r="A73" s="7"/>
      <c r="B73" s="3"/>
      <c r="C73" s="3"/>
      <c r="D73" s="130"/>
      <c r="E73" s="130"/>
      <c r="F73" s="130"/>
      <c r="G73" s="130"/>
      <c r="H73" s="130"/>
      <c r="I73" s="130"/>
      <c r="J73" s="130"/>
      <c r="K73" s="130"/>
      <c r="L73" s="7"/>
      <c r="M73" s="130"/>
      <c r="N73" s="130"/>
      <c r="O73" s="130"/>
      <c r="P73" s="130"/>
      <c r="Q73" s="130"/>
    </row>
    <row r="74" spans="1:17" ht="9.95" customHeight="1">
      <c r="A74" s="7"/>
      <c r="B74" s="3"/>
      <c r="C74" s="3"/>
      <c r="D74" s="130"/>
      <c r="E74" s="130"/>
      <c r="F74" s="130"/>
      <c r="G74" s="130"/>
      <c r="H74" s="130"/>
      <c r="I74" s="130"/>
      <c r="J74" s="130"/>
      <c r="K74" s="130"/>
      <c r="L74" s="7"/>
      <c r="M74" s="130"/>
      <c r="N74" s="130"/>
      <c r="O74" s="130"/>
      <c r="P74" s="130"/>
      <c r="Q74" s="130"/>
    </row>
    <row r="75" spans="1:17" ht="9.95" customHeight="1">
      <c r="A75" s="7"/>
      <c r="B75" s="3"/>
      <c r="C75" s="3"/>
      <c r="D75" s="130"/>
      <c r="E75" s="130"/>
      <c r="F75" s="130"/>
      <c r="G75" s="130"/>
      <c r="H75" s="130"/>
      <c r="I75" s="130"/>
      <c r="J75" s="130"/>
      <c r="K75" s="130"/>
      <c r="L75" s="7"/>
      <c r="M75" s="130"/>
      <c r="N75" s="130"/>
      <c r="O75" s="130"/>
      <c r="P75" s="130"/>
      <c r="Q75" s="130"/>
    </row>
    <row r="76" spans="1:17" ht="9.95" customHeight="1">
      <c r="A76" s="7"/>
      <c r="B76" s="3"/>
      <c r="C76" s="3"/>
      <c r="D76" s="130"/>
      <c r="E76" s="130"/>
      <c r="F76" s="130"/>
      <c r="G76" s="130"/>
      <c r="H76" s="130"/>
      <c r="I76" s="130"/>
      <c r="J76" s="130"/>
      <c r="K76" s="130"/>
      <c r="L76" s="7"/>
      <c r="M76" s="130"/>
      <c r="N76" s="130"/>
      <c r="O76" s="130"/>
      <c r="P76" s="130"/>
      <c r="Q76" s="130"/>
    </row>
    <row r="77" spans="1:17" ht="9.95" customHeight="1">
      <c r="A77" s="7"/>
      <c r="B77" s="14"/>
      <c r="C77" s="14"/>
      <c r="D77" s="130"/>
      <c r="E77" s="130"/>
      <c r="F77" s="130"/>
      <c r="G77" s="130"/>
      <c r="H77" s="130"/>
      <c r="I77" s="130"/>
      <c r="J77" s="130"/>
      <c r="K77" s="130"/>
      <c r="L77" s="7"/>
      <c r="M77" s="130"/>
      <c r="N77" s="130"/>
      <c r="O77" s="130"/>
      <c r="P77" s="130"/>
      <c r="Q77" s="130"/>
    </row>
    <row r="78" spans="1:17" ht="9.95" customHeight="1">
      <c r="A78" s="7"/>
      <c r="B78" s="20"/>
      <c r="C78" s="20"/>
      <c r="D78" s="130"/>
      <c r="E78" s="130"/>
      <c r="F78" s="130"/>
      <c r="G78" s="130"/>
      <c r="H78" s="130"/>
      <c r="I78" s="130"/>
      <c r="J78" s="130"/>
      <c r="K78" s="130"/>
      <c r="L78" s="7"/>
      <c r="M78" s="130"/>
      <c r="N78" s="130"/>
      <c r="O78" s="130"/>
      <c r="P78" s="130"/>
      <c r="Q78" s="130"/>
    </row>
    <row r="79" spans="1:17" ht="7.5" customHeight="1">
      <c r="A79" s="124"/>
      <c r="B79" s="122"/>
      <c r="C79" s="122"/>
      <c r="D79" s="130"/>
      <c r="E79" s="130"/>
      <c r="F79" s="130"/>
      <c r="G79" s="130"/>
      <c r="H79" s="130"/>
      <c r="I79" s="130"/>
      <c r="J79" s="130"/>
      <c r="K79" s="130"/>
      <c r="L79" s="151"/>
      <c r="M79" s="130"/>
      <c r="N79" s="130"/>
      <c r="O79" s="130"/>
      <c r="P79" s="130"/>
      <c r="Q79" s="130"/>
    </row>
    <row r="80" spans="1:17" s="53" customFormat="1" ht="8.25">
      <c r="A80" s="183"/>
      <c r="B80" s="203"/>
      <c r="C80" s="203"/>
      <c r="D80" s="203"/>
      <c r="E80" s="203"/>
      <c r="F80" s="203"/>
      <c r="G80" s="203"/>
      <c r="H80" s="203"/>
      <c r="I80" s="203"/>
      <c r="J80" s="203"/>
      <c r="K80" s="203"/>
      <c r="L80" s="183"/>
      <c r="M80" s="203"/>
      <c r="N80" s="203"/>
      <c r="O80" s="203"/>
      <c r="P80" s="203"/>
      <c r="Q80" s="203"/>
    </row>
    <row r="81" spans="1:17" ht="12.75">
      <c r="A81" s="151"/>
      <c r="B81" s="130"/>
      <c r="C81" s="130"/>
      <c r="D81" s="130"/>
      <c r="E81" s="130"/>
      <c r="F81" s="130"/>
      <c r="G81" s="130"/>
      <c r="H81" s="130"/>
      <c r="I81" s="130"/>
      <c r="J81" s="130"/>
      <c r="K81" s="130"/>
      <c r="L81" s="151"/>
      <c r="M81" s="130"/>
      <c r="N81" s="130"/>
      <c r="O81" s="130"/>
      <c r="P81" s="130"/>
      <c r="Q81" s="130"/>
    </row>
  </sheetData>
  <mergeCells count="23">
    <mergeCell ref="A63:G63"/>
    <mergeCell ref="A61:I61"/>
    <mergeCell ref="A62:G62"/>
    <mergeCell ref="H8:J12"/>
    <mergeCell ref="H5:I5"/>
    <mergeCell ref="G6:G15"/>
    <mergeCell ref="A38:F38"/>
    <mergeCell ref="G38:L38"/>
    <mergeCell ref="G1:H1"/>
    <mergeCell ref="B2:F2"/>
    <mergeCell ref="G2:J2"/>
    <mergeCell ref="B3:F3"/>
    <mergeCell ref="G3:I3"/>
    <mergeCell ref="K8:K15"/>
    <mergeCell ref="A18:F18"/>
    <mergeCell ref="D6:D15"/>
    <mergeCell ref="E5:F12"/>
    <mergeCell ref="F13:F15"/>
    <mergeCell ref="E1:F1"/>
    <mergeCell ref="H6:K7"/>
    <mergeCell ref="B5:C16"/>
    <mergeCell ref="I13:J14"/>
    <mergeCell ref="G18:L18"/>
  </mergeCells>
  <printOptions/>
  <pageMargins left="0.7874015748031497" right="0.7874015748031497" top="0.5905511811023622" bottom="0.7874015748031497" header="0.5118110236220472" footer="0.5118110236220472"/>
  <pageSetup horizontalDpi="600" verticalDpi="600" orientation="portrait" scale="83" r:id="rId1"/>
  <headerFooter differentOddEven="1" alignWithMargins="0">
    <oddFooter>&amp;C30</oddFooter>
    <evenFooter>&amp;C31</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82"/>
  <sheetViews>
    <sheetView workbookViewId="0" topLeftCell="A1">
      <selection activeCell="M1" sqref="M1"/>
    </sheetView>
  </sheetViews>
  <sheetFormatPr defaultColWidth="9.140625" defaultRowHeight="12.75"/>
  <cols>
    <col min="1" max="1" width="3.7109375" style="81" customWidth="1"/>
    <col min="2" max="2" width="31.00390625" style="4" customWidth="1"/>
    <col min="3" max="3" width="0.85546875" style="4" customWidth="1"/>
    <col min="4" max="5" width="21.421875" style="4" customWidth="1"/>
    <col min="6" max="6" width="20.421875" style="4" customWidth="1"/>
    <col min="7" max="7" width="17.140625" style="0" customWidth="1"/>
    <col min="8" max="8" width="16.57421875" style="0" customWidth="1"/>
    <col min="9" max="9" width="17.140625" style="0" customWidth="1"/>
    <col min="10" max="10" width="16.7109375" style="113" customWidth="1"/>
    <col min="11" max="11" width="17.140625" style="0" customWidth="1"/>
    <col min="12" max="12" width="6.8515625" style="100" customWidth="1"/>
    <col min="13" max="16384" width="9.140625" style="4" customWidth="1"/>
  </cols>
  <sheetData>
    <row r="1" spans="1:17" ht="12" customHeight="1">
      <c r="A1" s="43"/>
      <c r="B1" s="37"/>
      <c r="C1" s="37"/>
      <c r="D1" s="37"/>
      <c r="E1" s="370" t="s">
        <v>190</v>
      </c>
      <c r="F1" s="370"/>
      <c r="G1" s="164" t="s">
        <v>191</v>
      </c>
      <c r="H1" s="370"/>
      <c r="I1" s="370"/>
      <c r="J1" s="38"/>
      <c r="K1" s="164"/>
      <c r="L1" s="124"/>
      <c r="M1" s="122"/>
      <c r="N1" s="122"/>
      <c r="O1" s="122"/>
      <c r="P1" s="122"/>
      <c r="Q1" s="122"/>
    </row>
    <row r="2" spans="1:17" ht="12" customHeight="1">
      <c r="A2" s="95"/>
      <c r="B2" s="370" t="s">
        <v>192</v>
      </c>
      <c r="C2" s="370"/>
      <c r="D2" s="370"/>
      <c r="E2" s="370"/>
      <c r="F2" s="370"/>
      <c r="G2" s="371" t="s">
        <v>193</v>
      </c>
      <c r="H2" s="371"/>
      <c r="I2" s="371"/>
      <c r="J2" s="122"/>
      <c r="K2" s="122"/>
      <c r="L2" s="124"/>
      <c r="M2" s="122"/>
      <c r="N2" s="122"/>
      <c r="O2" s="122"/>
      <c r="P2" s="122"/>
      <c r="Q2" s="122"/>
    </row>
    <row r="3" spans="1:17" ht="12" customHeight="1">
      <c r="A3" s="95"/>
      <c r="B3" s="370" t="s">
        <v>400</v>
      </c>
      <c r="C3" s="370"/>
      <c r="D3" s="370"/>
      <c r="E3" s="370"/>
      <c r="F3" s="370"/>
      <c r="G3" s="408" t="s">
        <v>194</v>
      </c>
      <c r="H3" s="408"/>
      <c r="I3" s="37"/>
      <c r="J3" s="37"/>
      <c r="K3" s="122"/>
      <c r="L3" s="124"/>
      <c r="M3" s="122"/>
      <c r="N3" s="122"/>
      <c r="O3" s="122"/>
      <c r="P3" s="122"/>
      <c r="Q3" s="122"/>
    </row>
    <row r="4" spans="1:17" ht="12" customHeight="1">
      <c r="A4" s="95"/>
      <c r="B4" s="38"/>
      <c r="C4" s="38"/>
      <c r="D4" s="38"/>
      <c r="E4" s="38"/>
      <c r="F4" s="38" t="s">
        <v>326</v>
      </c>
      <c r="G4" s="123" t="s">
        <v>1</v>
      </c>
      <c r="H4" s="37"/>
      <c r="I4" s="37"/>
      <c r="J4" s="37"/>
      <c r="K4" s="122"/>
      <c r="L4" s="124"/>
      <c r="M4" s="122"/>
      <c r="N4" s="122"/>
      <c r="O4" s="122"/>
      <c r="P4" s="122"/>
      <c r="Q4" s="122"/>
    </row>
    <row r="5" spans="1:17" ht="12" customHeight="1">
      <c r="A5" s="124"/>
      <c r="B5" s="50"/>
      <c r="C5" s="50"/>
      <c r="D5" s="50"/>
      <c r="E5" s="50"/>
      <c r="F5" s="51" t="s">
        <v>2</v>
      </c>
      <c r="G5" s="37" t="s">
        <v>41</v>
      </c>
      <c r="H5" s="37"/>
      <c r="I5" s="122"/>
      <c r="J5" s="122"/>
      <c r="K5" s="122"/>
      <c r="L5" s="124"/>
      <c r="M5" s="122"/>
      <c r="N5" s="122"/>
      <c r="O5" s="122"/>
      <c r="P5" s="122"/>
      <c r="Q5" s="122"/>
    </row>
    <row r="6" spans="1:17" s="44" customFormat="1" ht="12.75" customHeight="1">
      <c r="A6" s="126" t="s">
        <v>7</v>
      </c>
      <c r="B6" s="394" t="s">
        <v>197</v>
      </c>
      <c r="C6" s="403"/>
      <c r="D6" s="400" t="s">
        <v>277</v>
      </c>
      <c r="E6" s="127" t="s">
        <v>7</v>
      </c>
      <c r="F6" s="129" t="s">
        <v>195</v>
      </c>
      <c r="G6" s="165" t="s">
        <v>329</v>
      </c>
      <c r="H6" s="165"/>
      <c r="I6" s="165"/>
      <c r="J6" s="165"/>
      <c r="K6" s="166" t="s">
        <v>330</v>
      </c>
      <c r="L6" s="415" t="s">
        <v>331</v>
      </c>
      <c r="M6" s="187"/>
      <c r="N6" s="167"/>
      <c r="O6" s="167"/>
      <c r="P6" s="167"/>
      <c r="Q6" s="167"/>
    </row>
    <row r="7" spans="1:17" s="44" customFormat="1" ht="12.75" customHeight="1">
      <c r="A7" s="131" t="s">
        <v>7</v>
      </c>
      <c r="B7" s="396"/>
      <c r="C7" s="404"/>
      <c r="D7" s="401"/>
      <c r="E7" s="394" t="s">
        <v>201</v>
      </c>
      <c r="F7" s="403"/>
      <c r="G7" s="404" t="s">
        <v>328</v>
      </c>
      <c r="H7" s="419" t="s">
        <v>327</v>
      </c>
      <c r="I7" s="425"/>
      <c r="J7" s="420" t="s">
        <v>345</v>
      </c>
      <c r="K7" s="442" t="s">
        <v>344</v>
      </c>
      <c r="L7" s="419"/>
      <c r="M7" s="187"/>
      <c r="N7" s="167"/>
      <c r="O7" s="167"/>
      <c r="P7" s="167"/>
      <c r="Q7" s="167"/>
    </row>
    <row r="8" spans="1:17" s="44" customFormat="1" ht="9" customHeight="1">
      <c r="A8" s="131" t="s">
        <v>7</v>
      </c>
      <c r="B8" s="396"/>
      <c r="C8" s="404"/>
      <c r="D8" s="401"/>
      <c r="E8" s="396"/>
      <c r="F8" s="404"/>
      <c r="G8" s="405"/>
      <c r="H8" s="419"/>
      <c r="I8" s="425"/>
      <c r="J8" s="404"/>
      <c r="K8" s="443"/>
      <c r="L8" s="419"/>
      <c r="M8" s="187"/>
      <c r="N8" s="167"/>
      <c r="O8" s="167"/>
      <c r="P8" s="167"/>
      <c r="Q8" s="167"/>
    </row>
    <row r="9" spans="1:17" s="44" customFormat="1" ht="12.75" customHeight="1">
      <c r="A9" s="131" t="s">
        <v>7</v>
      </c>
      <c r="B9" s="396"/>
      <c r="C9" s="404"/>
      <c r="D9" s="401"/>
      <c r="E9" s="396"/>
      <c r="F9" s="404"/>
      <c r="G9" s="403" t="s">
        <v>391</v>
      </c>
      <c r="H9" s="419"/>
      <c r="I9" s="425"/>
      <c r="J9" s="404"/>
      <c r="K9" s="442" t="s">
        <v>335</v>
      </c>
      <c r="L9" s="419"/>
      <c r="M9" s="187"/>
      <c r="N9" s="167"/>
      <c r="O9" s="167"/>
      <c r="P9" s="167"/>
      <c r="Q9" s="167"/>
    </row>
    <row r="10" spans="1:17" s="44" customFormat="1" ht="24" customHeight="1">
      <c r="A10" s="133" t="s">
        <v>174</v>
      </c>
      <c r="B10" s="396"/>
      <c r="C10" s="404"/>
      <c r="D10" s="401"/>
      <c r="E10" s="396"/>
      <c r="F10" s="404"/>
      <c r="G10" s="404"/>
      <c r="H10" s="419"/>
      <c r="I10" s="425"/>
      <c r="J10" s="404"/>
      <c r="K10" s="444"/>
      <c r="L10" s="419"/>
      <c r="M10" s="187"/>
      <c r="N10" s="167"/>
      <c r="O10" s="167"/>
      <c r="P10" s="167"/>
      <c r="Q10" s="167"/>
    </row>
    <row r="11" spans="1:17" s="44" customFormat="1" ht="21.75" customHeight="1">
      <c r="A11" s="133" t="s">
        <v>178</v>
      </c>
      <c r="B11" s="396"/>
      <c r="C11" s="404"/>
      <c r="D11" s="401"/>
      <c r="E11" s="396"/>
      <c r="F11" s="404"/>
      <c r="G11" s="404"/>
      <c r="H11" s="419"/>
      <c r="I11" s="425"/>
      <c r="J11" s="404"/>
      <c r="K11" s="444"/>
      <c r="L11" s="419"/>
      <c r="M11" s="187"/>
      <c r="N11" s="167"/>
      <c r="O11" s="167"/>
      <c r="P11" s="167"/>
      <c r="Q11" s="167"/>
    </row>
    <row r="12" spans="1:17" s="44" customFormat="1" ht="21.75" customHeight="1">
      <c r="A12" s="131" t="s">
        <v>7</v>
      </c>
      <c r="B12" s="396"/>
      <c r="C12" s="404"/>
      <c r="D12" s="401"/>
      <c r="E12" s="396"/>
      <c r="F12" s="404"/>
      <c r="G12" s="404"/>
      <c r="H12" s="417"/>
      <c r="I12" s="418"/>
      <c r="J12" s="404"/>
      <c r="K12" s="444"/>
      <c r="L12" s="419"/>
      <c r="M12" s="187"/>
      <c r="N12" s="167"/>
      <c r="O12" s="167"/>
      <c r="P12" s="167"/>
      <c r="Q12" s="167"/>
    </row>
    <row r="13" spans="1:17" s="44" customFormat="1" ht="12">
      <c r="A13" s="131" t="s">
        <v>7</v>
      </c>
      <c r="B13" s="396"/>
      <c r="C13" s="404"/>
      <c r="D13" s="401"/>
      <c r="E13" s="135" t="s">
        <v>198</v>
      </c>
      <c r="F13" s="394" t="s">
        <v>255</v>
      </c>
      <c r="G13" s="397"/>
      <c r="H13" s="138" t="s">
        <v>198</v>
      </c>
      <c r="I13" s="401" t="s">
        <v>255</v>
      </c>
      <c r="J13" s="404"/>
      <c r="K13" s="444"/>
      <c r="L13" s="419"/>
      <c r="M13" s="187"/>
      <c r="N13" s="167"/>
      <c r="O13" s="167"/>
      <c r="P13" s="167"/>
      <c r="Q13" s="167"/>
    </row>
    <row r="14" spans="1:17" s="44" customFormat="1" ht="12">
      <c r="A14" s="131" t="s">
        <v>7</v>
      </c>
      <c r="B14" s="396"/>
      <c r="C14" s="404"/>
      <c r="D14" s="401"/>
      <c r="E14" s="138" t="s">
        <v>199</v>
      </c>
      <c r="F14" s="396"/>
      <c r="G14" s="397"/>
      <c r="H14" s="138" t="s">
        <v>199</v>
      </c>
      <c r="I14" s="401"/>
      <c r="J14" s="404"/>
      <c r="K14" s="444"/>
      <c r="L14" s="419"/>
      <c r="M14" s="187"/>
      <c r="N14" s="167"/>
      <c r="O14" s="167"/>
      <c r="P14" s="167"/>
      <c r="Q14" s="167"/>
    </row>
    <row r="15" spans="1:17" s="44" customFormat="1" ht="12">
      <c r="A15" s="131" t="s">
        <v>7</v>
      </c>
      <c r="B15" s="396"/>
      <c r="C15" s="404"/>
      <c r="D15" s="402"/>
      <c r="E15" s="138" t="s">
        <v>200</v>
      </c>
      <c r="F15" s="406"/>
      <c r="G15" s="397"/>
      <c r="H15" s="138" t="s">
        <v>200</v>
      </c>
      <c r="I15" s="436"/>
      <c r="J15" s="407"/>
      <c r="K15" s="443"/>
      <c r="L15" s="419"/>
      <c r="M15" s="187"/>
      <c r="N15" s="167"/>
      <c r="O15" s="167"/>
      <c r="P15" s="167"/>
      <c r="Q15" s="167"/>
    </row>
    <row r="16" spans="1:17" s="44" customFormat="1" ht="12">
      <c r="A16" s="141" t="s">
        <v>7</v>
      </c>
      <c r="B16" s="406"/>
      <c r="C16" s="407"/>
      <c r="D16" s="142" t="s">
        <v>42</v>
      </c>
      <c r="E16" s="142" t="s">
        <v>43</v>
      </c>
      <c r="F16" s="143" t="s">
        <v>44</v>
      </c>
      <c r="G16" s="168" t="s">
        <v>45</v>
      </c>
      <c r="H16" s="142" t="s">
        <v>46</v>
      </c>
      <c r="I16" s="169" t="s">
        <v>47</v>
      </c>
      <c r="J16" s="142" t="s">
        <v>48</v>
      </c>
      <c r="K16" s="143" t="s">
        <v>49</v>
      </c>
      <c r="L16" s="417"/>
      <c r="M16" s="187"/>
      <c r="N16" s="167"/>
      <c r="O16" s="167"/>
      <c r="P16" s="167"/>
      <c r="Q16" s="167"/>
    </row>
    <row r="17" spans="1:17" s="6" customFormat="1" ht="17.25" customHeight="1">
      <c r="A17" s="391" t="s">
        <v>374</v>
      </c>
      <c r="B17" s="391"/>
      <c r="C17" s="391"/>
      <c r="D17" s="391"/>
      <c r="E17" s="391"/>
      <c r="F17" s="391"/>
      <c r="G17" s="391" t="s">
        <v>374</v>
      </c>
      <c r="H17" s="391"/>
      <c r="I17" s="391"/>
      <c r="J17" s="391"/>
      <c r="K17" s="391"/>
      <c r="L17" s="391"/>
      <c r="M17" s="171"/>
      <c r="N17" s="171"/>
      <c r="O17" s="171"/>
      <c r="P17" s="171"/>
      <c r="Q17" s="171"/>
    </row>
    <row r="18" spans="1:17" ht="9.75" customHeight="1">
      <c r="A18" s="7">
        <v>1</v>
      </c>
      <c r="B18" s="3" t="s">
        <v>57</v>
      </c>
      <c r="C18" s="3"/>
      <c r="D18" s="11">
        <f aca="true" t="shared" si="0" ref="D18:K18">D58</f>
        <v>2350422634</v>
      </c>
      <c r="E18" s="12">
        <f t="shared" si="0"/>
        <v>1101719945</v>
      </c>
      <c r="F18" s="12">
        <f t="shared" si="0"/>
        <v>1224352355</v>
      </c>
      <c r="G18" s="12">
        <f>G58</f>
        <v>24350334</v>
      </c>
      <c r="H18" s="12">
        <f t="shared" si="0"/>
        <v>66499301</v>
      </c>
      <c r="I18" s="12">
        <f t="shared" si="0"/>
        <v>72619293</v>
      </c>
      <c r="J18" s="12">
        <f aca="true" t="shared" si="1" ref="J18:J27">D18-H18-I18</f>
        <v>2211304040</v>
      </c>
      <c r="K18" s="12">
        <f t="shared" si="0"/>
        <v>1176083396</v>
      </c>
      <c r="L18" s="124">
        <v>1</v>
      </c>
      <c r="M18" s="122"/>
      <c r="N18" s="122"/>
      <c r="O18" s="122"/>
      <c r="P18" s="122"/>
      <c r="Q18" s="122"/>
    </row>
    <row r="19" spans="1:17" ht="9.75" customHeight="1">
      <c r="A19" s="7">
        <v>2</v>
      </c>
      <c r="B19" s="3" t="s">
        <v>79</v>
      </c>
      <c r="C19" s="3"/>
      <c r="D19" s="11">
        <f aca="true" t="shared" si="2" ref="D19:K19">D78</f>
        <v>204889916</v>
      </c>
      <c r="E19" s="12">
        <f t="shared" si="2"/>
        <v>149793874</v>
      </c>
      <c r="F19" s="12">
        <f t="shared" si="2"/>
        <v>42524549</v>
      </c>
      <c r="G19" s="12">
        <f t="shared" si="2"/>
        <v>12571493</v>
      </c>
      <c r="H19" s="12">
        <f t="shared" si="2"/>
        <v>11978299</v>
      </c>
      <c r="I19" s="12">
        <f t="shared" si="2"/>
        <v>1896567</v>
      </c>
      <c r="J19" s="12">
        <f t="shared" si="1"/>
        <v>191015050</v>
      </c>
      <c r="K19" s="12">
        <f t="shared" si="2"/>
        <v>53199475</v>
      </c>
      <c r="L19" s="124">
        <v>2</v>
      </c>
      <c r="M19" s="122"/>
      <c r="N19" s="122"/>
      <c r="O19" s="122"/>
      <c r="P19" s="122"/>
      <c r="Q19" s="122"/>
    </row>
    <row r="20" spans="1:17" ht="9.75" customHeight="1">
      <c r="A20" s="7">
        <v>3</v>
      </c>
      <c r="B20" s="3" t="s">
        <v>91</v>
      </c>
      <c r="C20" s="3"/>
      <c r="D20" s="11">
        <f>'Tab5-S34-S35'!D34</f>
        <v>265277123</v>
      </c>
      <c r="E20" s="12">
        <f>'Tab5-S34-S35'!E34</f>
        <v>160528358</v>
      </c>
      <c r="F20" s="12">
        <f>'Tab5-S34-S35'!F34</f>
        <v>92249341</v>
      </c>
      <c r="G20" s="12">
        <f>'Tab5-S34-S35'!G34</f>
        <v>12499424</v>
      </c>
      <c r="H20" s="12">
        <f>'Tab5-S34-S35'!H34</f>
        <v>10077566</v>
      </c>
      <c r="I20" s="12">
        <f>'Tab5-S34-S35'!I34</f>
        <v>8756494</v>
      </c>
      <c r="J20" s="12">
        <f t="shared" si="1"/>
        <v>246443063</v>
      </c>
      <c r="K20" s="12">
        <f>'Tab5-S34-S35'!K34</f>
        <v>95992271</v>
      </c>
      <c r="L20" s="124">
        <v>3</v>
      </c>
      <c r="M20" s="122"/>
      <c r="N20" s="122"/>
      <c r="O20" s="122"/>
      <c r="P20" s="122"/>
      <c r="Q20" s="122"/>
    </row>
    <row r="21" spans="1:17" ht="9.75" customHeight="1">
      <c r="A21" s="7">
        <v>4</v>
      </c>
      <c r="B21" s="3" t="s">
        <v>101</v>
      </c>
      <c r="C21" s="3"/>
      <c r="D21" s="11">
        <f>'Tab5-S34-S35'!D55</f>
        <v>188639461</v>
      </c>
      <c r="E21" s="12">
        <f>'Tab5-S34-S35'!E55</f>
        <v>130805630</v>
      </c>
      <c r="F21" s="12">
        <f>'Tab5-S34-S35'!F55</f>
        <v>51499087</v>
      </c>
      <c r="G21" s="12">
        <f>'Tab5-S34-S35'!G55</f>
        <v>6334744</v>
      </c>
      <c r="H21" s="12">
        <f>'Tab5-S34-S35'!H55</f>
        <v>8513047</v>
      </c>
      <c r="I21" s="12">
        <f>'Tab5-S34-S35'!I55</f>
        <v>1059680</v>
      </c>
      <c r="J21" s="12">
        <f t="shared" si="1"/>
        <v>179066734</v>
      </c>
      <c r="K21" s="12">
        <f>'Tab5-S34-S35'!K55</f>
        <v>56774151</v>
      </c>
      <c r="L21" s="124">
        <v>4</v>
      </c>
      <c r="M21" s="122"/>
      <c r="N21" s="122"/>
      <c r="O21" s="122"/>
      <c r="P21" s="122"/>
      <c r="Q21" s="122"/>
    </row>
    <row r="22" spans="1:17" ht="9.75" customHeight="1">
      <c r="A22" s="7">
        <v>5</v>
      </c>
      <c r="B22" s="3" t="s">
        <v>112</v>
      </c>
      <c r="C22" s="3"/>
      <c r="D22" s="11">
        <f>'Tab5-S34-S35'!D75</f>
        <v>674349236</v>
      </c>
      <c r="E22" s="12">
        <f>'Tab5-S34-S35'!E75</f>
        <v>272274133</v>
      </c>
      <c r="F22" s="12">
        <f>'Tab5-S34-S35'!F75</f>
        <v>389793741</v>
      </c>
      <c r="G22" s="12">
        <f>'Tab5-S34-S35'!G75</f>
        <v>12281362</v>
      </c>
      <c r="H22" s="12">
        <f>'Tab5-S34-S35'!H75</f>
        <v>18549500</v>
      </c>
      <c r="I22" s="12">
        <f>'Tab5-S34-S35'!I75</f>
        <v>30901559</v>
      </c>
      <c r="J22" s="12">
        <f t="shared" si="1"/>
        <v>624898177</v>
      </c>
      <c r="K22" s="12">
        <f>'Tab5-S34-S35'!K75</f>
        <v>371173544</v>
      </c>
      <c r="L22" s="124">
        <v>5</v>
      </c>
      <c r="M22" s="122"/>
      <c r="N22" s="122"/>
      <c r="O22" s="122"/>
      <c r="P22" s="122"/>
      <c r="Q22" s="122"/>
    </row>
    <row r="23" spans="1:17" ht="9.75" customHeight="1">
      <c r="A23" s="7">
        <v>6</v>
      </c>
      <c r="B23" s="3" t="s">
        <v>6</v>
      </c>
      <c r="C23" s="3"/>
      <c r="D23" s="11">
        <f>'Tab5-S36-S37'!D36</f>
        <v>215806099</v>
      </c>
      <c r="E23" s="12">
        <f>'Tab5-S36-S37'!E36</f>
        <v>150257688</v>
      </c>
      <c r="F23" s="12">
        <f>'Tab5-S36-S37'!F36</f>
        <v>62336270</v>
      </c>
      <c r="G23" s="12">
        <f>'Tab5-S36-S37'!G36</f>
        <v>3212141</v>
      </c>
      <c r="H23" s="12">
        <f>'Tab5-S36-S37'!H36</f>
        <v>10529875</v>
      </c>
      <c r="I23" s="12">
        <f>'Tab5-S36-S37'!I36</f>
        <v>4447741</v>
      </c>
      <c r="J23" s="12">
        <f t="shared" si="1"/>
        <v>200828483</v>
      </c>
      <c r="K23" s="12">
        <f>'Tab5-S36-S37'!K36</f>
        <v>61100670</v>
      </c>
      <c r="L23" s="124">
        <v>6</v>
      </c>
      <c r="M23" s="122"/>
      <c r="N23" s="122"/>
      <c r="O23" s="122"/>
      <c r="P23" s="122"/>
      <c r="Q23" s="122"/>
    </row>
    <row r="24" spans="1:17" ht="9.75" customHeight="1">
      <c r="A24" s="7">
        <v>7</v>
      </c>
      <c r="B24" s="3" t="s">
        <v>19</v>
      </c>
      <c r="C24" s="3"/>
      <c r="D24" s="11">
        <f>'Tab5-S36-S37'!D58</f>
        <v>383955485</v>
      </c>
      <c r="E24" s="12">
        <f>'Tab5-S36-S37'!E58</f>
        <v>225650418</v>
      </c>
      <c r="F24" s="12">
        <f>'Tab5-S36-S37'!F58</f>
        <v>146443776</v>
      </c>
      <c r="G24" s="12">
        <f>'Tab5-S36-S37'!G58</f>
        <v>11861291</v>
      </c>
      <c r="H24" s="12">
        <f>'Tab5-S36-S37'!H58</f>
        <v>12660242</v>
      </c>
      <c r="I24" s="12">
        <f>'Tab5-S36-S37'!I58</f>
        <v>11366971</v>
      </c>
      <c r="J24" s="12">
        <f t="shared" si="1"/>
        <v>359928272</v>
      </c>
      <c r="K24" s="12">
        <f>'Tab5-S36-S37'!K58</f>
        <v>146938096</v>
      </c>
      <c r="L24" s="124">
        <v>7</v>
      </c>
      <c r="M24" s="122"/>
      <c r="N24" s="122"/>
      <c r="O24" s="122"/>
      <c r="P24" s="122"/>
      <c r="Q24" s="122"/>
    </row>
    <row r="25" spans="1:17" s="28" customFormat="1" ht="12.75" customHeight="1">
      <c r="A25" s="24">
        <v>8</v>
      </c>
      <c r="B25" s="25" t="s">
        <v>54</v>
      </c>
      <c r="C25" s="25"/>
      <c r="D25" s="26">
        <f aca="true" t="shared" si="3" ref="D25:K25">SUM(D18:D24)</f>
        <v>4283339954</v>
      </c>
      <c r="E25" s="27">
        <f t="shared" si="3"/>
        <v>2191030046</v>
      </c>
      <c r="F25" s="27">
        <f t="shared" si="3"/>
        <v>2009199119</v>
      </c>
      <c r="G25" s="27">
        <f t="shared" si="3"/>
        <v>83110789</v>
      </c>
      <c r="H25" s="27">
        <f t="shared" si="3"/>
        <v>138807830</v>
      </c>
      <c r="I25" s="27">
        <f t="shared" si="3"/>
        <v>131048305</v>
      </c>
      <c r="J25" s="27">
        <f t="shared" si="3"/>
        <v>4013483819</v>
      </c>
      <c r="K25" s="27">
        <f t="shared" si="3"/>
        <v>1961261603</v>
      </c>
      <c r="L25" s="177">
        <v>8</v>
      </c>
      <c r="M25" s="188"/>
      <c r="N25" s="189"/>
      <c r="O25" s="189"/>
      <c r="P25" s="189"/>
      <c r="Q25" s="189"/>
    </row>
    <row r="26" spans="1:17" ht="9.75" customHeight="1">
      <c r="A26" s="7">
        <v>9</v>
      </c>
      <c r="B26" s="3" t="s">
        <v>55</v>
      </c>
      <c r="C26" s="3"/>
      <c r="D26" s="11">
        <f>D34+D65+'Tab5-S34-S35'!D23+'Tab5-S34-S35'!D42+'Tab5-S34-S35'!D64+'Tab5-S36-S37'!D23+'Tab5-S36-S37'!D44</f>
        <v>3134073314</v>
      </c>
      <c r="E26" s="12">
        <f>E34+E65+'Tab5-S34-S35'!E23+'Tab5-S34-S35'!E42+'Tab5-S34-S35'!E64+'Tab5-S36-S37'!E23+'Tab5-S36-S37'!E44</f>
        <v>1171457288</v>
      </c>
      <c r="F26" s="12">
        <f>F34+F65+'Tab5-S34-S35'!F23+'Tab5-S34-S35'!F42+'Tab5-S34-S35'!F64+'Tab5-S36-S37'!F23+'Tab5-S36-S37'!F44</f>
        <v>1940047281</v>
      </c>
      <c r="G26" s="12">
        <f>G34+G65+'Tab5-S34-S35'!G23+'Tab5-S34-S35'!G42+'Tab5-S34-S35'!G64+'Tab5-S36-S37'!G23+'Tab5-S36-S37'!G44</f>
        <v>22568745</v>
      </c>
      <c r="H26" s="12">
        <f>H34+H65+'Tab5-S34-S35'!H23+'Tab5-S34-S35'!H42+'Tab5-S34-S35'!H64+'Tab5-S36-S37'!H23+'Tab5-S36-S37'!H44</f>
        <v>69761673</v>
      </c>
      <c r="I26" s="12">
        <f>I34+I65+'Tab5-S34-S35'!I23+'Tab5-S34-S35'!I42+'Tab5-S34-S35'!I64+'Tab5-S36-S37'!I23+'Tab5-S36-S37'!I44</f>
        <v>127322544</v>
      </c>
      <c r="J26" s="12">
        <f t="shared" si="1"/>
        <v>2936989097</v>
      </c>
      <c r="K26" s="12">
        <f>K34+K65+'Tab5-S34-S35'!K23+'Tab5-S34-S35'!K42+'Tab5-S34-S35'!K64+'Tab5-S36-S37'!K23+'Tab5-S36-S37'!K44</f>
        <v>1835293482</v>
      </c>
      <c r="L26" s="124">
        <v>9</v>
      </c>
      <c r="M26" s="122"/>
      <c r="N26" s="122"/>
      <c r="O26" s="122"/>
      <c r="P26" s="122"/>
      <c r="Q26" s="122"/>
    </row>
    <row r="27" spans="1:17" ht="9.75" customHeight="1">
      <c r="A27" s="7">
        <v>10</v>
      </c>
      <c r="B27" s="3" t="s">
        <v>56</v>
      </c>
      <c r="C27" s="3"/>
      <c r="D27" s="11">
        <f>D57+D77+'Tab5-S34-S35'!D33+'Tab5-S34-S35'!D54+'Tab5-S34-S35'!D74+'Tab5-S36-S37'!D35+'Tab5-S36-S37'!D57</f>
        <v>1149266640</v>
      </c>
      <c r="E27" s="12">
        <f>E57+E77+'Tab5-S34-S35'!E33+'Tab5-S34-S35'!E54+'Tab5-S34-S35'!E74+'Tab5-S36-S37'!E35+'Tab5-S36-S37'!E57</f>
        <v>1019572758</v>
      </c>
      <c r="F27" s="12">
        <f>F57+F77+'Tab5-S34-S35'!F33+'Tab5-S34-S35'!F54+'Tab5-S34-S35'!F74+'Tab5-S36-S37'!F35+'Tab5-S36-S37'!F57</f>
        <v>69151838</v>
      </c>
      <c r="G27" s="12">
        <f>G57+G77+'Tab5-S34-S35'!G33+'Tab5-S34-S35'!G54+'Tab5-S34-S35'!G74+'Tab5-S36-S37'!G35+'Tab5-S36-S37'!G57</f>
        <v>60542044</v>
      </c>
      <c r="H27" s="12">
        <f>H57+H77+'Tab5-S34-S35'!H33+'Tab5-S34-S35'!H54+'Tab5-S34-S35'!H74+'Tab5-S36-S37'!H35+'Tab5-S36-S37'!H57</f>
        <v>69046157</v>
      </c>
      <c r="I27" s="12">
        <f>I57+I77+'Tab5-S34-S35'!I33+'Tab5-S34-S35'!I54+'Tab5-S34-S35'!I74+'Tab5-S36-S37'!I35+'Tab5-S36-S37'!I57</f>
        <v>3725761</v>
      </c>
      <c r="J27" s="12">
        <f t="shared" si="1"/>
        <v>1076494722</v>
      </c>
      <c r="K27" s="12">
        <f>K57+K77+'Tab5-S34-S35'!K33+'Tab5-S34-S35'!K54+'Tab5-S34-S35'!K74+'Tab5-S36-S37'!K35+'Tab5-S36-S37'!K57</f>
        <v>125968121</v>
      </c>
      <c r="L27" s="124">
        <v>10</v>
      </c>
      <c r="M27" s="122"/>
      <c r="N27" s="122"/>
      <c r="O27" s="122"/>
      <c r="P27" s="122"/>
      <c r="Q27" s="122"/>
    </row>
    <row r="28" spans="1:17" ht="9.75" customHeight="1">
      <c r="A28" s="7"/>
      <c r="B28" s="3"/>
      <c r="C28" s="3"/>
      <c r="D28" s="12"/>
      <c r="E28" s="12"/>
      <c r="F28" s="12"/>
      <c r="G28" s="12"/>
      <c r="H28" s="12"/>
      <c r="I28" s="12"/>
      <c r="J28" s="12"/>
      <c r="K28" s="12"/>
      <c r="L28" s="124"/>
      <c r="M28" s="122"/>
      <c r="N28" s="122"/>
      <c r="O28" s="122"/>
      <c r="P28" s="122"/>
      <c r="Q28" s="122"/>
    </row>
    <row r="29" spans="1:17" s="6" customFormat="1" ht="12.75" customHeight="1">
      <c r="A29" s="393" t="s">
        <v>375</v>
      </c>
      <c r="B29" s="393"/>
      <c r="C29" s="393"/>
      <c r="D29" s="393"/>
      <c r="E29" s="393"/>
      <c r="F29" s="393"/>
      <c r="G29" s="393" t="s">
        <v>375</v>
      </c>
      <c r="H29" s="393"/>
      <c r="I29" s="393"/>
      <c r="J29" s="393"/>
      <c r="K29" s="393"/>
      <c r="L29" s="393"/>
      <c r="M29" s="171"/>
      <c r="N29" s="171"/>
      <c r="O29" s="171"/>
      <c r="P29" s="171"/>
      <c r="Q29" s="171"/>
    </row>
    <row r="30" spans="1:17" ht="9.75" customHeight="1">
      <c r="A30" s="7" t="s">
        <v>7</v>
      </c>
      <c r="B30" s="8" t="s">
        <v>8</v>
      </c>
      <c r="C30" s="8"/>
      <c r="D30" s="10"/>
      <c r="E30" s="9"/>
      <c r="F30" s="9"/>
      <c r="G30" s="9"/>
      <c r="H30" s="9"/>
      <c r="I30" s="9"/>
      <c r="J30" s="9"/>
      <c r="K30" s="9"/>
      <c r="L30" s="124" t="s">
        <v>7</v>
      </c>
      <c r="M30" s="122"/>
      <c r="N30" s="122"/>
      <c r="O30" s="122"/>
      <c r="P30" s="122"/>
      <c r="Q30" s="122"/>
    </row>
    <row r="31" spans="1:17" ht="9.75" customHeight="1">
      <c r="A31" s="7">
        <v>11</v>
      </c>
      <c r="B31" s="3" t="s">
        <v>58</v>
      </c>
      <c r="C31" s="3"/>
      <c r="D31" s="172">
        <v>63811276</v>
      </c>
      <c r="E31" s="23">
        <v>26309270</v>
      </c>
      <c r="F31" s="23">
        <v>34440562</v>
      </c>
      <c r="G31" s="23">
        <v>3061444</v>
      </c>
      <c r="H31" s="173">
        <v>1175307</v>
      </c>
      <c r="I31" s="173">
        <v>2850583</v>
      </c>
      <c r="J31" s="12">
        <f>D31-H31-I31</f>
        <v>59785386</v>
      </c>
      <c r="K31" s="12">
        <v>34651423</v>
      </c>
      <c r="L31" s="124">
        <v>11</v>
      </c>
      <c r="M31" s="122"/>
      <c r="N31" s="122"/>
      <c r="O31" s="122"/>
      <c r="P31" s="122"/>
      <c r="Q31" s="122"/>
    </row>
    <row r="32" spans="1:17" ht="9.75" customHeight="1">
      <c r="A32" s="7">
        <v>12</v>
      </c>
      <c r="B32" s="3" t="s">
        <v>59</v>
      </c>
      <c r="C32" s="3"/>
      <c r="D32" s="11">
        <v>1814885121</v>
      </c>
      <c r="E32" s="173">
        <v>678588058</v>
      </c>
      <c r="F32" s="12">
        <v>1136297063</v>
      </c>
      <c r="G32" s="13" t="s">
        <v>308</v>
      </c>
      <c r="H32" s="173">
        <v>41798273</v>
      </c>
      <c r="I32" s="173">
        <v>65474539</v>
      </c>
      <c r="J32" s="12">
        <f>D32-H32-I32</f>
        <v>1707612309</v>
      </c>
      <c r="K32" s="12">
        <v>1070822524</v>
      </c>
      <c r="L32" s="124">
        <v>12</v>
      </c>
      <c r="M32" s="122"/>
      <c r="N32" s="122"/>
      <c r="O32" s="122"/>
      <c r="P32" s="122"/>
      <c r="Q32" s="122"/>
    </row>
    <row r="33" spans="1:17" ht="9.75" customHeight="1">
      <c r="A33" s="7">
        <v>13</v>
      </c>
      <c r="B33" s="3" t="s">
        <v>60</v>
      </c>
      <c r="C33" s="3"/>
      <c r="D33" s="172">
        <v>27914736</v>
      </c>
      <c r="E33" s="173">
        <v>10846903</v>
      </c>
      <c r="F33" s="173">
        <v>17067833</v>
      </c>
      <c r="G33" s="13" t="s">
        <v>308</v>
      </c>
      <c r="H33" s="173">
        <v>101269</v>
      </c>
      <c r="I33" s="173">
        <v>1885063</v>
      </c>
      <c r="J33" s="12">
        <f>D33-H33-I33</f>
        <v>25928404</v>
      </c>
      <c r="K33" s="12">
        <v>15182770</v>
      </c>
      <c r="L33" s="124">
        <v>13</v>
      </c>
      <c r="M33" s="122"/>
      <c r="N33" s="122"/>
      <c r="O33" s="122"/>
      <c r="P33" s="122"/>
      <c r="Q33" s="122"/>
    </row>
    <row r="34" spans="1:17" ht="9.75" customHeight="1">
      <c r="A34" s="7">
        <v>14</v>
      </c>
      <c r="B34" s="14" t="s">
        <v>4</v>
      </c>
      <c r="C34" s="14"/>
      <c r="D34" s="16">
        <f aca="true" t="shared" si="4" ref="D34:I34">SUM(D31:D33)</f>
        <v>1906611133</v>
      </c>
      <c r="E34" s="17">
        <f t="shared" si="4"/>
        <v>715744231</v>
      </c>
      <c r="F34" s="17">
        <f t="shared" si="4"/>
        <v>1187805458</v>
      </c>
      <c r="G34" s="17">
        <f t="shared" si="4"/>
        <v>3061444</v>
      </c>
      <c r="H34" s="17">
        <f t="shared" si="4"/>
        <v>43074849</v>
      </c>
      <c r="I34" s="17">
        <f t="shared" si="4"/>
        <v>70210185</v>
      </c>
      <c r="J34" s="17">
        <f>D34-H34-I34</f>
        <v>1793326099</v>
      </c>
      <c r="K34" s="17">
        <f>SUM(K31:K33)</f>
        <v>1120656717</v>
      </c>
      <c r="L34" s="124">
        <v>14</v>
      </c>
      <c r="M34" s="122"/>
      <c r="N34" s="122"/>
      <c r="O34" s="122"/>
      <c r="P34" s="122"/>
      <c r="Q34" s="122"/>
    </row>
    <row r="35" spans="1:17" ht="7.5" customHeight="1">
      <c r="A35" s="7"/>
      <c r="B35" s="2"/>
      <c r="C35" s="2"/>
      <c r="D35" s="11"/>
      <c r="E35" s="12"/>
      <c r="F35" s="12"/>
      <c r="G35" s="9"/>
      <c r="H35" s="9"/>
      <c r="I35" s="9"/>
      <c r="J35" s="8"/>
      <c r="K35" s="9"/>
      <c r="L35" s="124" t="s">
        <v>7</v>
      </c>
      <c r="M35" s="122"/>
      <c r="N35" s="122"/>
      <c r="O35" s="122"/>
      <c r="P35" s="122"/>
      <c r="Q35" s="122"/>
    </row>
    <row r="36" spans="1:17" ht="9.75" customHeight="1">
      <c r="A36" s="7" t="s">
        <v>7</v>
      </c>
      <c r="B36" s="8" t="s">
        <v>12</v>
      </c>
      <c r="C36" s="8"/>
      <c r="D36" s="10"/>
      <c r="E36" s="9"/>
      <c r="F36" s="9"/>
      <c r="G36" s="12"/>
      <c r="H36" s="12"/>
      <c r="I36" s="12"/>
      <c r="J36" s="17"/>
      <c r="K36" s="12"/>
      <c r="L36" s="124"/>
      <c r="M36" s="122"/>
      <c r="N36" s="122"/>
      <c r="O36" s="122"/>
      <c r="P36" s="122"/>
      <c r="Q36" s="122"/>
    </row>
    <row r="37" spans="1:17" ht="9.75" customHeight="1">
      <c r="A37" s="7">
        <v>15</v>
      </c>
      <c r="B37" s="3" t="s">
        <v>61</v>
      </c>
      <c r="C37" s="3"/>
      <c r="D37" s="172">
        <v>16387200</v>
      </c>
      <c r="E37" s="173">
        <v>13802950</v>
      </c>
      <c r="F37" s="173">
        <v>817000</v>
      </c>
      <c r="G37" s="23">
        <v>1767250</v>
      </c>
      <c r="H37" s="173">
        <v>575500</v>
      </c>
      <c r="I37" s="190" t="s">
        <v>308</v>
      </c>
      <c r="J37" s="12">
        <f>D37-H37</f>
        <v>15811700</v>
      </c>
      <c r="K37" s="12">
        <v>2584250</v>
      </c>
      <c r="L37" s="124">
        <v>15</v>
      </c>
      <c r="M37" s="122"/>
      <c r="N37" s="122"/>
      <c r="O37" s="122"/>
      <c r="P37" s="122"/>
      <c r="Q37" s="122"/>
    </row>
    <row r="38" spans="1:17" ht="9.75" customHeight="1">
      <c r="A38" s="7">
        <v>16</v>
      </c>
      <c r="B38" s="3" t="s">
        <v>62</v>
      </c>
      <c r="C38" s="3"/>
      <c r="D38" s="172">
        <v>15452670</v>
      </c>
      <c r="E38" s="173">
        <v>14900541</v>
      </c>
      <c r="F38" s="173">
        <v>552129</v>
      </c>
      <c r="G38" s="23" t="s">
        <v>308</v>
      </c>
      <c r="H38" s="173">
        <v>578648</v>
      </c>
      <c r="I38" s="190">
        <v>36692</v>
      </c>
      <c r="J38" s="12">
        <f>D38-H38-I38</f>
        <v>14837330</v>
      </c>
      <c r="K38" s="12">
        <v>515437</v>
      </c>
      <c r="L38" s="124">
        <v>16</v>
      </c>
      <c r="M38" s="122"/>
      <c r="N38" s="122"/>
      <c r="O38" s="122"/>
      <c r="P38" s="122"/>
      <c r="Q38" s="122"/>
    </row>
    <row r="39" spans="1:17" ht="9.75" customHeight="1">
      <c r="A39" s="7">
        <v>17</v>
      </c>
      <c r="B39" s="3" t="s">
        <v>63</v>
      </c>
      <c r="C39" s="3"/>
      <c r="D39" s="172">
        <v>19048935</v>
      </c>
      <c r="E39" s="173">
        <v>16301320</v>
      </c>
      <c r="F39" s="173">
        <v>1090307</v>
      </c>
      <c r="G39" s="23">
        <v>1657308</v>
      </c>
      <c r="H39" s="173">
        <v>823181</v>
      </c>
      <c r="I39" s="190" t="s">
        <v>308</v>
      </c>
      <c r="J39" s="12">
        <f>D39-H39</f>
        <v>18225754</v>
      </c>
      <c r="K39" s="12">
        <v>2747615</v>
      </c>
      <c r="L39" s="124">
        <v>17</v>
      </c>
      <c r="M39" s="122"/>
      <c r="N39" s="122"/>
      <c r="O39" s="122"/>
      <c r="P39" s="122"/>
      <c r="Q39" s="122"/>
    </row>
    <row r="40" spans="1:17" ht="9.75" customHeight="1">
      <c r="A40" s="7">
        <v>18</v>
      </c>
      <c r="B40" s="3" t="s">
        <v>64</v>
      </c>
      <c r="C40" s="3"/>
      <c r="D40" s="172">
        <v>23951597</v>
      </c>
      <c r="E40" s="173">
        <v>21058552</v>
      </c>
      <c r="F40" s="173">
        <v>1814054</v>
      </c>
      <c r="G40" s="23">
        <v>1078991</v>
      </c>
      <c r="H40" s="173">
        <v>1186274</v>
      </c>
      <c r="I40" s="190">
        <v>5770</v>
      </c>
      <c r="J40" s="12">
        <f>D40-H40-I40</f>
        <v>22759553</v>
      </c>
      <c r="K40" s="12">
        <v>2887275</v>
      </c>
      <c r="L40" s="124">
        <v>18</v>
      </c>
      <c r="M40" s="122"/>
      <c r="N40" s="122"/>
      <c r="O40" s="122"/>
      <c r="P40" s="122"/>
      <c r="Q40" s="122"/>
    </row>
    <row r="41" spans="1:17" ht="9.75" customHeight="1">
      <c r="A41" s="7">
        <v>19</v>
      </c>
      <c r="B41" s="3" t="s">
        <v>65</v>
      </c>
      <c r="C41" s="3"/>
      <c r="D41" s="172">
        <v>20835962</v>
      </c>
      <c r="E41" s="173">
        <v>19073371</v>
      </c>
      <c r="F41" s="173">
        <v>1762591</v>
      </c>
      <c r="G41" s="13" t="s">
        <v>308</v>
      </c>
      <c r="H41" s="173">
        <v>1129099</v>
      </c>
      <c r="I41" s="173">
        <v>863993</v>
      </c>
      <c r="J41" s="12">
        <f>D41-H41-I41</f>
        <v>18842870</v>
      </c>
      <c r="K41" s="12">
        <v>898598</v>
      </c>
      <c r="L41" s="124">
        <v>19</v>
      </c>
      <c r="M41" s="122"/>
      <c r="N41" s="122"/>
      <c r="O41" s="122"/>
      <c r="P41" s="122"/>
      <c r="Q41" s="122"/>
    </row>
    <row r="42" spans="1:17" ht="9.75" customHeight="1">
      <c r="A42" s="7">
        <v>20</v>
      </c>
      <c r="B42" s="3" t="s">
        <v>66</v>
      </c>
      <c r="C42" s="3"/>
      <c r="D42" s="172">
        <v>20732865</v>
      </c>
      <c r="E42" s="173">
        <v>18068823</v>
      </c>
      <c r="F42" s="173">
        <v>1248206</v>
      </c>
      <c r="G42" s="23">
        <v>1415836</v>
      </c>
      <c r="H42" s="173">
        <v>858550</v>
      </c>
      <c r="I42" s="190" t="s">
        <v>308</v>
      </c>
      <c r="J42" s="12">
        <f aca="true" t="shared" si="5" ref="J42:J53">D42-H42</f>
        <v>19874315</v>
      </c>
      <c r="K42" s="12">
        <v>2664042</v>
      </c>
      <c r="L42" s="124">
        <v>20</v>
      </c>
      <c r="M42" s="122"/>
      <c r="N42" s="122"/>
      <c r="O42" s="122"/>
      <c r="P42" s="122"/>
      <c r="Q42" s="122"/>
    </row>
    <row r="43" spans="1:17" ht="9.75" customHeight="1">
      <c r="A43" s="7">
        <v>21</v>
      </c>
      <c r="B43" s="3" t="s">
        <v>67</v>
      </c>
      <c r="C43" s="3"/>
      <c r="D43" s="172">
        <v>22051158</v>
      </c>
      <c r="E43" s="173">
        <v>20467423</v>
      </c>
      <c r="F43" s="173">
        <v>464639</v>
      </c>
      <c r="G43" s="23">
        <v>1119096</v>
      </c>
      <c r="H43" s="173">
        <v>645496</v>
      </c>
      <c r="I43" s="190" t="s">
        <v>308</v>
      </c>
      <c r="J43" s="12">
        <f t="shared" si="5"/>
        <v>21405662</v>
      </c>
      <c r="K43" s="12">
        <v>1583735</v>
      </c>
      <c r="L43" s="124">
        <v>21</v>
      </c>
      <c r="M43" s="122"/>
      <c r="N43" s="122"/>
      <c r="O43" s="122"/>
      <c r="P43" s="122"/>
      <c r="Q43" s="122"/>
    </row>
    <row r="44" spans="1:17" ht="9.75" customHeight="1">
      <c r="A44" s="7">
        <v>22</v>
      </c>
      <c r="B44" s="3" t="s">
        <v>68</v>
      </c>
      <c r="C44" s="3"/>
      <c r="D44" s="172">
        <v>26534235</v>
      </c>
      <c r="E44" s="173">
        <v>25357219</v>
      </c>
      <c r="F44" s="173">
        <v>1177016</v>
      </c>
      <c r="G44" s="13" t="s">
        <v>308</v>
      </c>
      <c r="H44" s="173">
        <v>1860521</v>
      </c>
      <c r="I44" s="190" t="s">
        <v>308</v>
      </c>
      <c r="J44" s="12">
        <f t="shared" si="5"/>
        <v>24673714</v>
      </c>
      <c r="K44" s="12">
        <v>1177016</v>
      </c>
      <c r="L44" s="124">
        <v>22</v>
      </c>
      <c r="M44" s="122"/>
      <c r="N44" s="122"/>
      <c r="O44" s="122"/>
      <c r="P44" s="122"/>
      <c r="Q44" s="122"/>
    </row>
    <row r="45" spans="1:17" ht="9.75" customHeight="1">
      <c r="A45" s="7">
        <v>23</v>
      </c>
      <c r="B45" s="3" t="s">
        <v>69</v>
      </c>
      <c r="C45" s="3"/>
      <c r="D45" s="172">
        <v>24617004</v>
      </c>
      <c r="E45" s="173">
        <v>22772317</v>
      </c>
      <c r="F45" s="173">
        <v>1844687</v>
      </c>
      <c r="G45" s="23" t="s">
        <v>308</v>
      </c>
      <c r="H45" s="173">
        <v>2936415</v>
      </c>
      <c r="I45" s="190" t="s">
        <v>308</v>
      </c>
      <c r="J45" s="12">
        <f t="shared" si="5"/>
        <v>21680589</v>
      </c>
      <c r="K45" s="12">
        <v>1844687</v>
      </c>
      <c r="L45" s="124">
        <v>23</v>
      </c>
      <c r="M45" s="122"/>
      <c r="N45" s="122"/>
      <c r="O45" s="122"/>
      <c r="P45" s="122"/>
      <c r="Q45" s="122"/>
    </row>
    <row r="46" spans="1:17" ht="9.75" customHeight="1">
      <c r="A46" s="7">
        <v>24</v>
      </c>
      <c r="B46" s="3" t="s">
        <v>70</v>
      </c>
      <c r="C46" s="3"/>
      <c r="D46" s="172">
        <v>14302819</v>
      </c>
      <c r="E46" s="173">
        <v>12361298</v>
      </c>
      <c r="F46" s="173">
        <v>1096042</v>
      </c>
      <c r="G46" s="23">
        <v>845479</v>
      </c>
      <c r="H46" s="173">
        <v>356382</v>
      </c>
      <c r="I46" s="190" t="s">
        <v>308</v>
      </c>
      <c r="J46" s="12">
        <f t="shared" si="5"/>
        <v>13946437</v>
      </c>
      <c r="K46" s="12">
        <v>1941521</v>
      </c>
      <c r="L46" s="124">
        <v>24</v>
      </c>
      <c r="M46" s="122"/>
      <c r="N46" s="122"/>
      <c r="O46" s="122"/>
      <c r="P46" s="122"/>
      <c r="Q46" s="122"/>
    </row>
    <row r="47" spans="1:17" ht="9.75" customHeight="1">
      <c r="A47" s="7">
        <v>25</v>
      </c>
      <c r="B47" s="3" t="s">
        <v>71</v>
      </c>
      <c r="C47" s="3"/>
      <c r="D47" s="172">
        <v>17510435</v>
      </c>
      <c r="E47" s="173">
        <v>16633461</v>
      </c>
      <c r="F47" s="173">
        <v>876974</v>
      </c>
      <c r="G47" s="13" t="s">
        <v>308</v>
      </c>
      <c r="H47" s="173">
        <v>1007759</v>
      </c>
      <c r="I47" s="190">
        <v>329</v>
      </c>
      <c r="J47" s="12">
        <f>D47-H47-I47</f>
        <v>16502347</v>
      </c>
      <c r="K47" s="12">
        <v>876645</v>
      </c>
      <c r="L47" s="124">
        <v>25</v>
      </c>
      <c r="M47" s="122"/>
      <c r="N47" s="122"/>
      <c r="O47" s="122"/>
      <c r="P47" s="122"/>
      <c r="Q47" s="122"/>
    </row>
    <row r="48" spans="1:17" ht="9.75" customHeight="1">
      <c r="A48" s="7">
        <v>26</v>
      </c>
      <c r="B48" s="3" t="s">
        <v>72</v>
      </c>
      <c r="C48" s="3"/>
      <c r="D48" s="172">
        <v>9665291</v>
      </c>
      <c r="E48" s="173">
        <v>9033595</v>
      </c>
      <c r="F48" s="173">
        <v>631696</v>
      </c>
      <c r="G48" s="13" t="s">
        <v>308</v>
      </c>
      <c r="H48" s="173">
        <v>526456</v>
      </c>
      <c r="I48" s="190" t="s">
        <v>308</v>
      </c>
      <c r="J48" s="12">
        <f t="shared" si="5"/>
        <v>9138835</v>
      </c>
      <c r="K48" s="12">
        <v>631696</v>
      </c>
      <c r="L48" s="124">
        <v>26</v>
      </c>
      <c r="M48" s="122"/>
      <c r="N48" s="122"/>
      <c r="O48" s="122"/>
      <c r="P48" s="122"/>
      <c r="Q48" s="122"/>
    </row>
    <row r="49" spans="1:17" ht="9.75" customHeight="1">
      <c r="A49" s="7">
        <v>27</v>
      </c>
      <c r="B49" s="3" t="s">
        <v>73</v>
      </c>
      <c r="C49" s="3"/>
      <c r="D49" s="172">
        <v>15626339</v>
      </c>
      <c r="E49" s="173">
        <v>15276339</v>
      </c>
      <c r="F49" s="173">
        <v>350000</v>
      </c>
      <c r="G49" s="13" t="s">
        <v>308</v>
      </c>
      <c r="H49" s="173">
        <v>814740</v>
      </c>
      <c r="I49" s="190" t="s">
        <v>308</v>
      </c>
      <c r="J49" s="12">
        <f t="shared" si="5"/>
        <v>14811599</v>
      </c>
      <c r="K49" s="12">
        <v>350000</v>
      </c>
      <c r="L49" s="124">
        <v>27</v>
      </c>
      <c r="M49" s="122"/>
      <c r="N49" s="122"/>
      <c r="O49" s="122"/>
      <c r="P49" s="122"/>
      <c r="Q49" s="122"/>
    </row>
    <row r="50" spans="1:17" ht="9.75" customHeight="1">
      <c r="A50" s="7">
        <v>28</v>
      </c>
      <c r="B50" s="3" t="s">
        <v>59</v>
      </c>
      <c r="C50" s="3"/>
      <c r="D50" s="172">
        <v>78712427</v>
      </c>
      <c r="E50" s="173">
        <v>57581906</v>
      </c>
      <c r="F50" s="173">
        <v>18093257</v>
      </c>
      <c r="G50" s="23">
        <v>3037264</v>
      </c>
      <c r="H50" s="173">
        <v>4045528</v>
      </c>
      <c r="I50" s="173">
        <v>1497664</v>
      </c>
      <c r="J50" s="12">
        <f>D50-H50-I50</f>
        <v>73169235</v>
      </c>
      <c r="K50" s="12">
        <v>19632857</v>
      </c>
      <c r="L50" s="124">
        <v>28</v>
      </c>
      <c r="M50" s="122"/>
      <c r="N50" s="122"/>
      <c r="O50" s="122"/>
      <c r="P50" s="122"/>
      <c r="Q50" s="122"/>
    </row>
    <row r="51" spans="1:17" ht="9.75" customHeight="1">
      <c r="A51" s="7">
        <v>29</v>
      </c>
      <c r="B51" s="3" t="s">
        <v>74</v>
      </c>
      <c r="C51" s="3"/>
      <c r="D51" s="172">
        <v>12793197</v>
      </c>
      <c r="E51" s="173">
        <v>11552145</v>
      </c>
      <c r="F51" s="173">
        <v>465992</v>
      </c>
      <c r="G51" s="23">
        <v>775060</v>
      </c>
      <c r="H51" s="173">
        <v>520431</v>
      </c>
      <c r="I51" s="190" t="s">
        <v>308</v>
      </c>
      <c r="J51" s="12">
        <f t="shared" si="5"/>
        <v>12272766</v>
      </c>
      <c r="K51" s="12">
        <v>1241052</v>
      </c>
      <c r="L51" s="124">
        <v>29</v>
      </c>
      <c r="M51" s="122"/>
      <c r="N51" s="122"/>
      <c r="O51" s="122"/>
      <c r="P51" s="122"/>
      <c r="Q51" s="122"/>
    </row>
    <row r="52" spans="1:17" ht="9.75" customHeight="1">
      <c r="A52" s="7">
        <v>30</v>
      </c>
      <c r="B52" s="3" t="s">
        <v>75</v>
      </c>
      <c r="C52" s="3"/>
      <c r="D52" s="172">
        <v>17294059</v>
      </c>
      <c r="E52" s="173">
        <v>15483843</v>
      </c>
      <c r="F52" s="173">
        <v>437372</v>
      </c>
      <c r="G52" s="23">
        <v>1372844</v>
      </c>
      <c r="H52" s="173">
        <v>992542</v>
      </c>
      <c r="I52" s="190" t="s">
        <v>308</v>
      </c>
      <c r="J52" s="12">
        <f t="shared" si="5"/>
        <v>16301517</v>
      </c>
      <c r="K52" s="12">
        <v>1810216</v>
      </c>
      <c r="L52" s="124">
        <v>30</v>
      </c>
      <c r="M52" s="122"/>
      <c r="N52" s="122"/>
      <c r="O52" s="122"/>
      <c r="P52" s="122"/>
      <c r="Q52" s="122"/>
    </row>
    <row r="53" spans="1:17" ht="9.75" customHeight="1">
      <c r="A53" s="7">
        <v>31</v>
      </c>
      <c r="B53" s="3" t="s">
        <v>60</v>
      </c>
      <c r="C53" s="3"/>
      <c r="D53" s="172">
        <v>28495670</v>
      </c>
      <c r="E53" s="173">
        <v>24734702</v>
      </c>
      <c r="F53" s="173">
        <v>855631</v>
      </c>
      <c r="G53" s="23">
        <v>2905337</v>
      </c>
      <c r="H53" s="173">
        <v>1559996</v>
      </c>
      <c r="I53" s="190" t="s">
        <v>308</v>
      </c>
      <c r="J53" s="12">
        <f t="shared" si="5"/>
        <v>26935674</v>
      </c>
      <c r="K53" s="12">
        <v>3760968</v>
      </c>
      <c r="L53" s="124">
        <v>31</v>
      </c>
      <c r="M53" s="122"/>
      <c r="N53" s="122"/>
      <c r="O53" s="122"/>
      <c r="P53" s="122"/>
      <c r="Q53" s="122"/>
    </row>
    <row r="54" spans="1:17" ht="9.75" customHeight="1">
      <c r="A54" s="7">
        <v>32</v>
      </c>
      <c r="B54" s="3" t="s">
        <v>76</v>
      </c>
      <c r="C54" s="3"/>
      <c r="D54" s="172">
        <v>19349011</v>
      </c>
      <c r="E54" s="173">
        <v>16857212</v>
      </c>
      <c r="F54" s="173">
        <v>900170</v>
      </c>
      <c r="G54" s="23">
        <v>1591629</v>
      </c>
      <c r="H54" s="173">
        <v>1565158</v>
      </c>
      <c r="I54" s="190">
        <v>4660</v>
      </c>
      <c r="J54" s="12">
        <f>D54-H54-I54</f>
        <v>17779193</v>
      </c>
      <c r="K54" s="12">
        <v>2487139</v>
      </c>
      <c r="L54" s="124">
        <v>32</v>
      </c>
      <c r="M54" s="122"/>
      <c r="N54" s="122"/>
      <c r="O54" s="122"/>
      <c r="P54" s="122"/>
      <c r="Q54" s="122"/>
    </row>
    <row r="55" spans="1:17" ht="9.75" customHeight="1">
      <c r="A55" s="7">
        <v>33</v>
      </c>
      <c r="B55" s="3" t="s">
        <v>77</v>
      </c>
      <c r="C55" s="3"/>
      <c r="D55" s="172">
        <v>23962209</v>
      </c>
      <c r="E55" s="173">
        <v>20761822</v>
      </c>
      <c r="F55" s="173">
        <v>1131865</v>
      </c>
      <c r="G55" s="23">
        <v>2068522</v>
      </c>
      <c r="H55" s="173">
        <v>677113</v>
      </c>
      <c r="I55" s="190" t="s">
        <v>308</v>
      </c>
      <c r="J55" s="12">
        <f>D55-H55</f>
        <v>23285096</v>
      </c>
      <c r="K55" s="12">
        <v>3200387</v>
      </c>
      <c r="L55" s="124">
        <v>33</v>
      </c>
      <c r="M55" s="122"/>
      <c r="N55" s="122"/>
      <c r="O55" s="122"/>
      <c r="P55" s="122"/>
      <c r="Q55" s="122"/>
    </row>
    <row r="56" spans="1:17" ht="9.75" customHeight="1">
      <c r="A56" s="7">
        <v>34</v>
      </c>
      <c r="B56" s="3" t="s">
        <v>78</v>
      </c>
      <c r="C56" s="3"/>
      <c r="D56" s="172">
        <v>16488418</v>
      </c>
      <c r="E56" s="173">
        <v>13896875</v>
      </c>
      <c r="F56" s="173">
        <v>937269</v>
      </c>
      <c r="G56" s="23">
        <v>1654274</v>
      </c>
      <c r="H56" s="173">
        <v>764663</v>
      </c>
      <c r="I56" s="190" t="s">
        <v>308</v>
      </c>
      <c r="J56" s="12">
        <f>D56-H56</f>
        <v>15723755</v>
      </c>
      <c r="K56" s="12">
        <v>2591543</v>
      </c>
      <c r="L56" s="124">
        <v>34</v>
      </c>
      <c r="M56" s="122"/>
      <c r="N56" s="122"/>
      <c r="O56" s="122"/>
      <c r="P56" s="122"/>
      <c r="Q56" s="122"/>
    </row>
    <row r="57" spans="1:17" ht="9.75" customHeight="1">
      <c r="A57" s="7">
        <v>35</v>
      </c>
      <c r="B57" s="14" t="s">
        <v>4</v>
      </c>
      <c r="C57" s="14"/>
      <c r="D57" s="16">
        <f aca="true" t="shared" si="6" ref="D57:I57">SUM(D37:D56)</f>
        <v>443811501</v>
      </c>
      <c r="E57" s="17">
        <f t="shared" si="6"/>
        <v>385975714</v>
      </c>
      <c r="F57" s="17">
        <f t="shared" si="6"/>
        <v>36546897</v>
      </c>
      <c r="G57" s="17">
        <f t="shared" si="6"/>
        <v>21288890</v>
      </c>
      <c r="H57" s="17">
        <f t="shared" si="6"/>
        <v>23424452</v>
      </c>
      <c r="I57" s="17">
        <f t="shared" si="6"/>
        <v>2409108</v>
      </c>
      <c r="J57" s="17">
        <f>D57-H57-I57</f>
        <v>417977941</v>
      </c>
      <c r="K57" s="17">
        <f>SUM(K37:K56)</f>
        <v>55426679</v>
      </c>
      <c r="L57" s="124">
        <v>35</v>
      </c>
      <c r="M57" s="122"/>
      <c r="N57" s="122"/>
      <c r="O57" s="122"/>
      <c r="P57" s="122"/>
      <c r="Q57" s="122"/>
    </row>
    <row r="58" spans="1:17" ht="9.75" customHeight="1">
      <c r="A58" s="7">
        <v>36</v>
      </c>
      <c r="B58" s="20" t="s">
        <v>57</v>
      </c>
      <c r="C58" s="20"/>
      <c r="D58" s="16">
        <f aca="true" t="shared" si="7" ref="D58:K58">D34+D57</f>
        <v>2350422634</v>
      </c>
      <c r="E58" s="17">
        <f t="shared" si="7"/>
        <v>1101719945</v>
      </c>
      <c r="F58" s="17">
        <f t="shared" si="7"/>
        <v>1224352355</v>
      </c>
      <c r="G58" s="17">
        <f t="shared" si="7"/>
        <v>24350334</v>
      </c>
      <c r="H58" s="17">
        <f t="shared" si="7"/>
        <v>66499301</v>
      </c>
      <c r="I58" s="17">
        <f t="shared" si="7"/>
        <v>72619293</v>
      </c>
      <c r="J58" s="17">
        <f>D58-H58-I58</f>
        <v>2211304040</v>
      </c>
      <c r="K58" s="17">
        <f t="shared" si="7"/>
        <v>1176083396</v>
      </c>
      <c r="L58" s="124">
        <v>36</v>
      </c>
      <c r="M58" s="122"/>
      <c r="N58" s="122"/>
      <c r="O58" s="122"/>
      <c r="P58" s="122"/>
      <c r="Q58" s="122"/>
    </row>
    <row r="59" spans="1:17" ht="9.75" customHeight="1">
      <c r="A59" s="7"/>
      <c r="B59" s="20"/>
      <c r="C59" s="20"/>
      <c r="D59" s="17"/>
      <c r="E59" s="17"/>
      <c r="F59" s="17"/>
      <c r="G59" s="17"/>
      <c r="H59" s="17"/>
      <c r="I59" s="17"/>
      <c r="J59" s="17"/>
      <c r="K59" s="17"/>
      <c r="L59" s="124"/>
      <c r="M59" s="122"/>
      <c r="N59" s="122"/>
      <c r="O59" s="122"/>
      <c r="P59" s="122"/>
      <c r="Q59" s="122"/>
    </row>
    <row r="60" spans="1:17" s="6" customFormat="1" ht="11.25" customHeight="1">
      <c r="A60" s="393" t="s">
        <v>376</v>
      </c>
      <c r="B60" s="393"/>
      <c r="C60" s="393"/>
      <c r="D60" s="393"/>
      <c r="E60" s="393"/>
      <c r="F60" s="393"/>
      <c r="G60" s="393" t="s">
        <v>376</v>
      </c>
      <c r="H60" s="393"/>
      <c r="I60" s="393"/>
      <c r="J60" s="393"/>
      <c r="K60" s="393"/>
      <c r="L60" s="393"/>
      <c r="M60" s="171"/>
      <c r="N60" s="171"/>
      <c r="O60" s="171"/>
      <c r="P60" s="171"/>
      <c r="Q60" s="171"/>
    </row>
    <row r="61" spans="1:17" ht="9.75" customHeight="1">
      <c r="A61" s="7" t="s">
        <v>7</v>
      </c>
      <c r="B61" s="8" t="s">
        <v>8</v>
      </c>
      <c r="C61" s="8"/>
      <c r="D61" s="10"/>
      <c r="E61" s="9"/>
      <c r="F61" s="9"/>
      <c r="G61" s="9"/>
      <c r="H61" s="9"/>
      <c r="I61" s="9"/>
      <c r="J61" s="9"/>
      <c r="K61" s="9"/>
      <c r="L61" s="124" t="s">
        <v>7</v>
      </c>
      <c r="M61" s="122"/>
      <c r="N61" s="122"/>
      <c r="O61" s="122"/>
      <c r="P61" s="122"/>
      <c r="Q61" s="122"/>
    </row>
    <row r="62" spans="1:17" ht="9.75" customHeight="1">
      <c r="A62" s="7">
        <v>37</v>
      </c>
      <c r="B62" s="3" t="s">
        <v>80</v>
      </c>
      <c r="C62" s="3"/>
      <c r="D62" s="172">
        <v>36734335</v>
      </c>
      <c r="E62" s="173">
        <v>19466008</v>
      </c>
      <c r="F62" s="173">
        <v>15888909</v>
      </c>
      <c r="G62" s="23">
        <v>1379418</v>
      </c>
      <c r="H62" s="173">
        <v>942840</v>
      </c>
      <c r="I62" s="173">
        <v>1175713</v>
      </c>
      <c r="J62" s="12">
        <f>D62-H62-I62</f>
        <v>34615782</v>
      </c>
      <c r="K62" s="12">
        <v>16092614</v>
      </c>
      <c r="L62" s="124">
        <v>37</v>
      </c>
      <c r="M62" s="122"/>
      <c r="N62" s="122"/>
      <c r="O62" s="122"/>
      <c r="P62" s="122"/>
      <c r="Q62" s="122"/>
    </row>
    <row r="63" spans="1:17" ht="9.75" customHeight="1">
      <c r="A63" s="7">
        <v>38</v>
      </c>
      <c r="B63" s="3" t="s">
        <v>81</v>
      </c>
      <c r="C63" s="3"/>
      <c r="D63" s="172">
        <v>17856281</v>
      </c>
      <c r="E63" s="173">
        <v>6162269</v>
      </c>
      <c r="F63" s="173">
        <v>10132712</v>
      </c>
      <c r="G63" s="23">
        <v>1561300</v>
      </c>
      <c r="H63" s="173">
        <v>224779</v>
      </c>
      <c r="I63" s="173">
        <v>374932</v>
      </c>
      <c r="J63" s="12">
        <f>D63-H63-I63</f>
        <v>17256570</v>
      </c>
      <c r="K63" s="12">
        <v>11319080</v>
      </c>
      <c r="L63" s="124">
        <v>38</v>
      </c>
      <c r="M63" s="122"/>
      <c r="N63" s="122"/>
      <c r="O63" s="122"/>
      <c r="P63" s="122"/>
      <c r="Q63" s="122"/>
    </row>
    <row r="64" spans="1:17" ht="9.75" customHeight="1">
      <c r="A64" s="7">
        <v>39</v>
      </c>
      <c r="B64" s="3" t="s">
        <v>82</v>
      </c>
      <c r="C64" s="3"/>
      <c r="D64" s="172">
        <v>22038640</v>
      </c>
      <c r="E64" s="173">
        <v>9737392</v>
      </c>
      <c r="F64" s="173">
        <v>12301248</v>
      </c>
      <c r="G64" s="13" t="s">
        <v>308</v>
      </c>
      <c r="H64" s="173">
        <v>355035</v>
      </c>
      <c r="I64" s="173">
        <v>326276</v>
      </c>
      <c r="J64" s="12">
        <f>D64-H64-I64</f>
        <v>21357329</v>
      </c>
      <c r="K64" s="12">
        <v>11974972</v>
      </c>
      <c r="L64" s="124">
        <v>39</v>
      </c>
      <c r="M64" s="122"/>
      <c r="N64" s="122"/>
      <c r="O64" s="122"/>
      <c r="P64" s="122"/>
      <c r="Q64" s="122"/>
    </row>
    <row r="65" spans="1:17" s="22" customFormat="1" ht="9.75" customHeight="1">
      <c r="A65" s="7">
        <v>40</v>
      </c>
      <c r="B65" s="14" t="s">
        <v>4</v>
      </c>
      <c r="C65" s="14"/>
      <c r="D65" s="16">
        <f aca="true" t="shared" si="8" ref="D65:I65">SUM(D62:D64)</f>
        <v>76629256</v>
      </c>
      <c r="E65" s="17">
        <f t="shared" si="8"/>
        <v>35365669</v>
      </c>
      <c r="F65" s="17">
        <f t="shared" si="8"/>
        <v>38322869</v>
      </c>
      <c r="G65" s="17">
        <f t="shared" si="8"/>
        <v>2940718</v>
      </c>
      <c r="H65" s="17">
        <f t="shared" si="8"/>
        <v>1522654</v>
      </c>
      <c r="I65" s="17">
        <f t="shared" si="8"/>
        <v>1876921</v>
      </c>
      <c r="J65" s="17">
        <f>D65-H65-I65</f>
        <v>73229681</v>
      </c>
      <c r="K65" s="17">
        <f>SUM(K62:K64)</f>
        <v>39386666</v>
      </c>
      <c r="L65" s="124">
        <v>40</v>
      </c>
      <c r="M65" s="191"/>
      <c r="N65" s="191"/>
      <c r="O65" s="191"/>
      <c r="P65" s="191"/>
      <c r="Q65" s="191"/>
    </row>
    <row r="66" spans="1:17" ht="9.75" customHeight="1">
      <c r="A66" s="7"/>
      <c r="B66" s="2"/>
      <c r="C66" s="2"/>
      <c r="D66" s="16"/>
      <c r="E66" s="23"/>
      <c r="F66" s="23"/>
      <c r="G66" s="17"/>
      <c r="H66" s="23"/>
      <c r="I66" s="23"/>
      <c r="J66" s="115"/>
      <c r="K66" s="23"/>
      <c r="L66" s="124"/>
      <c r="M66" s="122"/>
      <c r="N66" s="122"/>
      <c r="O66" s="122"/>
      <c r="P66" s="122"/>
      <c r="Q66" s="122"/>
    </row>
    <row r="67" spans="1:17" ht="9.75" customHeight="1">
      <c r="A67" s="7" t="s">
        <v>7</v>
      </c>
      <c r="B67" s="8" t="s">
        <v>23</v>
      </c>
      <c r="C67" s="8"/>
      <c r="D67" s="29"/>
      <c r="E67" s="9"/>
      <c r="F67" s="9"/>
      <c r="G67" s="23"/>
      <c r="H67" s="9"/>
      <c r="I67" s="9"/>
      <c r="J67" s="8"/>
      <c r="K67" s="9"/>
      <c r="L67" s="124" t="s">
        <v>7</v>
      </c>
      <c r="M67" s="122"/>
      <c r="N67" s="122"/>
      <c r="O67" s="122"/>
      <c r="P67" s="122"/>
      <c r="Q67" s="122"/>
    </row>
    <row r="68" spans="1:17" ht="9.75" customHeight="1">
      <c r="A68" s="7">
        <v>41</v>
      </c>
      <c r="B68" s="3" t="s">
        <v>83</v>
      </c>
      <c r="C68" s="3"/>
      <c r="D68" s="172">
        <v>18416297</v>
      </c>
      <c r="E68" s="173">
        <v>16417104</v>
      </c>
      <c r="F68" s="173">
        <v>620519</v>
      </c>
      <c r="G68" s="23">
        <v>1378674</v>
      </c>
      <c r="H68" s="173">
        <v>681442</v>
      </c>
      <c r="I68" s="190" t="s">
        <v>308</v>
      </c>
      <c r="J68" s="12">
        <f aca="true" t="shared" si="9" ref="J68:J73">D68-H68</f>
        <v>17734855</v>
      </c>
      <c r="K68" s="12">
        <v>1999193</v>
      </c>
      <c r="L68" s="124">
        <v>41</v>
      </c>
      <c r="M68" s="122"/>
      <c r="N68" s="122"/>
      <c r="O68" s="122"/>
      <c r="P68" s="122"/>
      <c r="Q68" s="122"/>
    </row>
    <row r="69" spans="1:17" ht="9.75" customHeight="1">
      <c r="A69" s="7">
        <v>42</v>
      </c>
      <c r="B69" s="3" t="s">
        <v>84</v>
      </c>
      <c r="C69" s="3"/>
      <c r="D69" s="172">
        <v>7821646</v>
      </c>
      <c r="E69" s="173">
        <v>6908908</v>
      </c>
      <c r="F69" s="173">
        <v>247900</v>
      </c>
      <c r="G69" s="23">
        <v>664838</v>
      </c>
      <c r="H69" s="173">
        <v>508187</v>
      </c>
      <c r="I69" s="190" t="s">
        <v>308</v>
      </c>
      <c r="J69" s="12">
        <f t="shared" si="9"/>
        <v>7313459</v>
      </c>
      <c r="K69" s="12">
        <v>912738</v>
      </c>
      <c r="L69" s="124">
        <v>42</v>
      </c>
      <c r="M69" s="122"/>
      <c r="N69" s="122"/>
      <c r="O69" s="122"/>
      <c r="P69" s="122"/>
      <c r="Q69" s="122"/>
    </row>
    <row r="70" spans="1:17" ht="9.75" customHeight="1">
      <c r="A70" s="7">
        <v>43</v>
      </c>
      <c r="B70" s="3" t="s">
        <v>85</v>
      </c>
      <c r="C70" s="3"/>
      <c r="D70" s="172">
        <v>13652926</v>
      </c>
      <c r="E70" s="173">
        <v>12400688</v>
      </c>
      <c r="F70" s="173">
        <v>281539</v>
      </c>
      <c r="G70" s="23">
        <v>970699</v>
      </c>
      <c r="H70" s="173">
        <v>906436</v>
      </c>
      <c r="I70" s="190" t="s">
        <v>308</v>
      </c>
      <c r="J70" s="12">
        <f t="shared" si="9"/>
        <v>12746490</v>
      </c>
      <c r="K70" s="12">
        <v>1252238</v>
      </c>
      <c r="L70" s="124">
        <v>43</v>
      </c>
      <c r="M70" s="122"/>
      <c r="N70" s="122"/>
      <c r="O70" s="122"/>
      <c r="P70" s="122"/>
      <c r="Q70" s="122"/>
    </row>
    <row r="71" spans="1:17" ht="9.75" customHeight="1">
      <c r="A71" s="7">
        <v>44</v>
      </c>
      <c r="B71" s="3" t="s">
        <v>80</v>
      </c>
      <c r="C71" s="3"/>
      <c r="D71" s="172">
        <v>24419276</v>
      </c>
      <c r="E71" s="173">
        <v>23376912</v>
      </c>
      <c r="F71" s="173">
        <v>372364</v>
      </c>
      <c r="G71" s="23">
        <v>670000</v>
      </c>
      <c r="H71" s="173">
        <v>1359133</v>
      </c>
      <c r="I71" s="190" t="s">
        <v>308</v>
      </c>
      <c r="J71" s="12">
        <f t="shared" si="9"/>
        <v>23060143</v>
      </c>
      <c r="K71" s="12">
        <v>1042364</v>
      </c>
      <c r="L71" s="124">
        <v>44</v>
      </c>
      <c r="M71" s="122"/>
      <c r="N71" s="122"/>
      <c r="O71" s="122"/>
      <c r="P71" s="122"/>
      <c r="Q71" s="122"/>
    </row>
    <row r="72" spans="1:17" ht="9.75" customHeight="1">
      <c r="A72" s="7">
        <v>45</v>
      </c>
      <c r="B72" s="3" t="s">
        <v>81</v>
      </c>
      <c r="C72" s="3"/>
      <c r="D72" s="172">
        <v>21384595</v>
      </c>
      <c r="E72" s="173">
        <v>20984595</v>
      </c>
      <c r="F72" s="173">
        <v>400000</v>
      </c>
      <c r="G72" s="13" t="s">
        <v>308</v>
      </c>
      <c r="H72" s="173">
        <v>4187344</v>
      </c>
      <c r="I72" s="190" t="s">
        <v>308</v>
      </c>
      <c r="J72" s="12">
        <f t="shared" si="9"/>
        <v>17197251</v>
      </c>
      <c r="K72" s="12">
        <v>400000</v>
      </c>
      <c r="L72" s="124">
        <v>45</v>
      </c>
      <c r="M72" s="122"/>
      <c r="N72" s="122"/>
      <c r="O72" s="122"/>
      <c r="P72" s="122"/>
      <c r="Q72" s="122"/>
    </row>
    <row r="73" spans="1:17" ht="9.75" customHeight="1">
      <c r="A73" s="7">
        <v>46</v>
      </c>
      <c r="B73" s="3" t="s">
        <v>86</v>
      </c>
      <c r="C73" s="3"/>
      <c r="D73" s="172">
        <v>9014042</v>
      </c>
      <c r="E73" s="173">
        <v>7545935</v>
      </c>
      <c r="F73" s="173">
        <v>403232</v>
      </c>
      <c r="G73" s="23">
        <v>1064875</v>
      </c>
      <c r="H73" s="173">
        <v>1305986</v>
      </c>
      <c r="I73" s="190" t="s">
        <v>308</v>
      </c>
      <c r="J73" s="12">
        <f t="shared" si="9"/>
        <v>7708056</v>
      </c>
      <c r="K73" s="12">
        <v>1468107</v>
      </c>
      <c r="L73" s="124">
        <v>46</v>
      </c>
      <c r="M73" s="122"/>
      <c r="N73" s="122"/>
      <c r="O73" s="122"/>
      <c r="P73" s="122"/>
      <c r="Q73" s="122"/>
    </row>
    <row r="74" spans="1:17" ht="9.75" customHeight="1">
      <c r="A74" s="7">
        <v>47</v>
      </c>
      <c r="B74" s="3" t="s">
        <v>87</v>
      </c>
      <c r="C74" s="3"/>
      <c r="D74" s="172">
        <v>11408939</v>
      </c>
      <c r="E74" s="173">
        <v>10516398</v>
      </c>
      <c r="F74" s="173">
        <v>892541</v>
      </c>
      <c r="G74" s="13" t="s">
        <v>308</v>
      </c>
      <c r="H74" s="173">
        <v>614995</v>
      </c>
      <c r="I74" s="190">
        <v>1174</v>
      </c>
      <c r="J74" s="12">
        <f>D74-H74-I74</f>
        <v>10792770</v>
      </c>
      <c r="K74" s="12">
        <v>891367</v>
      </c>
      <c r="L74" s="124">
        <v>47</v>
      </c>
      <c r="M74" s="122"/>
      <c r="N74" s="122"/>
      <c r="O74" s="122"/>
      <c r="P74" s="122"/>
      <c r="Q74" s="122"/>
    </row>
    <row r="75" spans="1:17" ht="9.75" customHeight="1">
      <c r="A75" s="7">
        <v>48</v>
      </c>
      <c r="B75" s="3" t="s">
        <v>88</v>
      </c>
      <c r="C75" s="3"/>
      <c r="D75" s="172">
        <v>11372411</v>
      </c>
      <c r="E75" s="173">
        <v>8617248</v>
      </c>
      <c r="F75" s="173">
        <v>395727</v>
      </c>
      <c r="G75" s="23">
        <v>2359436</v>
      </c>
      <c r="H75" s="173">
        <v>457105</v>
      </c>
      <c r="I75" s="173">
        <v>17956</v>
      </c>
      <c r="J75" s="12">
        <f>D75-H75-I75</f>
        <v>10897350</v>
      </c>
      <c r="K75" s="12">
        <v>2737207</v>
      </c>
      <c r="L75" s="124">
        <v>48</v>
      </c>
      <c r="M75" s="122"/>
      <c r="N75" s="122"/>
      <c r="O75" s="122"/>
      <c r="P75" s="122"/>
      <c r="Q75" s="122"/>
    </row>
    <row r="76" spans="1:17" ht="9.75" customHeight="1">
      <c r="A76" s="7">
        <v>49</v>
      </c>
      <c r="B76" s="3" t="s">
        <v>89</v>
      </c>
      <c r="C76" s="3"/>
      <c r="D76" s="172">
        <v>10770528</v>
      </c>
      <c r="E76" s="173">
        <v>7660417</v>
      </c>
      <c r="F76" s="173">
        <v>587858</v>
      </c>
      <c r="G76" s="23">
        <v>2522253</v>
      </c>
      <c r="H76" s="173">
        <v>435017</v>
      </c>
      <c r="I76" s="190">
        <v>516</v>
      </c>
      <c r="J76" s="12">
        <f>D76-H76-I76</f>
        <v>10334995</v>
      </c>
      <c r="K76" s="12">
        <v>3109595</v>
      </c>
      <c r="L76" s="124">
        <v>49</v>
      </c>
      <c r="M76" s="122"/>
      <c r="N76" s="122"/>
      <c r="O76" s="122"/>
      <c r="P76" s="122"/>
      <c r="Q76" s="122"/>
    </row>
    <row r="77" spans="1:17" s="22" customFormat="1" ht="9.75" customHeight="1">
      <c r="A77" s="7">
        <v>50</v>
      </c>
      <c r="B77" s="14"/>
      <c r="C77" s="14"/>
      <c r="D77" s="16">
        <f aca="true" t="shared" si="10" ref="D77:I77">SUM(D68:D76)</f>
        <v>128260660</v>
      </c>
      <c r="E77" s="17">
        <f t="shared" si="10"/>
        <v>114428205</v>
      </c>
      <c r="F77" s="17">
        <f t="shared" si="10"/>
        <v>4201680</v>
      </c>
      <c r="G77" s="17">
        <f t="shared" si="10"/>
        <v>9630775</v>
      </c>
      <c r="H77" s="17">
        <f t="shared" si="10"/>
        <v>10455645</v>
      </c>
      <c r="I77" s="17">
        <f t="shared" si="10"/>
        <v>19646</v>
      </c>
      <c r="J77" s="192">
        <f>D77-H77-I77</f>
        <v>117785369</v>
      </c>
      <c r="K77" s="17">
        <f>SUM(K68:K76)</f>
        <v>13812809</v>
      </c>
      <c r="L77" s="124">
        <v>50</v>
      </c>
      <c r="M77" s="191"/>
      <c r="N77" s="191"/>
      <c r="O77" s="191"/>
      <c r="P77" s="191"/>
      <c r="Q77" s="191"/>
    </row>
    <row r="78" spans="1:17" s="22" customFormat="1" ht="9.75" customHeight="1">
      <c r="A78" s="7">
        <v>51</v>
      </c>
      <c r="B78" s="20" t="s">
        <v>79</v>
      </c>
      <c r="C78" s="20"/>
      <c r="D78" s="16">
        <f aca="true" t="shared" si="11" ref="D78:K78">D65+D77</f>
        <v>204889916</v>
      </c>
      <c r="E78" s="17">
        <f t="shared" si="11"/>
        <v>149793874</v>
      </c>
      <c r="F78" s="17">
        <f t="shared" si="11"/>
        <v>42524549</v>
      </c>
      <c r="G78" s="17">
        <f t="shared" si="11"/>
        <v>12571493</v>
      </c>
      <c r="H78" s="17">
        <f t="shared" si="11"/>
        <v>11978299</v>
      </c>
      <c r="I78" s="17">
        <f t="shared" si="11"/>
        <v>1896567</v>
      </c>
      <c r="J78" s="192">
        <f>D78-H78-I78</f>
        <v>191015050</v>
      </c>
      <c r="K78" s="17">
        <f t="shared" si="11"/>
        <v>53199475</v>
      </c>
      <c r="L78" s="124">
        <v>51</v>
      </c>
      <c r="M78" s="191"/>
      <c r="N78" s="191"/>
      <c r="O78" s="191"/>
      <c r="P78" s="191"/>
      <c r="Q78" s="191"/>
    </row>
    <row r="79" spans="1:17" ht="9" customHeight="1">
      <c r="A79" s="392" t="s">
        <v>33</v>
      </c>
      <c r="B79" s="392"/>
      <c r="C79" s="74"/>
      <c r="D79" s="74"/>
      <c r="E79" s="74"/>
      <c r="F79" s="74"/>
      <c r="G79" s="181"/>
      <c r="H79" s="181"/>
      <c r="I79" s="181"/>
      <c r="J79" s="181"/>
      <c r="K79" s="181"/>
      <c r="L79" s="91"/>
      <c r="M79" s="122"/>
      <c r="N79" s="122"/>
      <c r="O79" s="122"/>
      <c r="P79" s="122"/>
      <c r="Q79" s="122"/>
    </row>
    <row r="80" spans="1:17" s="88" customFormat="1" ht="8.25">
      <c r="A80" s="349" t="s">
        <v>188</v>
      </c>
      <c r="B80" s="349"/>
      <c r="C80" s="349"/>
      <c r="D80" s="349"/>
      <c r="E80" s="349"/>
      <c r="F80" s="349"/>
      <c r="G80" s="349"/>
      <c r="H80" s="183"/>
      <c r="I80" s="183"/>
      <c r="J80" s="183"/>
      <c r="K80" s="183"/>
      <c r="L80" s="183"/>
      <c r="M80" s="183"/>
      <c r="N80" s="183"/>
      <c r="O80" s="183"/>
      <c r="P80" s="183"/>
      <c r="Q80" s="183"/>
    </row>
    <row r="81" spans="1:12" s="22" customFormat="1" ht="9.75" customHeight="1">
      <c r="A81" s="7"/>
      <c r="B81" s="20"/>
      <c r="C81" s="20"/>
      <c r="D81" s="17"/>
      <c r="E81" s="17"/>
      <c r="F81" s="17"/>
      <c r="G81" s="74"/>
      <c r="H81" s="74"/>
      <c r="I81" s="74"/>
      <c r="J81" s="112"/>
      <c r="K81" s="23"/>
      <c r="L81" s="81"/>
    </row>
    <row r="82" spans="1:12" s="22" customFormat="1" ht="9.75" customHeight="1">
      <c r="A82" s="7"/>
      <c r="B82" s="20"/>
      <c r="C82" s="20"/>
      <c r="D82" s="17"/>
      <c r="E82" s="17"/>
      <c r="F82" s="17"/>
      <c r="G82" s="74"/>
      <c r="H82" s="74"/>
      <c r="I82" s="74"/>
      <c r="J82" s="112"/>
      <c r="K82" s="23"/>
      <c r="L82" s="81"/>
    </row>
  </sheetData>
  <mergeCells count="26">
    <mergeCell ref="G2:I2"/>
    <mergeCell ref="J7:J15"/>
    <mergeCell ref="K7:K8"/>
    <mergeCell ref="K9:K15"/>
    <mergeCell ref="E1:F1"/>
    <mergeCell ref="B2:F2"/>
    <mergeCell ref="H1:I1"/>
    <mergeCell ref="A80:G80"/>
    <mergeCell ref="A60:F60"/>
    <mergeCell ref="A17:F17"/>
    <mergeCell ref="G7:G8"/>
    <mergeCell ref="A79:B79"/>
    <mergeCell ref="A29:F29"/>
    <mergeCell ref="G17:L17"/>
    <mergeCell ref="G29:L29"/>
    <mergeCell ref="G60:L60"/>
    <mergeCell ref="H7:I12"/>
    <mergeCell ref="L6:L16"/>
    <mergeCell ref="I13:I15"/>
    <mergeCell ref="B3:F3"/>
    <mergeCell ref="B6:C16"/>
    <mergeCell ref="D6:D15"/>
    <mergeCell ref="E7:F12"/>
    <mergeCell ref="G3:H3"/>
    <mergeCell ref="F13:F15"/>
    <mergeCell ref="G9:G15"/>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&amp;C32</oddFooter>
    <evenFooter>&amp;C33</evenFooter>
  </headerFooter>
  <colBreaks count="1" manualBreakCount="1">
    <brk id="6"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80"/>
  <sheetViews>
    <sheetView zoomScaleSheetLayoutView="100" zoomScalePageLayoutView="75" workbookViewId="0" topLeftCell="A1">
      <selection activeCell="M1" sqref="M1"/>
    </sheetView>
  </sheetViews>
  <sheetFormatPr defaultColWidth="9.140625" defaultRowHeight="12.75"/>
  <cols>
    <col min="1" max="1" width="3.7109375" style="81" customWidth="1"/>
    <col min="2" max="2" width="30.8515625" style="4" customWidth="1"/>
    <col min="3" max="3" width="0.85546875" style="4" customWidth="1"/>
    <col min="4" max="4" width="18.8515625" style="4" customWidth="1"/>
    <col min="5" max="5" width="23.57421875" style="4" customWidth="1"/>
    <col min="6" max="6" width="21.00390625" style="4" customWidth="1"/>
    <col min="7" max="8" width="17.140625" style="0" customWidth="1"/>
    <col min="9" max="9" width="16.421875" style="0" customWidth="1"/>
    <col min="10" max="10" width="17.140625" style="113" customWidth="1"/>
    <col min="11" max="11" width="17.140625" style="0" customWidth="1"/>
    <col min="12" max="12" width="10.00390625" style="99" customWidth="1"/>
    <col min="13" max="16384" width="9.140625" style="4" customWidth="1"/>
  </cols>
  <sheetData>
    <row r="1" spans="1:17" ht="12" customHeight="1">
      <c r="A1" s="43"/>
      <c r="B1" s="37"/>
      <c r="C1" s="37"/>
      <c r="D1" s="37"/>
      <c r="E1" s="370" t="s">
        <v>190</v>
      </c>
      <c r="F1" s="370"/>
      <c r="G1" s="164" t="s">
        <v>191</v>
      </c>
      <c r="H1" s="370"/>
      <c r="I1" s="370"/>
      <c r="J1" s="38"/>
      <c r="K1" s="164"/>
      <c r="L1" s="175"/>
      <c r="M1" s="122"/>
      <c r="N1" s="122"/>
      <c r="O1" s="122"/>
      <c r="P1" s="122"/>
      <c r="Q1" s="122"/>
    </row>
    <row r="2" spans="1:17" ht="12" customHeight="1">
      <c r="A2" s="95"/>
      <c r="B2" s="370" t="s">
        <v>192</v>
      </c>
      <c r="C2" s="370"/>
      <c r="D2" s="370"/>
      <c r="E2" s="370"/>
      <c r="F2" s="370"/>
      <c r="G2" s="371" t="s">
        <v>193</v>
      </c>
      <c r="H2" s="371"/>
      <c r="I2" s="371"/>
      <c r="J2" s="122"/>
      <c r="K2" s="122"/>
      <c r="L2" s="175"/>
      <c r="M2" s="122"/>
      <c r="N2" s="122"/>
      <c r="O2" s="122"/>
      <c r="P2" s="122"/>
      <c r="Q2" s="122"/>
    </row>
    <row r="3" spans="1:17" ht="12" customHeight="1">
      <c r="A3" s="95"/>
      <c r="B3" s="370" t="s">
        <v>401</v>
      </c>
      <c r="C3" s="370"/>
      <c r="D3" s="370"/>
      <c r="E3" s="370"/>
      <c r="F3" s="370"/>
      <c r="G3" s="408" t="s">
        <v>194</v>
      </c>
      <c r="H3" s="408"/>
      <c r="I3" s="37"/>
      <c r="J3" s="37"/>
      <c r="K3" s="122"/>
      <c r="L3" s="175"/>
      <c r="M3" s="122"/>
      <c r="N3" s="122"/>
      <c r="O3" s="122"/>
      <c r="P3" s="122"/>
      <c r="Q3" s="122"/>
    </row>
    <row r="4" spans="1:17" ht="12" customHeight="1">
      <c r="A4" s="95"/>
      <c r="B4" s="38"/>
      <c r="C4" s="38"/>
      <c r="D4" s="38"/>
      <c r="E4" s="38"/>
      <c r="F4" s="38" t="s">
        <v>326</v>
      </c>
      <c r="G4" s="123" t="s">
        <v>1</v>
      </c>
      <c r="H4" s="37"/>
      <c r="I4" s="37"/>
      <c r="J4" s="37"/>
      <c r="K4" s="122"/>
      <c r="L4" s="175"/>
      <c r="M4" s="122"/>
      <c r="N4" s="122"/>
      <c r="O4" s="122"/>
      <c r="P4" s="122"/>
      <c r="Q4" s="122"/>
    </row>
    <row r="5" spans="1:17" ht="12" customHeight="1">
      <c r="A5" s="124"/>
      <c r="B5" s="50"/>
      <c r="C5" s="50"/>
      <c r="D5" s="50"/>
      <c r="E5" s="50"/>
      <c r="F5" s="51" t="s">
        <v>2</v>
      </c>
      <c r="G5" s="37" t="s">
        <v>41</v>
      </c>
      <c r="H5" s="37"/>
      <c r="I5" s="122"/>
      <c r="J5" s="122"/>
      <c r="K5" s="122"/>
      <c r="L5" s="175"/>
      <c r="M5" s="122"/>
      <c r="N5" s="122"/>
      <c r="O5" s="122"/>
      <c r="P5" s="122"/>
      <c r="Q5" s="122"/>
    </row>
    <row r="6" spans="1:17" s="44" customFormat="1" ht="12.75" customHeight="1">
      <c r="A6" s="126" t="s">
        <v>7</v>
      </c>
      <c r="B6" s="394" t="s">
        <v>197</v>
      </c>
      <c r="C6" s="403"/>
      <c r="D6" s="400" t="s">
        <v>277</v>
      </c>
      <c r="E6" s="127" t="s">
        <v>7</v>
      </c>
      <c r="F6" s="129" t="s">
        <v>195</v>
      </c>
      <c r="G6" s="165" t="s">
        <v>329</v>
      </c>
      <c r="H6" s="165"/>
      <c r="I6" s="165"/>
      <c r="J6" s="165"/>
      <c r="K6" s="166" t="s">
        <v>330</v>
      </c>
      <c r="L6" s="415" t="s">
        <v>331</v>
      </c>
      <c r="M6" s="167"/>
      <c r="N6" s="167"/>
      <c r="O6" s="167"/>
      <c r="P6" s="167"/>
      <c r="Q6" s="167"/>
    </row>
    <row r="7" spans="1:17" s="44" customFormat="1" ht="12.75" customHeight="1">
      <c r="A7" s="131" t="s">
        <v>7</v>
      </c>
      <c r="B7" s="396"/>
      <c r="C7" s="404"/>
      <c r="D7" s="401"/>
      <c r="E7" s="394" t="s">
        <v>201</v>
      </c>
      <c r="F7" s="403"/>
      <c r="G7" s="404" t="s">
        <v>328</v>
      </c>
      <c r="H7" s="419" t="s">
        <v>327</v>
      </c>
      <c r="I7" s="425"/>
      <c r="J7" s="420" t="s">
        <v>345</v>
      </c>
      <c r="K7" s="442" t="s">
        <v>344</v>
      </c>
      <c r="L7" s="419"/>
      <c r="M7" s="167"/>
      <c r="N7" s="167"/>
      <c r="O7" s="167"/>
      <c r="P7" s="167"/>
      <c r="Q7" s="167"/>
    </row>
    <row r="8" spans="1:17" s="44" customFormat="1" ht="12.75" customHeight="1">
      <c r="A8" s="131" t="s">
        <v>7</v>
      </c>
      <c r="B8" s="396"/>
      <c r="C8" s="404"/>
      <c r="D8" s="401"/>
      <c r="E8" s="396"/>
      <c r="F8" s="404"/>
      <c r="G8" s="405"/>
      <c r="H8" s="419"/>
      <c r="I8" s="425"/>
      <c r="J8" s="404"/>
      <c r="K8" s="443"/>
      <c r="L8" s="419"/>
      <c r="M8" s="167"/>
      <c r="N8" s="167"/>
      <c r="O8" s="167"/>
      <c r="P8" s="167"/>
      <c r="Q8" s="167"/>
    </row>
    <row r="9" spans="1:17" s="44" customFormat="1" ht="12" customHeight="1">
      <c r="A9" s="131" t="s">
        <v>7</v>
      </c>
      <c r="B9" s="396"/>
      <c r="C9" s="404"/>
      <c r="D9" s="401"/>
      <c r="E9" s="396"/>
      <c r="F9" s="404"/>
      <c r="G9" s="403" t="s">
        <v>392</v>
      </c>
      <c r="H9" s="419"/>
      <c r="I9" s="425"/>
      <c r="J9" s="404"/>
      <c r="K9" s="442" t="s">
        <v>335</v>
      </c>
      <c r="L9" s="419"/>
      <c r="M9" s="167"/>
      <c r="N9" s="167"/>
      <c r="O9" s="167"/>
      <c r="P9" s="167"/>
      <c r="Q9" s="167"/>
    </row>
    <row r="10" spans="1:17" s="44" customFormat="1" ht="25.5" customHeight="1">
      <c r="A10" s="133" t="s">
        <v>174</v>
      </c>
      <c r="B10" s="396"/>
      <c r="C10" s="404"/>
      <c r="D10" s="401"/>
      <c r="E10" s="396"/>
      <c r="F10" s="404"/>
      <c r="G10" s="404"/>
      <c r="H10" s="419"/>
      <c r="I10" s="425"/>
      <c r="J10" s="404"/>
      <c r="K10" s="444"/>
      <c r="L10" s="419"/>
      <c r="M10" s="167"/>
      <c r="N10" s="167"/>
      <c r="O10" s="167"/>
      <c r="P10" s="167"/>
      <c r="Q10" s="167"/>
    </row>
    <row r="11" spans="1:17" s="44" customFormat="1" ht="39.75" customHeight="1">
      <c r="A11" s="133" t="s">
        <v>178</v>
      </c>
      <c r="B11" s="396"/>
      <c r="C11" s="404"/>
      <c r="D11" s="401"/>
      <c r="E11" s="396"/>
      <c r="F11" s="404"/>
      <c r="G11" s="404"/>
      <c r="H11" s="419"/>
      <c r="I11" s="425"/>
      <c r="J11" s="404"/>
      <c r="K11" s="444"/>
      <c r="L11" s="419"/>
      <c r="M11" s="167"/>
      <c r="N11" s="167"/>
      <c r="O11" s="167"/>
      <c r="P11" s="167"/>
      <c r="Q11" s="167"/>
    </row>
    <row r="12" spans="1:17" s="44" customFormat="1" ht="11.25" customHeight="1" hidden="1">
      <c r="A12" s="131" t="s">
        <v>7</v>
      </c>
      <c r="B12" s="396"/>
      <c r="C12" s="404"/>
      <c r="D12" s="401"/>
      <c r="E12" s="396"/>
      <c r="F12" s="404"/>
      <c r="G12" s="404"/>
      <c r="H12" s="417"/>
      <c r="I12" s="418"/>
      <c r="J12" s="404"/>
      <c r="K12" s="444"/>
      <c r="L12" s="419"/>
      <c r="M12" s="167"/>
      <c r="N12" s="167"/>
      <c r="O12" s="167"/>
      <c r="P12" s="167"/>
      <c r="Q12" s="167"/>
    </row>
    <row r="13" spans="1:17" s="44" customFormat="1" ht="12">
      <c r="A13" s="131" t="s">
        <v>7</v>
      </c>
      <c r="B13" s="396"/>
      <c r="C13" s="404"/>
      <c r="D13" s="401"/>
      <c r="E13" s="135" t="s">
        <v>198</v>
      </c>
      <c r="F13" s="394" t="s">
        <v>255</v>
      </c>
      <c r="G13" s="397"/>
      <c r="H13" s="176" t="s">
        <v>198</v>
      </c>
      <c r="I13" s="448" t="s">
        <v>255</v>
      </c>
      <c r="J13" s="404"/>
      <c r="K13" s="444"/>
      <c r="L13" s="419"/>
      <c r="M13" s="167"/>
      <c r="N13" s="167"/>
      <c r="O13" s="167"/>
      <c r="P13" s="167"/>
      <c r="Q13" s="167"/>
    </row>
    <row r="14" spans="1:17" s="44" customFormat="1" ht="12">
      <c r="A14" s="131" t="s">
        <v>7</v>
      </c>
      <c r="B14" s="396"/>
      <c r="C14" s="404"/>
      <c r="D14" s="401"/>
      <c r="E14" s="138" t="s">
        <v>199</v>
      </c>
      <c r="F14" s="396"/>
      <c r="G14" s="397"/>
      <c r="H14" s="138" t="s">
        <v>199</v>
      </c>
      <c r="I14" s="401"/>
      <c r="J14" s="404"/>
      <c r="K14" s="444"/>
      <c r="L14" s="419"/>
      <c r="M14" s="167"/>
      <c r="N14" s="167"/>
      <c r="O14" s="167"/>
      <c r="P14" s="167"/>
      <c r="Q14" s="167"/>
    </row>
    <row r="15" spans="1:17" s="44" customFormat="1" ht="12">
      <c r="A15" s="131" t="s">
        <v>7</v>
      </c>
      <c r="B15" s="396"/>
      <c r="C15" s="404"/>
      <c r="D15" s="402"/>
      <c r="E15" s="138" t="s">
        <v>200</v>
      </c>
      <c r="F15" s="406"/>
      <c r="G15" s="397"/>
      <c r="H15" s="138" t="s">
        <v>200</v>
      </c>
      <c r="I15" s="436"/>
      <c r="J15" s="407"/>
      <c r="K15" s="443"/>
      <c r="L15" s="419"/>
      <c r="M15" s="167"/>
      <c r="N15" s="167"/>
      <c r="O15" s="167"/>
      <c r="P15" s="167"/>
      <c r="Q15" s="167"/>
    </row>
    <row r="16" spans="1:17" s="44" customFormat="1" ht="12">
      <c r="A16" s="141" t="s">
        <v>7</v>
      </c>
      <c r="B16" s="406"/>
      <c r="C16" s="407"/>
      <c r="D16" s="142" t="s">
        <v>42</v>
      </c>
      <c r="E16" s="142" t="s">
        <v>43</v>
      </c>
      <c r="F16" s="143" t="s">
        <v>44</v>
      </c>
      <c r="G16" s="168" t="s">
        <v>45</v>
      </c>
      <c r="H16" s="142" t="s">
        <v>46</v>
      </c>
      <c r="I16" s="169" t="s">
        <v>47</v>
      </c>
      <c r="J16" s="142" t="s">
        <v>48</v>
      </c>
      <c r="K16" s="143" t="s">
        <v>49</v>
      </c>
      <c r="L16" s="417"/>
      <c r="M16" s="167"/>
      <c r="N16" s="167"/>
      <c r="O16" s="167"/>
      <c r="P16" s="167"/>
      <c r="Q16" s="167"/>
    </row>
    <row r="17" spans="1:17" s="6" customFormat="1" ht="11.25" customHeight="1">
      <c r="A17" s="446"/>
      <c r="B17" s="446"/>
      <c r="C17" s="446"/>
      <c r="D17" s="446"/>
      <c r="E17" s="446"/>
      <c r="F17" s="370"/>
      <c r="G17" s="447"/>
      <c r="H17" s="447"/>
      <c r="I17" s="447"/>
      <c r="J17" s="447"/>
      <c r="K17" s="447"/>
      <c r="L17" s="447"/>
      <c r="M17" s="171"/>
      <c r="N17" s="171"/>
      <c r="O17" s="171"/>
      <c r="P17" s="171"/>
      <c r="Q17" s="171"/>
    </row>
    <row r="18" spans="1:17" ht="23.25" customHeight="1">
      <c r="A18" s="428" t="s">
        <v>377</v>
      </c>
      <c r="B18" s="428"/>
      <c r="C18" s="428"/>
      <c r="D18" s="428"/>
      <c r="E18" s="428"/>
      <c r="F18" s="428"/>
      <c r="G18" s="428" t="s">
        <v>377</v>
      </c>
      <c r="H18" s="428"/>
      <c r="I18" s="428"/>
      <c r="J18" s="428"/>
      <c r="K18" s="428"/>
      <c r="L18" s="428"/>
      <c r="M18" s="122"/>
      <c r="N18" s="122"/>
      <c r="O18" s="122"/>
      <c r="P18" s="122"/>
      <c r="Q18" s="122"/>
    </row>
    <row r="19" spans="1:17" s="81" customFormat="1" ht="9.75" customHeight="1">
      <c r="A19" s="7" t="s">
        <v>7</v>
      </c>
      <c r="B19" s="15" t="s">
        <v>203</v>
      </c>
      <c r="C19" s="15"/>
      <c r="D19" s="12"/>
      <c r="E19" s="12"/>
      <c r="F19" s="12"/>
      <c r="G19" s="12"/>
      <c r="H19" s="12"/>
      <c r="I19" s="12"/>
      <c r="J19" s="12"/>
      <c r="K19" s="124"/>
      <c r="L19" s="175"/>
      <c r="M19" s="124"/>
      <c r="N19" s="124"/>
      <c r="O19" s="124"/>
      <c r="P19" s="124"/>
      <c r="Q19" s="124"/>
    </row>
    <row r="20" spans="1:17" s="81" customFormat="1" ht="9.75" customHeight="1">
      <c r="A20" s="7">
        <v>52</v>
      </c>
      <c r="B20" s="3" t="s">
        <v>92</v>
      </c>
      <c r="C20" s="3"/>
      <c r="D20" s="172">
        <v>16969501</v>
      </c>
      <c r="E20" s="173">
        <v>8219275</v>
      </c>
      <c r="F20" s="173">
        <v>7424133</v>
      </c>
      <c r="G20" s="23">
        <v>1326093</v>
      </c>
      <c r="H20" s="23">
        <v>748686</v>
      </c>
      <c r="I20" s="23">
        <v>109484</v>
      </c>
      <c r="J20" s="12">
        <f>D20-H20-I20</f>
        <v>16111331</v>
      </c>
      <c r="K20" s="12">
        <v>8640742</v>
      </c>
      <c r="L20" s="23">
        <v>52</v>
      </c>
      <c r="M20" s="124"/>
      <c r="N20" s="124"/>
      <c r="O20" s="124"/>
      <c r="P20" s="124"/>
      <c r="Q20" s="124"/>
    </row>
    <row r="21" spans="1:17" s="81" customFormat="1" ht="9.75" customHeight="1">
      <c r="A21" s="7">
        <v>53</v>
      </c>
      <c r="B21" s="3" t="s">
        <v>93</v>
      </c>
      <c r="C21" s="3"/>
      <c r="D21" s="172">
        <v>113962518</v>
      </c>
      <c r="E21" s="173">
        <v>37692631</v>
      </c>
      <c r="F21" s="173">
        <v>73762804</v>
      </c>
      <c r="G21" s="23">
        <v>2507083</v>
      </c>
      <c r="H21" s="23">
        <v>1548667</v>
      </c>
      <c r="I21" s="23">
        <v>8146940</v>
      </c>
      <c r="J21" s="12">
        <f>D21-H21-I21</f>
        <v>104266911</v>
      </c>
      <c r="K21" s="23">
        <v>68122947</v>
      </c>
      <c r="L21" s="23">
        <v>53</v>
      </c>
      <c r="M21" s="124"/>
      <c r="N21" s="124"/>
      <c r="O21" s="124"/>
      <c r="P21" s="124"/>
      <c r="Q21" s="124"/>
    </row>
    <row r="22" spans="1:17" s="81" customFormat="1" ht="9.75" customHeight="1">
      <c r="A22" s="7">
        <v>54</v>
      </c>
      <c r="B22" s="3" t="s">
        <v>94</v>
      </c>
      <c r="C22" s="3"/>
      <c r="D22" s="172">
        <v>16366342</v>
      </c>
      <c r="E22" s="173">
        <v>8947344</v>
      </c>
      <c r="F22" s="173">
        <v>6387511</v>
      </c>
      <c r="G22" s="23">
        <v>1031487</v>
      </c>
      <c r="H22" s="23">
        <v>441824</v>
      </c>
      <c r="I22" s="23" t="s">
        <v>308</v>
      </c>
      <c r="J22" s="12">
        <f>D22-H22</f>
        <v>15924518</v>
      </c>
      <c r="K22" s="23">
        <v>7418998</v>
      </c>
      <c r="L22" s="23">
        <v>54</v>
      </c>
      <c r="M22" s="124"/>
      <c r="N22" s="124"/>
      <c r="O22" s="124"/>
      <c r="P22" s="124"/>
      <c r="Q22" s="124"/>
    </row>
    <row r="23" spans="1:17" s="81" customFormat="1" ht="9.75" customHeight="1">
      <c r="A23" s="7">
        <v>55</v>
      </c>
      <c r="B23" s="14" t="s">
        <v>4</v>
      </c>
      <c r="C23" s="14"/>
      <c r="D23" s="16">
        <f aca="true" t="shared" si="0" ref="D23:I23">SUM(D20:D22)</f>
        <v>147298361</v>
      </c>
      <c r="E23" s="17">
        <f t="shared" si="0"/>
        <v>54859250</v>
      </c>
      <c r="F23" s="17">
        <f t="shared" si="0"/>
        <v>87574448</v>
      </c>
      <c r="G23" s="156">
        <f t="shared" si="0"/>
        <v>4864663</v>
      </c>
      <c r="H23" s="156">
        <f t="shared" si="0"/>
        <v>2739177</v>
      </c>
      <c r="I23" s="156">
        <f t="shared" si="0"/>
        <v>8256424</v>
      </c>
      <c r="J23" s="115">
        <f>D23-H23-I23</f>
        <v>136302760</v>
      </c>
      <c r="K23" s="156">
        <f>SUM(K20:K22)</f>
        <v>84182687</v>
      </c>
      <c r="L23" s="174">
        <v>55</v>
      </c>
      <c r="M23" s="124"/>
      <c r="N23" s="124"/>
      <c r="O23" s="124"/>
      <c r="P23" s="124"/>
      <c r="Q23" s="124"/>
    </row>
    <row r="24" spans="1:17" s="81" customFormat="1" ht="9.75" customHeight="1">
      <c r="A24" s="7"/>
      <c r="B24" s="3"/>
      <c r="C24" s="3"/>
      <c r="D24" s="11"/>
      <c r="E24" s="12"/>
      <c r="F24" s="12"/>
      <c r="G24" s="174"/>
      <c r="H24" s="174"/>
      <c r="I24" s="174"/>
      <c r="J24" s="174"/>
      <c r="K24" s="174"/>
      <c r="L24" s="174"/>
      <c r="M24" s="124"/>
      <c r="N24" s="124"/>
      <c r="O24" s="124"/>
      <c r="P24" s="124"/>
      <c r="Q24" s="124"/>
    </row>
    <row r="25" spans="1:17" s="82" customFormat="1" ht="9.75" customHeight="1">
      <c r="A25" s="24" t="s">
        <v>7</v>
      </c>
      <c r="B25" s="15" t="s">
        <v>202</v>
      </c>
      <c r="C25" s="15"/>
      <c r="D25" s="26"/>
      <c r="E25" s="27"/>
      <c r="F25" s="27"/>
      <c r="G25" s="174"/>
      <c r="H25" s="174"/>
      <c r="I25" s="174"/>
      <c r="J25" s="174"/>
      <c r="K25" s="174"/>
      <c r="L25" s="174" t="s">
        <v>7</v>
      </c>
      <c r="M25" s="177"/>
      <c r="N25" s="177"/>
      <c r="O25" s="177"/>
      <c r="P25" s="177"/>
      <c r="Q25" s="177"/>
    </row>
    <row r="26" spans="1:17" s="81" customFormat="1" ht="9.75" customHeight="1">
      <c r="A26" s="7">
        <v>56</v>
      </c>
      <c r="B26" s="3" t="s">
        <v>95</v>
      </c>
      <c r="C26" s="3"/>
      <c r="D26" s="172">
        <v>13718350</v>
      </c>
      <c r="E26" s="173">
        <v>13050241</v>
      </c>
      <c r="F26" s="173">
        <v>278838</v>
      </c>
      <c r="G26" s="23">
        <v>389271</v>
      </c>
      <c r="H26" s="23">
        <v>790865</v>
      </c>
      <c r="I26" s="13">
        <v>4333</v>
      </c>
      <c r="J26" s="12">
        <f>D26-H26-I26</f>
        <v>12923152</v>
      </c>
      <c r="K26" s="23">
        <v>663776</v>
      </c>
      <c r="L26" s="23">
        <v>56</v>
      </c>
      <c r="M26" s="124"/>
      <c r="N26" s="124"/>
      <c r="O26" s="124"/>
      <c r="P26" s="124"/>
      <c r="Q26" s="124"/>
    </row>
    <row r="27" spans="1:17" s="81" customFormat="1" ht="9.75" customHeight="1">
      <c r="A27" s="7">
        <v>57</v>
      </c>
      <c r="B27" s="3" t="s">
        <v>96</v>
      </c>
      <c r="C27" s="3"/>
      <c r="D27" s="172">
        <v>15966171</v>
      </c>
      <c r="E27" s="173">
        <v>14689651</v>
      </c>
      <c r="F27" s="173">
        <v>1276520</v>
      </c>
      <c r="G27" s="23" t="s">
        <v>308</v>
      </c>
      <c r="H27" s="23">
        <v>2657984</v>
      </c>
      <c r="I27" s="13">
        <v>350533</v>
      </c>
      <c r="J27" s="12">
        <f>D27-H27-I27</f>
        <v>12957654</v>
      </c>
      <c r="K27" s="23">
        <v>925987</v>
      </c>
      <c r="L27" s="23">
        <v>10</v>
      </c>
      <c r="M27" s="124"/>
      <c r="N27" s="124"/>
      <c r="O27" s="124"/>
      <c r="P27" s="124"/>
      <c r="Q27" s="124"/>
    </row>
    <row r="28" spans="1:17" s="83" customFormat="1" ht="9.75" customHeight="1">
      <c r="A28" s="7">
        <v>58</v>
      </c>
      <c r="B28" s="3" t="s">
        <v>97</v>
      </c>
      <c r="C28" s="3"/>
      <c r="D28" s="172">
        <v>13208759</v>
      </c>
      <c r="E28" s="173">
        <v>11919896</v>
      </c>
      <c r="F28" s="173">
        <v>443262</v>
      </c>
      <c r="G28" s="23">
        <v>845601</v>
      </c>
      <c r="H28" s="23">
        <v>705018</v>
      </c>
      <c r="I28" s="13" t="s">
        <v>308</v>
      </c>
      <c r="J28" s="12">
        <f>D28-H28</f>
        <v>12503741</v>
      </c>
      <c r="K28" s="23">
        <v>1288863</v>
      </c>
      <c r="L28" s="23">
        <v>58</v>
      </c>
      <c r="M28" s="178"/>
      <c r="N28" s="178"/>
      <c r="O28" s="178"/>
      <c r="P28" s="178"/>
      <c r="Q28" s="178"/>
    </row>
    <row r="29" spans="1:17" s="81" customFormat="1" ht="9.75" customHeight="1">
      <c r="A29" s="7">
        <v>59</v>
      </c>
      <c r="B29" s="3" t="s">
        <v>98</v>
      </c>
      <c r="C29" s="3"/>
      <c r="D29" s="172">
        <v>13862180</v>
      </c>
      <c r="E29" s="173">
        <v>11244873</v>
      </c>
      <c r="F29" s="173">
        <v>541724</v>
      </c>
      <c r="G29" s="23">
        <v>2075583</v>
      </c>
      <c r="H29" s="23">
        <v>453520</v>
      </c>
      <c r="I29" s="13">
        <v>30146</v>
      </c>
      <c r="J29" s="12">
        <f>D29-H29-I29</f>
        <v>13378514</v>
      </c>
      <c r="K29" s="23">
        <v>2587161</v>
      </c>
      <c r="L29" s="23">
        <v>59</v>
      </c>
      <c r="M29" s="124"/>
      <c r="N29" s="124"/>
      <c r="O29" s="124"/>
      <c r="P29" s="124"/>
      <c r="Q29" s="124"/>
    </row>
    <row r="30" spans="1:17" s="81" customFormat="1" ht="9.75" customHeight="1">
      <c r="A30" s="7">
        <v>60</v>
      </c>
      <c r="B30" s="3" t="s">
        <v>93</v>
      </c>
      <c r="C30" s="3"/>
      <c r="D30" s="172">
        <v>26059575</v>
      </c>
      <c r="E30" s="173">
        <v>22545325</v>
      </c>
      <c r="F30" s="173">
        <v>1273160</v>
      </c>
      <c r="G30" s="23">
        <v>2241090</v>
      </c>
      <c r="H30" s="23">
        <v>1065801</v>
      </c>
      <c r="I30" s="23">
        <v>89448</v>
      </c>
      <c r="J30" s="12">
        <f>D30-H30-I30</f>
        <v>24904326</v>
      </c>
      <c r="K30" s="23">
        <v>3424802</v>
      </c>
      <c r="L30" s="23">
        <v>60</v>
      </c>
      <c r="M30" s="124"/>
      <c r="N30" s="124"/>
      <c r="O30" s="124"/>
      <c r="P30" s="124"/>
      <c r="Q30" s="124"/>
    </row>
    <row r="31" spans="1:17" s="81" customFormat="1" ht="9.75" customHeight="1">
      <c r="A31" s="7">
        <v>61</v>
      </c>
      <c r="B31" s="3" t="s">
        <v>99</v>
      </c>
      <c r="C31" s="3"/>
      <c r="D31" s="172">
        <v>24660488</v>
      </c>
      <c r="E31" s="173">
        <v>23202892</v>
      </c>
      <c r="F31" s="173">
        <v>373717</v>
      </c>
      <c r="G31" s="23">
        <v>1083879</v>
      </c>
      <c r="H31" s="23">
        <v>1280859</v>
      </c>
      <c r="I31" s="13" t="s">
        <v>308</v>
      </c>
      <c r="J31" s="12">
        <f>D31-H31</f>
        <v>23379629</v>
      </c>
      <c r="K31" s="23">
        <v>1457596</v>
      </c>
      <c r="L31" s="23">
        <v>61</v>
      </c>
      <c r="M31" s="124"/>
      <c r="N31" s="124"/>
      <c r="O31" s="124"/>
      <c r="P31" s="124"/>
      <c r="Q31" s="124"/>
    </row>
    <row r="32" spans="1:17" s="81" customFormat="1" ht="9.75" customHeight="1">
      <c r="A32" s="7">
        <v>62</v>
      </c>
      <c r="B32" s="3" t="s">
        <v>100</v>
      </c>
      <c r="C32" s="3"/>
      <c r="D32" s="172">
        <v>10503239</v>
      </c>
      <c r="E32" s="173">
        <v>9016230</v>
      </c>
      <c r="F32" s="173">
        <v>487672</v>
      </c>
      <c r="G32" s="23">
        <v>999337</v>
      </c>
      <c r="H32" s="23">
        <v>384342</v>
      </c>
      <c r="I32" s="13">
        <v>25610</v>
      </c>
      <c r="J32" s="12">
        <f>D32-H32-I32</f>
        <v>10093287</v>
      </c>
      <c r="K32" s="23">
        <v>1461399</v>
      </c>
      <c r="L32" s="23">
        <v>62</v>
      </c>
      <c r="M32" s="124"/>
      <c r="N32" s="124"/>
      <c r="O32" s="124"/>
      <c r="P32" s="124"/>
      <c r="Q32" s="124"/>
    </row>
    <row r="33" spans="1:17" s="81" customFormat="1" ht="9.75" customHeight="1">
      <c r="A33" s="7">
        <v>63</v>
      </c>
      <c r="B33" s="14" t="s">
        <v>4</v>
      </c>
      <c r="C33" s="14"/>
      <c r="D33" s="16">
        <f aca="true" t="shared" si="1" ref="D33:K33">SUM(D26:D32)</f>
        <v>117978762</v>
      </c>
      <c r="E33" s="17">
        <f t="shared" si="1"/>
        <v>105669108</v>
      </c>
      <c r="F33" s="17">
        <f t="shared" si="1"/>
        <v>4674893</v>
      </c>
      <c r="G33" s="156">
        <f t="shared" si="1"/>
        <v>7634761</v>
      </c>
      <c r="H33" s="156">
        <f t="shared" si="1"/>
        <v>7338389</v>
      </c>
      <c r="I33" s="156">
        <f t="shared" si="1"/>
        <v>500070</v>
      </c>
      <c r="J33" s="115">
        <f>D33-H33-I33</f>
        <v>110140303</v>
      </c>
      <c r="K33" s="156">
        <f t="shared" si="1"/>
        <v>11809584</v>
      </c>
      <c r="L33" s="174">
        <v>63</v>
      </c>
      <c r="M33" s="124"/>
      <c r="N33" s="124"/>
      <c r="O33" s="124"/>
      <c r="P33" s="124"/>
      <c r="Q33" s="124"/>
    </row>
    <row r="34" spans="1:17" s="81" customFormat="1" ht="9.75" customHeight="1">
      <c r="A34" s="7">
        <v>64</v>
      </c>
      <c r="B34" s="20" t="s">
        <v>91</v>
      </c>
      <c r="C34" s="20"/>
      <c r="D34" s="16">
        <f aca="true" t="shared" si="2" ref="D34:K34">D23+D33</f>
        <v>265277123</v>
      </c>
      <c r="E34" s="17">
        <f t="shared" si="2"/>
        <v>160528358</v>
      </c>
      <c r="F34" s="17">
        <f t="shared" si="2"/>
        <v>92249341</v>
      </c>
      <c r="G34" s="156">
        <f t="shared" si="2"/>
        <v>12499424</v>
      </c>
      <c r="H34" s="156">
        <f t="shared" si="2"/>
        <v>10077566</v>
      </c>
      <c r="I34" s="156">
        <f t="shared" si="2"/>
        <v>8756494</v>
      </c>
      <c r="J34" s="115">
        <f>D34-H34-I34</f>
        <v>246443063</v>
      </c>
      <c r="K34" s="156">
        <f t="shared" si="2"/>
        <v>95992271</v>
      </c>
      <c r="L34" s="174">
        <v>64</v>
      </c>
      <c r="M34" s="124"/>
      <c r="N34" s="124"/>
      <c r="O34" s="124"/>
      <c r="P34" s="124"/>
      <c r="Q34" s="124"/>
    </row>
    <row r="35" spans="1:17" ht="9.75" customHeight="1">
      <c r="A35" s="7"/>
      <c r="B35" s="20"/>
      <c r="C35" s="20"/>
      <c r="D35" s="17"/>
      <c r="E35" s="17"/>
      <c r="F35" s="17"/>
      <c r="G35" s="445"/>
      <c r="H35" s="445"/>
      <c r="I35" s="445"/>
      <c r="J35" s="445"/>
      <c r="K35" s="445"/>
      <c r="L35" s="105"/>
      <c r="M35" s="122"/>
      <c r="N35" s="122"/>
      <c r="O35" s="122"/>
      <c r="P35" s="122"/>
      <c r="Q35" s="122"/>
    </row>
    <row r="36" spans="1:17" ht="9.75" customHeight="1">
      <c r="A36" s="428" t="s">
        <v>378</v>
      </c>
      <c r="B36" s="428"/>
      <c r="C36" s="428"/>
      <c r="D36" s="428"/>
      <c r="E36" s="428"/>
      <c r="F36" s="428"/>
      <c r="G36" s="428" t="s">
        <v>378</v>
      </c>
      <c r="H36" s="428"/>
      <c r="I36" s="428"/>
      <c r="J36" s="428"/>
      <c r="K36" s="428"/>
      <c r="L36" s="428"/>
      <c r="M36" s="122"/>
      <c r="N36" s="122"/>
      <c r="O36" s="122"/>
      <c r="P36" s="122"/>
      <c r="Q36" s="122"/>
    </row>
    <row r="37" spans="1:17" s="81" customFormat="1" ht="9.75" customHeight="1">
      <c r="A37" s="7" t="s">
        <v>7</v>
      </c>
      <c r="B37" s="15" t="s">
        <v>203</v>
      </c>
      <c r="C37" s="15"/>
      <c r="D37" s="12"/>
      <c r="E37" s="12"/>
      <c r="F37" s="12"/>
      <c r="G37" s="174"/>
      <c r="H37" s="174"/>
      <c r="I37" s="174"/>
      <c r="J37" s="174"/>
      <c r="K37" s="174"/>
      <c r="L37" s="174" t="s">
        <v>7</v>
      </c>
      <c r="M37" s="124"/>
      <c r="N37" s="124"/>
      <c r="O37" s="124"/>
      <c r="P37" s="124"/>
      <c r="Q37" s="124"/>
    </row>
    <row r="38" spans="1:17" s="81" customFormat="1" ht="9.75" customHeight="1">
      <c r="A38" s="7">
        <v>65</v>
      </c>
      <c r="B38" s="3" t="s">
        <v>102</v>
      </c>
      <c r="C38" s="3"/>
      <c r="D38" s="172">
        <v>27293514</v>
      </c>
      <c r="E38" s="173">
        <v>13123523</v>
      </c>
      <c r="F38" s="173">
        <v>13430062</v>
      </c>
      <c r="G38" s="23">
        <v>739929</v>
      </c>
      <c r="H38" s="23">
        <v>927313</v>
      </c>
      <c r="I38" s="23">
        <v>30920</v>
      </c>
      <c r="J38" s="12">
        <f>D38-H38-I38</f>
        <v>26335281</v>
      </c>
      <c r="K38" s="23">
        <v>14139071</v>
      </c>
      <c r="L38" s="23">
        <v>65</v>
      </c>
      <c r="M38" s="124"/>
      <c r="N38" s="124"/>
      <c r="O38" s="124"/>
      <c r="P38" s="124"/>
      <c r="Q38" s="124"/>
    </row>
    <row r="39" spans="1:17" s="81" customFormat="1" ht="9.75" customHeight="1">
      <c r="A39" s="7">
        <v>66</v>
      </c>
      <c r="B39" s="3" t="s">
        <v>103</v>
      </c>
      <c r="C39" s="3"/>
      <c r="D39" s="172">
        <v>29386704</v>
      </c>
      <c r="E39" s="173">
        <v>13572406</v>
      </c>
      <c r="F39" s="173">
        <v>15814298</v>
      </c>
      <c r="G39" s="23" t="s">
        <v>308</v>
      </c>
      <c r="H39" s="23">
        <v>1056421</v>
      </c>
      <c r="I39" s="23">
        <v>348807</v>
      </c>
      <c r="J39" s="12">
        <f>D39-H39-I39</f>
        <v>27981476</v>
      </c>
      <c r="K39" s="23">
        <v>15465491</v>
      </c>
      <c r="L39" s="23">
        <v>66</v>
      </c>
      <c r="M39" s="124"/>
      <c r="N39" s="124"/>
      <c r="O39" s="124"/>
      <c r="P39" s="124"/>
      <c r="Q39" s="124"/>
    </row>
    <row r="40" spans="1:17" s="81" customFormat="1" ht="9.75" customHeight="1">
      <c r="A40" s="7">
        <v>67</v>
      </c>
      <c r="B40" s="3" t="s">
        <v>104</v>
      </c>
      <c r="C40" s="3"/>
      <c r="D40" s="172">
        <v>17041759</v>
      </c>
      <c r="E40" s="173">
        <v>8280677</v>
      </c>
      <c r="F40" s="173">
        <v>8761082</v>
      </c>
      <c r="G40" s="13" t="s">
        <v>308</v>
      </c>
      <c r="H40" s="23">
        <v>945304</v>
      </c>
      <c r="I40" s="23">
        <v>174656</v>
      </c>
      <c r="J40" s="12">
        <f>D40-H40-I40</f>
        <v>15921799</v>
      </c>
      <c r="K40" s="23">
        <v>8586426</v>
      </c>
      <c r="L40" s="13">
        <v>67</v>
      </c>
      <c r="M40" s="124"/>
      <c r="N40" s="124"/>
      <c r="O40" s="124"/>
      <c r="P40" s="124"/>
      <c r="Q40" s="124"/>
    </row>
    <row r="41" spans="1:17" s="81" customFormat="1" ht="9.75" customHeight="1">
      <c r="A41" s="7">
        <v>68</v>
      </c>
      <c r="B41" s="3" t="s">
        <v>105</v>
      </c>
      <c r="C41" s="3"/>
      <c r="D41" s="172">
        <v>21408231</v>
      </c>
      <c r="E41" s="173">
        <v>13527134</v>
      </c>
      <c r="F41" s="173">
        <v>6787202</v>
      </c>
      <c r="G41" s="23">
        <v>1093895</v>
      </c>
      <c r="H41" s="23">
        <v>585097</v>
      </c>
      <c r="I41" s="13">
        <v>154990</v>
      </c>
      <c r="J41" s="12">
        <f>D41-H41-I41</f>
        <v>20668144</v>
      </c>
      <c r="K41" s="23">
        <v>7726107</v>
      </c>
      <c r="L41" s="23">
        <v>68</v>
      </c>
      <c r="M41" s="124"/>
      <c r="N41" s="124"/>
      <c r="O41" s="124"/>
      <c r="P41" s="124"/>
      <c r="Q41" s="124"/>
    </row>
    <row r="42" spans="1:17" s="81" customFormat="1" ht="9.75" customHeight="1">
      <c r="A42" s="7">
        <v>69</v>
      </c>
      <c r="B42" s="14" t="s">
        <v>4</v>
      </c>
      <c r="C42" s="14"/>
      <c r="D42" s="16">
        <f aca="true" t="shared" si="3" ref="D42:I42">SUM(D38:D41)</f>
        <v>95130208</v>
      </c>
      <c r="E42" s="17">
        <f t="shared" si="3"/>
        <v>48503740</v>
      </c>
      <c r="F42" s="17">
        <f t="shared" si="3"/>
        <v>44792644</v>
      </c>
      <c r="G42" s="156">
        <f t="shared" si="3"/>
        <v>1833824</v>
      </c>
      <c r="H42" s="156">
        <f t="shared" si="3"/>
        <v>3514135</v>
      </c>
      <c r="I42" s="156">
        <f t="shared" si="3"/>
        <v>709373</v>
      </c>
      <c r="J42" s="17">
        <f>D42-H42-I42</f>
        <v>90906700</v>
      </c>
      <c r="K42" s="156">
        <f>SUM(K38:K41)</f>
        <v>45917095</v>
      </c>
      <c r="L42" s="174">
        <v>69</v>
      </c>
      <c r="M42" s="124"/>
      <c r="N42" s="124"/>
      <c r="O42" s="124"/>
      <c r="P42" s="124"/>
      <c r="Q42" s="124"/>
    </row>
    <row r="43" spans="1:17" s="81" customFormat="1" ht="9.75" customHeight="1">
      <c r="A43" s="7"/>
      <c r="B43" s="3"/>
      <c r="C43" s="3"/>
      <c r="D43" s="11"/>
      <c r="E43" s="12"/>
      <c r="F43" s="12"/>
      <c r="G43" s="174"/>
      <c r="H43" s="174"/>
      <c r="I43" s="174"/>
      <c r="J43" s="174"/>
      <c r="K43" s="174"/>
      <c r="L43" s="174"/>
      <c r="M43" s="124"/>
      <c r="N43" s="124"/>
      <c r="O43" s="124"/>
      <c r="P43" s="124"/>
      <c r="Q43" s="124"/>
    </row>
    <row r="44" spans="1:17" s="81" customFormat="1" ht="9.75" customHeight="1">
      <c r="A44" s="7" t="s">
        <v>7</v>
      </c>
      <c r="B44" s="15" t="s">
        <v>202</v>
      </c>
      <c r="C44" s="15"/>
      <c r="D44" s="11"/>
      <c r="E44" s="12"/>
      <c r="F44" s="12"/>
      <c r="G44" s="174"/>
      <c r="H44" s="174"/>
      <c r="I44" s="174"/>
      <c r="J44" s="174"/>
      <c r="K44" s="174"/>
      <c r="L44" s="174" t="s">
        <v>7</v>
      </c>
      <c r="M44" s="124"/>
      <c r="N44" s="124"/>
      <c r="O44" s="124"/>
      <c r="P44" s="124"/>
      <c r="Q44" s="124"/>
    </row>
    <row r="45" spans="1:17" s="81" customFormat="1" ht="9.75" customHeight="1">
      <c r="A45" s="7">
        <v>70</v>
      </c>
      <c r="B45" s="3" t="s">
        <v>102</v>
      </c>
      <c r="C45" s="3"/>
      <c r="D45" s="172">
        <v>13747971</v>
      </c>
      <c r="E45" s="173">
        <v>13478971</v>
      </c>
      <c r="F45" s="173">
        <v>269000</v>
      </c>
      <c r="G45" s="13" t="s">
        <v>308</v>
      </c>
      <c r="H45" s="23">
        <v>783539</v>
      </c>
      <c r="I45" s="13" t="s">
        <v>308</v>
      </c>
      <c r="J45" s="12">
        <f>D45-H45</f>
        <v>12964432</v>
      </c>
      <c r="K45" s="23">
        <v>269000</v>
      </c>
      <c r="L45" s="13">
        <v>70</v>
      </c>
      <c r="M45" s="124"/>
      <c r="N45" s="124"/>
      <c r="O45" s="124"/>
      <c r="P45" s="124"/>
      <c r="Q45" s="124"/>
    </row>
    <row r="46" spans="1:17" s="81" customFormat="1" ht="9.75" customHeight="1">
      <c r="A46" s="7">
        <v>71</v>
      </c>
      <c r="B46" s="3" t="s">
        <v>103</v>
      </c>
      <c r="C46" s="3"/>
      <c r="D46" s="172">
        <v>9827752</v>
      </c>
      <c r="E46" s="173">
        <v>9351663</v>
      </c>
      <c r="F46" s="173">
        <v>476089</v>
      </c>
      <c r="G46" s="13" t="s">
        <v>308</v>
      </c>
      <c r="H46" s="23">
        <v>1298943</v>
      </c>
      <c r="I46" s="13">
        <v>120000</v>
      </c>
      <c r="J46" s="12">
        <f>D46-H46-I46</f>
        <v>8408809</v>
      </c>
      <c r="K46" s="23">
        <v>356089</v>
      </c>
      <c r="L46" s="13">
        <v>71</v>
      </c>
      <c r="M46" s="124"/>
      <c r="N46" s="124"/>
      <c r="O46" s="124"/>
      <c r="P46" s="124"/>
      <c r="Q46" s="124"/>
    </row>
    <row r="47" spans="1:17" s="81" customFormat="1" ht="9.75" customHeight="1">
      <c r="A47" s="7">
        <v>72</v>
      </c>
      <c r="B47" s="3" t="s">
        <v>104</v>
      </c>
      <c r="C47" s="3"/>
      <c r="D47" s="172">
        <v>9394149</v>
      </c>
      <c r="E47" s="173">
        <v>8253453</v>
      </c>
      <c r="F47" s="173">
        <v>964876</v>
      </c>
      <c r="G47" s="23">
        <v>175820</v>
      </c>
      <c r="H47" s="23">
        <v>365159</v>
      </c>
      <c r="I47" s="13" t="s">
        <v>308</v>
      </c>
      <c r="J47" s="12">
        <f>D47-H47</f>
        <v>9028990</v>
      </c>
      <c r="K47" s="23">
        <v>1140696</v>
      </c>
      <c r="L47" s="23">
        <v>72</v>
      </c>
      <c r="M47" s="124"/>
      <c r="N47" s="124"/>
      <c r="O47" s="124"/>
      <c r="P47" s="124"/>
      <c r="Q47" s="124"/>
    </row>
    <row r="48" spans="1:17" s="81" customFormat="1" ht="9.75" customHeight="1">
      <c r="A48" s="7">
        <v>73</v>
      </c>
      <c r="B48" s="3" t="s">
        <v>106</v>
      </c>
      <c r="C48" s="3"/>
      <c r="D48" s="172">
        <v>14941180</v>
      </c>
      <c r="E48" s="173">
        <v>14221769</v>
      </c>
      <c r="F48" s="173">
        <v>719411</v>
      </c>
      <c r="G48" s="13" t="s">
        <v>308</v>
      </c>
      <c r="H48" s="23">
        <v>825221</v>
      </c>
      <c r="I48" s="13" t="s">
        <v>308</v>
      </c>
      <c r="J48" s="12">
        <f>D48-H48</f>
        <v>14115959</v>
      </c>
      <c r="K48" s="23">
        <v>719411</v>
      </c>
      <c r="L48" s="13">
        <v>73</v>
      </c>
      <c r="M48" s="124"/>
      <c r="N48" s="124"/>
      <c r="O48" s="124"/>
      <c r="P48" s="124"/>
      <c r="Q48" s="124"/>
    </row>
    <row r="49" spans="1:17" s="81" customFormat="1" ht="9.75" customHeight="1">
      <c r="A49" s="7">
        <v>74</v>
      </c>
      <c r="B49" s="3" t="s">
        <v>107</v>
      </c>
      <c r="C49" s="3"/>
      <c r="D49" s="172">
        <v>11617033</v>
      </c>
      <c r="E49" s="173">
        <v>9414280</v>
      </c>
      <c r="F49" s="173">
        <v>996712</v>
      </c>
      <c r="G49" s="23">
        <v>1206041</v>
      </c>
      <c r="H49" s="23">
        <v>519438</v>
      </c>
      <c r="I49" s="13" t="s">
        <v>308</v>
      </c>
      <c r="J49" s="12">
        <f>D49-H49</f>
        <v>11097595</v>
      </c>
      <c r="K49" s="23">
        <v>2202753</v>
      </c>
      <c r="L49" s="23">
        <v>74</v>
      </c>
      <c r="M49" s="124"/>
      <c r="N49" s="124"/>
      <c r="O49" s="124"/>
      <c r="P49" s="124"/>
      <c r="Q49" s="124"/>
    </row>
    <row r="50" spans="1:17" s="81" customFormat="1" ht="9.75" customHeight="1">
      <c r="A50" s="7">
        <v>75</v>
      </c>
      <c r="B50" s="3" t="s">
        <v>108</v>
      </c>
      <c r="C50" s="3"/>
      <c r="D50" s="172">
        <v>4852575</v>
      </c>
      <c r="E50" s="173">
        <v>3587770</v>
      </c>
      <c r="F50" s="173">
        <v>603071</v>
      </c>
      <c r="G50" s="23">
        <v>661734</v>
      </c>
      <c r="H50" s="23">
        <v>207575</v>
      </c>
      <c r="I50" s="13">
        <v>7185</v>
      </c>
      <c r="J50" s="12">
        <f>D50-H50-I50</f>
        <v>4637815</v>
      </c>
      <c r="K50" s="23">
        <v>1257620</v>
      </c>
      <c r="L50" s="23">
        <v>75</v>
      </c>
      <c r="M50" s="124"/>
      <c r="N50" s="124"/>
      <c r="O50" s="124"/>
      <c r="P50" s="124"/>
      <c r="Q50" s="124"/>
    </row>
    <row r="51" spans="1:17" s="81" customFormat="1" ht="9.75" customHeight="1">
      <c r="A51" s="7">
        <v>76</v>
      </c>
      <c r="B51" s="3" t="s">
        <v>109</v>
      </c>
      <c r="C51" s="3"/>
      <c r="D51" s="172">
        <v>10984153</v>
      </c>
      <c r="E51" s="173">
        <v>8670850</v>
      </c>
      <c r="F51" s="173">
        <v>1117176</v>
      </c>
      <c r="G51" s="23">
        <v>1196127</v>
      </c>
      <c r="H51" s="23">
        <v>303357</v>
      </c>
      <c r="I51" s="23">
        <v>222870</v>
      </c>
      <c r="J51" s="12">
        <f>D51-H51-I51</f>
        <v>10457926</v>
      </c>
      <c r="K51" s="23">
        <v>2090433</v>
      </c>
      <c r="L51" s="23">
        <v>76</v>
      </c>
      <c r="M51" s="124"/>
      <c r="N51" s="124"/>
      <c r="O51" s="124"/>
      <c r="P51" s="124"/>
      <c r="Q51" s="124"/>
    </row>
    <row r="52" spans="1:17" s="81" customFormat="1" ht="9.75" customHeight="1">
      <c r="A52" s="7">
        <v>77</v>
      </c>
      <c r="B52" s="3" t="s">
        <v>110</v>
      </c>
      <c r="C52" s="3"/>
      <c r="D52" s="172">
        <v>7222749</v>
      </c>
      <c r="E52" s="173">
        <v>5874284</v>
      </c>
      <c r="F52" s="173">
        <v>780283</v>
      </c>
      <c r="G52" s="23">
        <v>568182</v>
      </c>
      <c r="H52" s="23">
        <v>244815</v>
      </c>
      <c r="I52" s="13">
        <v>252</v>
      </c>
      <c r="J52" s="12">
        <f>D52-H52-I52</f>
        <v>6977682</v>
      </c>
      <c r="K52" s="23">
        <v>1348213</v>
      </c>
      <c r="L52" s="23">
        <v>77</v>
      </c>
      <c r="M52" s="124"/>
      <c r="N52" s="124"/>
      <c r="O52" s="124"/>
      <c r="P52" s="124"/>
      <c r="Q52" s="124"/>
    </row>
    <row r="53" spans="1:17" s="81" customFormat="1" ht="9.75" customHeight="1">
      <c r="A53" s="7">
        <v>78</v>
      </c>
      <c r="B53" s="3" t="s">
        <v>111</v>
      </c>
      <c r="C53" s="3"/>
      <c r="D53" s="172">
        <v>10921691</v>
      </c>
      <c r="E53" s="173">
        <v>9448850</v>
      </c>
      <c r="F53" s="173">
        <v>779825</v>
      </c>
      <c r="G53" s="23">
        <v>693016</v>
      </c>
      <c r="H53" s="23">
        <v>450865</v>
      </c>
      <c r="I53" s="13" t="s">
        <v>308</v>
      </c>
      <c r="J53" s="12">
        <f>D53-H53</f>
        <v>10470826</v>
      </c>
      <c r="K53" s="23">
        <v>1472841</v>
      </c>
      <c r="L53" s="23">
        <v>78</v>
      </c>
      <c r="M53" s="124"/>
      <c r="N53" s="124"/>
      <c r="O53" s="124"/>
      <c r="P53" s="124"/>
      <c r="Q53" s="124"/>
    </row>
    <row r="54" spans="1:17" s="81" customFormat="1" ht="9.75" customHeight="1">
      <c r="A54" s="7">
        <v>79</v>
      </c>
      <c r="B54" s="14" t="s">
        <v>4</v>
      </c>
      <c r="C54" s="14"/>
      <c r="D54" s="16">
        <f aca="true" t="shared" si="4" ref="D54:K54">SUM(D45:D53)</f>
        <v>93509253</v>
      </c>
      <c r="E54" s="17">
        <f t="shared" si="4"/>
        <v>82301890</v>
      </c>
      <c r="F54" s="17">
        <f t="shared" si="4"/>
        <v>6706443</v>
      </c>
      <c r="G54" s="156">
        <f t="shared" si="4"/>
        <v>4500920</v>
      </c>
      <c r="H54" s="156">
        <f t="shared" si="4"/>
        <v>4998912</v>
      </c>
      <c r="I54" s="156">
        <f t="shared" si="4"/>
        <v>350307</v>
      </c>
      <c r="J54" s="17">
        <f>D54-H54-I54</f>
        <v>88160034</v>
      </c>
      <c r="K54" s="156">
        <f t="shared" si="4"/>
        <v>10857056</v>
      </c>
      <c r="L54" s="174">
        <v>79</v>
      </c>
      <c r="M54" s="124"/>
      <c r="N54" s="124"/>
      <c r="O54" s="124"/>
      <c r="P54" s="124"/>
      <c r="Q54" s="124"/>
    </row>
    <row r="55" spans="1:17" s="81" customFormat="1" ht="9.75" customHeight="1">
      <c r="A55" s="7">
        <v>80</v>
      </c>
      <c r="B55" s="20" t="s">
        <v>101</v>
      </c>
      <c r="C55" s="20"/>
      <c r="D55" s="16">
        <f aca="true" t="shared" si="5" ref="D55:K55">D42+D54</f>
        <v>188639461</v>
      </c>
      <c r="E55" s="17">
        <f t="shared" si="5"/>
        <v>130805630</v>
      </c>
      <c r="F55" s="17">
        <f t="shared" si="5"/>
        <v>51499087</v>
      </c>
      <c r="G55" s="156">
        <f t="shared" si="5"/>
        <v>6334744</v>
      </c>
      <c r="H55" s="156">
        <f t="shared" si="5"/>
        <v>8513047</v>
      </c>
      <c r="I55" s="156">
        <f t="shared" si="5"/>
        <v>1059680</v>
      </c>
      <c r="J55" s="17">
        <f>D55-H55-I55</f>
        <v>179066734</v>
      </c>
      <c r="K55" s="156">
        <f t="shared" si="5"/>
        <v>56774151</v>
      </c>
      <c r="L55" s="174">
        <v>80</v>
      </c>
      <c r="M55" s="124"/>
      <c r="N55" s="124"/>
      <c r="O55" s="124"/>
      <c r="P55" s="124"/>
      <c r="Q55" s="124"/>
    </row>
    <row r="56" spans="1:17" ht="9.75" customHeight="1">
      <c r="A56" s="7"/>
      <c r="B56" s="20"/>
      <c r="C56" s="20"/>
      <c r="D56" s="17"/>
      <c r="E56" s="17"/>
      <c r="F56" s="17"/>
      <c r="G56" s="445"/>
      <c r="H56" s="445"/>
      <c r="I56" s="445"/>
      <c r="J56" s="121"/>
      <c r="K56" s="156"/>
      <c r="L56" s="105"/>
      <c r="M56" s="122"/>
      <c r="N56" s="122"/>
      <c r="O56" s="122"/>
      <c r="P56" s="122"/>
      <c r="Q56" s="122"/>
    </row>
    <row r="57" spans="1:17" ht="9.75" customHeight="1">
      <c r="A57" s="428" t="s">
        <v>379</v>
      </c>
      <c r="B57" s="428"/>
      <c r="C57" s="428"/>
      <c r="D57" s="428"/>
      <c r="E57" s="428"/>
      <c r="F57" s="428"/>
      <c r="G57" s="428" t="s">
        <v>379</v>
      </c>
      <c r="H57" s="428"/>
      <c r="I57" s="428"/>
      <c r="J57" s="428"/>
      <c r="K57" s="428"/>
      <c r="L57" s="428"/>
      <c r="M57" s="122"/>
      <c r="N57" s="122"/>
      <c r="O57" s="122"/>
      <c r="P57" s="122"/>
      <c r="Q57" s="122"/>
    </row>
    <row r="58" spans="1:17" s="81" customFormat="1" ht="9.75" customHeight="1">
      <c r="A58" s="7" t="s">
        <v>7</v>
      </c>
      <c r="B58" s="15" t="s">
        <v>8</v>
      </c>
      <c r="C58" s="15"/>
      <c r="D58" s="16"/>
      <c r="E58" s="17"/>
      <c r="F58" s="17"/>
      <c r="G58" s="156"/>
      <c r="H58" s="156"/>
      <c r="I58" s="156"/>
      <c r="J58" s="156"/>
      <c r="K58" s="159"/>
      <c r="L58" s="174"/>
      <c r="M58" s="124"/>
      <c r="N58" s="124"/>
      <c r="O58" s="124"/>
      <c r="P58" s="124"/>
      <c r="Q58" s="124"/>
    </row>
    <row r="59" spans="1:17" s="81" customFormat="1" ht="9.75" customHeight="1">
      <c r="A59" s="7">
        <v>81</v>
      </c>
      <c r="B59" s="3" t="s">
        <v>113</v>
      </c>
      <c r="C59" s="3"/>
      <c r="D59" s="172">
        <v>20154794</v>
      </c>
      <c r="E59" s="173">
        <v>10978239</v>
      </c>
      <c r="F59" s="173">
        <v>9095392</v>
      </c>
      <c r="G59" s="23">
        <v>81163</v>
      </c>
      <c r="H59" s="23">
        <v>297420</v>
      </c>
      <c r="I59" s="23">
        <v>236274</v>
      </c>
      <c r="J59" s="12">
        <f aca="true" t="shared" si="6" ref="J59:J64">D59-H59-I59</f>
        <v>19621100</v>
      </c>
      <c r="K59" s="23">
        <v>8940281</v>
      </c>
      <c r="L59" s="23">
        <v>81</v>
      </c>
      <c r="M59" s="124"/>
      <c r="N59" s="124"/>
      <c r="O59" s="124"/>
      <c r="P59" s="124"/>
      <c r="Q59" s="124"/>
    </row>
    <row r="60" spans="1:17" s="83" customFormat="1" ht="9.75" customHeight="1">
      <c r="A60" s="7">
        <v>82</v>
      </c>
      <c r="B60" s="3" t="s">
        <v>114</v>
      </c>
      <c r="C60" s="3"/>
      <c r="D60" s="172">
        <v>67150410</v>
      </c>
      <c r="E60" s="173">
        <v>31933063</v>
      </c>
      <c r="F60" s="173">
        <v>35217347</v>
      </c>
      <c r="G60" s="13" t="s">
        <v>308</v>
      </c>
      <c r="H60" s="23">
        <v>3399507</v>
      </c>
      <c r="I60" s="23">
        <v>1753529</v>
      </c>
      <c r="J60" s="12">
        <f t="shared" si="6"/>
        <v>61997374</v>
      </c>
      <c r="K60" s="23">
        <v>33463818</v>
      </c>
      <c r="L60" s="13">
        <v>82</v>
      </c>
      <c r="M60" s="178"/>
      <c r="N60" s="178"/>
      <c r="O60" s="178"/>
      <c r="P60" s="178"/>
      <c r="Q60" s="178"/>
    </row>
    <row r="61" spans="1:17" s="81" customFormat="1" ht="9.75" customHeight="1">
      <c r="A61" s="7">
        <v>83</v>
      </c>
      <c r="B61" s="3" t="s">
        <v>115</v>
      </c>
      <c r="C61" s="3"/>
      <c r="D61" s="172">
        <v>86642800</v>
      </c>
      <c r="E61" s="173">
        <v>25142195</v>
      </c>
      <c r="F61" s="173">
        <v>58536392</v>
      </c>
      <c r="G61" s="23">
        <v>2964213</v>
      </c>
      <c r="H61" s="23">
        <v>3143523</v>
      </c>
      <c r="I61" s="23">
        <v>2680428</v>
      </c>
      <c r="J61" s="12">
        <f t="shared" si="6"/>
        <v>80818849</v>
      </c>
      <c r="K61" s="23">
        <v>58820177</v>
      </c>
      <c r="L61" s="23">
        <v>83</v>
      </c>
      <c r="M61" s="124"/>
      <c r="N61" s="124"/>
      <c r="O61" s="124"/>
      <c r="P61" s="124"/>
      <c r="Q61" s="124"/>
    </row>
    <row r="62" spans="1:17" s="81" customFormat="1" ht="9.75" customHeight="1">
      <c r="A62" s="7">
        <v>84</v>
      </c>
      <c r="B62" s="3" t="s">
        <v>116</v>
      </c>
      <c r="C62" s="3"/>
      <c r="D62" s="179">
        <v>376779835</v>
      </c>
      <c r="E62" s="173">
        <v>102288919</v>
      </c>
      <c r="F62" s="180">
        <v>274490916</v>
      </c>
      <c r="G62" s="13" t="s">
        <v>308</v>
      </c>
      <c r="H62" s="23">
        <v>3097434</v>
      </c>
      <c r="I62" s="23">
        <v>25765950</v>
      </c>
      <c r="J62" s="12">
        <f t="shared" si="6"/>
        <v>347916451</v>
      </c>
      <c r="K62" s="12">
        <v>248724966</v>
      </c>
      <c r="L62" s="13">
        <v>84</v>
      </c>
      <c r="M62" s="124"/>
      <c r="N62" s="124"/>
      <c r="O62" s="124"/>
      <c r="P62" s="124"/>
      <c r="Q62" s="124"/>
    </row>
    <row r="63" spans="1:17" s="81" customFormat="1" ht="9.75" customHeight="1">
      <c r="A63" s="7">
        <v>85</v>
      </c>
      <c r="B63" s="3" t="s">
        <v>117</v>
      </c>
      <c r="C63" s="3"/>
      <c r="D63" s="172">
        <v>17982668</v>
      </c>
      <c r="E63" s="173">
        <v>9898716</v>
      </c>
      <c r="F63" s="173">
        <v>8083952</v>
      </c>
      <c r="G63" s="13" t="s">
        <v>308</v>
      </c>
      <c r="H63" s="23">
        <v>519815</v>
      </c>
      <c r="I63" s="13">
        <v>248126</v>
      </c>
      <c r="J63" s="12">
        <f t="shared" si="6"/>
        <v>17214727</v>
      </c>
      <c r="K63" s="23">
        <v>7835826</v>
      </c>
      <c r="L63" s="13">
        <v>85</v>
      </c>
      <c r="M63" s="124"/>
      <c r="N63" s="124"/>
      <c r="O63" s="124"/>
      <c r="P63" s="124"/>
      <c r="Q63" s="124"/>
    </row>
    <row r="64" spans="1:17" s="81" customFormat="1" ht="9.75" customHeight="1">
      <c r="A64" s="7">
        <v>86</v>
      </c>
      <c r="B64" s="14" t="s">
        <v>4</v>
      </c>
      <c r="C64" s="14"/>
      <c r="D64" s="16">
        <f aca="true" t="shared" si="7" ref="D64:K64">SUM(D59:D63)</f>
        <v>568710507</v>
      </c>
      <c r="E64" s="17">
        <f t="shared" si="7"/>
        <v>180241132</v>
      </c>
      <c r="F64" s="17">
        <f t="shared" si="7"/>
        <v>385423999</v>
      </c>
      <c r="G64" s="156">
        <f t="shared" si="7"/>
        <v>3045376</v>
      </c>
      <c r="H64" s="156">
        <f t="shared" si="7"/>
        <v>10457699</v>
      </c>
      <c r="I64" s="156">
        <f t="shared" si="7"/>
        <v>30684307</v>
      </c>
      <c r="J64" s="115">
        <f t="shared" si="6"/>
        <v>527568501</v>
      </c>
      <c r="K64" s="156">
        <f t="shared" si="7"/>
        <v>357785068</v>
      </c>
      <c r="L64" s="174">
        <v>86</v>
      </c>
      <c r="M64" s="124"/>
      <c r="N64" s="124"/>
      <c r="O64" s="124"/>
      <c r="P64" s="124"/>
      <c r="Q64" s="124"/>
    </row>
    <row r="65" spans="1:17" s="81" customFormat="1" ht="9.75" customHeight="1">
      <c r="A65" s="7"/>
      <c r="B65" s="14"/>
      <c r="C65" s="14"/>
      <c r="D65" s="11"/>
      <c r="E65" s="17"/>
      <c r="F65" s="17"/>
      <c r="G65" s="174"/>
      <c r="H65" s="174"/>
      <c r="I65" s="174"/>
      <c r="J65" s="156"/>
      <c r="K65" s="174"/>
      <c r="L65" s="174"/>
      <c r="M65" s="124"/>
      <c r="N65" s="124"/>
      <c r="O65" s="124"/>
      <c r="P65" s="124"/>
      <c r="Q65" s="124"/>
    </row>
    <row r="66" spans="1:17" s="81" customFormat="1" ht="9.75" customHeight="1">
      <c r="A66" s="7" t="s">
        <v>7</v>
      </c>
      <c r="B66" s="15" t="s">
        <v>23</v>
      </c>
      <c r="C66" s="15"/>
      <c r="D66" s="16"/>
      <c r="E66" s="23"/>
      <c r="F66" s="23"/>
      <c r="G66" s="174"/>
      <c r="H66" s="174"/>
      <c r="I66" s="174"/>
      <c r="J66" s="156"/>
      <c r="K66" s="174"/>
      <c r="L66" s="174" t="s">
        <v>7</v>
      </c>
      <c r="M66" s="124"/>
      <c r="N66" s="124"/>
      <c r="O66" s="124"/>
      <c r="P66" s="124"/>
      <c r="Q66" s="124"/>
    </row>
    <row r="67" spans="1:17" s="81" customFormat="1" ht="9.75" customHeight="1">
      <c r="A67" s="7">
        <v>87</v>
      </c>
      <c r="B67" s="3" t="s">
        <v>113</v>
      </c>
      <c r="C67" s="3"/>
      <c r="D67" s="172">
        <v>17589972</v>
      </c>
      <c r="E67" s="173">
        <v>14872061</v>
      </c>
      <c r="F67" s="173">
        <v>794055</v>
      </c>
      <c r="G67" s="23">
        <v>1923856</v>
      </c>
      <c r="H67" s="23">
        <v>1132149</v>
      </c>
      <c r="I67" s="13">
        <v>24813</v>
      </c>
      <c r="J67" s="12">
        <f>D67-H67-I67</f>
        <v>16433010</v>
      </c>
      <c r="K67" s="23">
        <v>2693098</v>
      </c>
      <c r="L67" s="23">
        <v>87</v>
      </c>
      <c r="M67" s="124"/>
      <c r="N67" s="124"/>
      <c r="O67" s="124"/>
      <c r="P67" s="124"/>
      <c r="Q67" s="124"/>
    </row>
    <row r="68" spans="1:17" s="81" customFormat="1" ht="9.75" customHeight="1">
      <c r="A68" s="7">
        <v>88</v>
      </c>
      <c r="B68" s="3" t="s">
        <v>118</v>
      </c>
      <c r="C68" s="3"/>
      <c r="D68" s="172">
        <v>21308096</v>
      </c>
      <c r="E68" s="173">
        <v>18680834</v>
      </c>
      <c r="F68" s="173">
        <v>551522</v>
      </c>
      <c r="G68" s="23">
        <v>2075740</v>
      </c>
      <c r="H68" s="23">
        <v>983803</v>
      </c>
      <c r="I68" s="13" t="s">
        <v>308</v>
      </c>
      <c r="J68" s="12">
        <f aca="true" t="shared" si="8" ref="J68:J73">D68-H68</f>
        <v>20324293</v>
      </c>
      <c r="K68" s="23">
        <v>2627262</v>
      </c>
      <c r="L68" s="23">
        <v>88</v>
      </c>
      <c r="M68" s="124"/>
      <c r="N68" s="124"/>
      <c r="O68" s="124"/>
      <c r="P68" s="124"/>
      <c r="Q68" s="124"/>
    </row>
    <row r="69" spans="1:17" s="81" customFormat="1" ht="9.75" customHeight="1">
      <c r="A69" s="7">
        <v>89</v>
      </c>
      <c r="B69" s="3" t="s">
        <v>115</v>
      </c>
      <c r="C69" s="3"/>
      <c r="D69" s="172">
        <v>14270952</v>
      </c>
      <c r="E69" s="173">
        <v>13883405</v>
      </c>
      <c r="F69" s="173">
        <v>387547</v>
      </c>
      <c r="G69" s="13" t="s">
        <v>308</v>
      </c>
      <c r="H69" s="23">
        <v>850378</v>
      </c>
      <c r="I69" s="13" t="s">
        <v>308</v>
      </c>
      <c r="J69" s="12">
        <f t="shared" si="8"/>
        <v>13420574</v>
      </c>
      <c r="K69" s="23">
        <v>387547</v>
      </c>
      <c r="L69" s="13">
        <v>89</v>
      </c>
      <c r="M69" s="124"/>
      <c r="N69" s="124"/>
      <c r="O69" s="124"/>
      <c r="P69" s="124"/>
      <c r="Q69" s="124"/>
    </row>
    <row r="70" spans="1:17" s="81" customFormat="1" ht="9.75" customHeight="1">
      <c r="A70" s="7">
        <v>90</v>
      </c>
      <c r="B70" s="3" t="s">
        <v>119</v>
      </c>
      <c r="C70" s="3"/>
      <c r="D70" s="172">
        <v>18034429</v>
      </c>
      <c r="E70" s="173">
        <v>16555746</v>
      </c>
      <c r="F70" s="173">
        <v>679185</v>
      </c>
      <c r="G70" s="23">
        <v>799498</v>
      </c>
      <c r="H70" s="23">
        <v>576485</v>
      </c>
      <c r="I70" s="13" t="s">
        <v>308</v>
      </c>
      <c r="J70" s="12">
        <f t="shared" si="8"/>
        <v>17457944</v>
      </c>
      <c r="K70" s="23">
        <v>1478683</v>
      </c>
      <c r="L70" s="23">
        <v>90</v>
      </c>
      <c r="M70" s="124"/>
      <c r="N70" s="124"/>
      <c r="O70" s="124"/>
      <c r="P70" s="124"/>
      <c r="Q70" s="124"/>
    </row>
    <row r="71" spans="1:17" s="81" customFormat="1" ht="9.75" customHeight="1">
      <c r="A71" s="7">
        <v>91</v>
      </c>
      <c r="B71" s="3" t="s">
        <v>120</v>
      </c>
      <c r="C71" s="3"/>
      <c r="D71" s="172">
        <v>10609135</v>
      </c>
      <c r="E71" s="173">
        <v>8716597</v>
      </c>
      <c r="F71" s="173">
        <v>645938</v>
      </c>
      <c r="G71" s="23">
        <v>1246600</v>
      </c>
      <c r="H71" s="23">
        <v>3631090</v>
      </c>
      <c r="I71" s="13" t="s">
        <v>308</v>
      </c>
      <c r="J71" s="12">
        <f t="shared" si="8"/>
        <v>6978045</v>
      </c>
      <c r="K71" s="23">
        <v>1892538</v>
      </c>
      <c r="L71" s="23">
        <v>91</v>
      </c>
      <c r="M71" s="124"/>
      <c r="N71" s="124"/>
      <c r="O71" s="124"/>
      <c r="P71" s="124"/>
      <c r="Q71" s="124"/>
    </row>
    <row r="72" spans="1:17" s="81" customFormat="1" ht="9.75" customHeight="1">
      <c r="A72" s="7">
        <v>92</v>
      </c>
      <c r="B72" s="3" t="s">
        <v>121</v>
      </c>
      <c r="C72" s="3"/>
      <c r="D72" s="172">
        <v>12265980</v>
      </c>
      <c r="E72" s="173">
        <v>10396025</v>
      </c>
      <c r="F72" s="173">
        <v>934993</v>
      </c>
      <c r="G72" s="23">
        <v>934962</v>
      </c>
      <c r="H72" s="23">
        <v>463557</v>
      </c>
      <c r="I72" s="13">
        <v>192439</v>
      </c>
      <c r="J72" s="12">
        <f>D72-H72-I72</f>
        <v>11609984</v>
      </c>
      <c r="K72" s="23">
        <v>1677516</v>
      </c>
      <c r="L72" s="23">
        <v>92</v>
      </c>
      <c r="M72" s="124"/>
      <c r="N72" s="124"/>
      <c r="O72" s="124"/>
      <c r="P72" s="124"/>
      <c r="Q72" s="124"/>
    </row>
    <row r="73" spans="1:17" s="81" customFormat="1" ht="9.75" customHeight="1">
      <c r="A73" s="7">
        <v>93</v>
      </c>
      <c r="B73" s="3" t="s">
        <v>122</v>
      </c>
      <c r="C73" s="3"/>
      <c r="D73" s="172">
        <v>11560165</v>
      </c>
      <c r="E73" s="173">
        <v>8928333</v>
      </c>
      <c r="F73" s="173">
        <v>376502</v>
      </c>
      <c r="G73" s="23">
        <v>2255330</v>
      </c>
      <c r="H73" s="23">
        <v>454339</v>
      </c>
      <c r="I73" s="13" t="s">
        <v>308</v>
      </c>
      <c r="J73" s="12">
        <f t="shared" si="8"/>
        <v>11105826</v>
      </c>
      <c r="K73" s="23">
        <v>2631832</v>
      </c>
      <c r="L73" s="23">
        <v>93</v>
      </c>
      <c r="M73" s="124"/>
      <c r="N73" s="124"/>
      <c r="O73" s="124"/>
      <c r="P73" s="124"/>
      <c r="Q73" s="124"/>
    </row>
    <row r="74" spans="1:17" s="81" customFormat="1" ht="9.75" customHeight="1">
      <c r="A74" s="7">
        <v>94</v>
      </c>
      <c r="B74" s="14" t="s">
        <v>4</v>
      </c>
      <c r="C74" s="14"/>
      <c r="D74" s="16">
        <f aca="true" t="shared" si="9" ref="D74:K74">SUM(D67:D73)</f>
        <v>105638729</v>
      </c>
      <c r="E74" s="17">
        <f t="shared" si="9"/>
        <v>92033001</v>
      </c>
      <c r="F74" s="17">
        <f t="shared" si="9"/>
        <v>4369742</v>
      </c>
      <c r="G74" s="156">
        <f t="shared" si="9"/>
        <v>9235986</v>
      </c>
      <c r="H74" s="156">
        <f t="shared" si="9"/>
        <v>8091801</v>
      </c>
      <c r="I74" s="156">
        <f t="shared" si="9"/>
        <v>217252</v>
      </c>
      <c r="J74" s="115">
        <f>D74-H74-I74</f>
        <v>97329676</v>
      </c>
      <c r="K74" s="156">
        <f t="shared" si="9"/>
        <v>13388476</v>
      </c>
      <c r="L74" s="174">
        <v>94</v>
      </c>
      <c r="M74" s="124"/>
      <c r="N74" s="124"/>
      <c r="O74" s="124"/>
      <c r="P74" s="124"/>
      <c r="Q74" s="124"/>
    </row>
    <row r="75" spans="1:17" s="81" customFormat="1" ht="9.75" customHeight="1">
      <c r="A75" s="7">
        <v>95</v>
      </c>
      <c r="B75" s="20" t="s">
        <v>112</v>
      </c>
      <c r="C75" s="20"/>
      <c r="D75" s="16">
        <f aca="true" t="shared" si="10" ref="D75:K75">D64+D74</f>
        <v>674349236</v>
      </c>
      <c r="E75" s="17">
        <f t="shared" si="10"/>
        <v>272274133</v>
      </c>
      <c r="F75" s="17">
        <f t="shared" si="10"/>
        <v>389793741</v>
      </c>
      <c r="G75" s="156">
        <f t="shared" si="10"/>
        <v>12281362</v>
      </c>
      <c r="H75" s="156">
        <f t="shared" si="10"/>
        <v>18549500</v>
      </c>
      <c r="I75" s="156">
        <f t="shared" si="10"/>
        <v>30901559</v>
      </c>
      <c r="J75" s="115">
        <f>D75-H75-I75</f>
        <v>624898177</v>
      </c>
      <c r="K75" s="156">
        <f t="shared" si="10"/>
        <v>371173544</v>
      </c>
      <c r="L75" s="174">
        <v>95</v>
      </c>
      <c r="M75" s="124"/>
      <c r="N75" s="124"/>
      <c r="O75" s="124"/>
      <c r="P75" s="124"/>
      <c r="Q75" s="124"/>
    </row>
    <row r="76" spans="1:17" ht="9.75" customHeight="1">
      <c r="A76" s="7"/>
      <c r="B76" s="20"/>
      <c r="C76" s="20"/>
      <c r="D76" s="16"/>
      <c r="E76" s="17"/>
      <c r="F76" s="17"/>
      <c r="G76" s="156"/>
      <c r="H76" s="156"/>
      <c r="I76" s="156"/>
      <c r="J76" s="156"/>
      <c r="K76" s="156"/>
      <c r="L76" s="76"/>
      <c r="M76" s="122"/>
      <c r="N76" s="122"/>
      <c r="O76" s="122"/>
      <c r="P76" s="122"/>
      <c r="Q76" s="122"/>
    </row>
    <row r="77" spans="1:17" ht="9.75" customHeight="1">
      <c r="A77" s="124" t="s">
        <v>33</v>
      </c>
      <c r="B77" s="122"/>
      <c r="C77" s="122"/>
      <c r="D77" s="16"/>
      <c r="E77" s="17"/>
      <c r="F77" s="17"/>
      <c r="G77" s="181"/>
      <c r="H77" s="181"/>
      <c r="I77" s="181"/>
      <c r="J77" s="182"/>
      <c r="K77" s="181"/>
      <c r="L77" s="175"/>
      <c r="M77" s="122"/>
      <c r="N77" s="122"/>
      <c r="O77" s="122"/>
      <c r="P77" s="122"/>
      <c r="Q77" s="122"/>
    </row>
    <row r="78" spans="1:17" s="88" customFormat="1" ht="8.25">
      <c r="A78" s="349" t="s">
        <v>188</v>
      </c>
      <c r="B78" s="349"/>
      <c r="C78" s="349"/>
      <c r="D78" s="349"/>
      <c r="E78" s="349"/>
      <c r="F78" s="349"/>
      <c r="G78" s="349"/>
      <c r="H78" s="183"/>
      <c r="I78" s="183"/>
      <c r="J78" s="184"/>
      <c r="K78" s="183"/>
      <c r="L78" s="185"/>
      <c r="M78" s="183"/>
      <c r="N78" s="183"/>
      <c r="O78" s="183"/>
      <c r="P78" s="183"/>
      <c r="Q78" s="183"/>
    </row>
    <row r="79" spans="1:17" ht="12.75">
      <c r="A79" s="124"/>
      <c r="B79" s="122"/>
      <c r="C79" s="122"/>
      <c r="D79" s="122"/>
      <c r="E79" s="122"/>
      <c r="F79" s="122"/>
      <c r="G79" s="130"/>
      <c r="H79" s="130"/>
      <c r="I79" s="130"/>
      <c r="J79" s="130"/>
      <c r="K79" s="130"/>
      <c r="L79" s="186"/>
      <c r="M79" s="122"/>
      <c r="N79" s="122"/>
      <c r="O79" s="122"/>
      <c r="P79" s="122"/>
      <c r="Q79" s="122"/>
    </row>
    <row r="80" spans="1:17" ht="12.75">
      <c r="A80" s="124"/>
      <c r="B80" s="122"/>
      <c r="C80" s="122"/>
      <c r="D80" s="122"/>
      <c r="E80" s="122"/>
      <c r="F80" s="122"/>
      <c r="G80" s="130"/>
      <c r="H80" s="130"/>
      <c r="I80" s="130"/>
      <c r="J80" s="130"/>
      <c r="K80" s="130"/>
      <c r="L80" s="186"/>
      <c r="M80" s="122"/>
      <c r="N80" s="122"/>
      <c r="O80" s="122"/>
      <c r="P80" s="122"/>
      <c r="Q80" s="122"/>
    </row>
  </sheetData>
  <mergeCells count="29">
    <mergeCell ref="H1:I1"/>
    <mergeCell ref="G9:G15"/>
    <mergeCell ref="E1:F1"/>
    <mergeCell ref="G3:H3"/>
    <mergeCell ref="K9:K15"/>
    <mergeCell ref="B2:F2"/>
    <mergeCell ref="G2:I2"/>
    <mergeCell ref="E7:F12"/>
    <mergeCell ref="J7:J15"/>
    <mergeCell ref="L6:L16"/>
    <mergeCell ref="H7:I12"/>
    <mergeCell ref="B3:F3"/>
    <mergeCell ref="B6:C16"/>
    <mergeCell ref="G57:L57"/>
    <mergeCell ref="G18:L18"/>
    <mergeCell ref="A18:F18"/>
    <mergeCell ref="A17:F17"/>
    <mergeCell ref="G17:L17"/>
    <mergeCell ref="K7:K8"/>
    <mergeCell ref="D6:D15"/>
    <mergeCell ref="F13:F15"/>
    <mergeCell ref="G36:L36"/>
    <mergeCell ref="I13:I15"/>
    <mergeCell ref="G7:G8"/>
    <mergeCell ref="A78:G78"/>
    <mergeCell ref="A36:F36"/>
    <mergeCell ref="G35:K35"/>
    <mergeCell ref="A57:F57"/>
    <mergeCell ref="G56:I56"/>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&amp;C34</oddFooter>
    <evenFooter>&amp;C35</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80"/>
  <sheetViews>
    <sheetView workbookViewId="0" topLeftCell="A1">
      <selection activeCell="M1" sqref="M1"/>
    </sheetView>
  </sheetViews>
  <sheetFormatPr defaultColWidth="16.28125" defaultRowHeight="12.75"/>
  <cols>
    <col min="1" max="1" width="6.7109375" style="81" customWidth="1"/>
    <col min="2" max="2" width="24.00390625" style="4" customWidth="1"/>
    <col min="3" max="3" width="0.85546875" style="4" customWidth="1"/>
    <col min="4" max="4" width="23.00390625" style="4" customWidth="1"/>
    <col min="5" max="6" width="21.8515625" style="4" customWidth="1"/>
    <col min="7" max="8" width="16.7109375" style="4" customWidth="1"/>
    <col min="9" max="9" width="16.140625" style="4" customWidth="1"/>
    <col min="10" max="10" width="16.7109375" style="111" customWidth="1"/>
    <col min="11" max="11" width="16.7109375" style="4" customWidth="1"/>
    <col min="12" max="12" width="10.140625" style="81" customWidth="1"/>
    <col min="13" max="16384" width="16.28125" style="4" customWidth="1"/>
  </cols>
  <sheetData>
    <row r="1" spans="1:17" ht="12" customHeight="1">
      <c r="A1" s="43"/>
      <c r="B1" s="37"/>
      <c r="C1" s="37"/>
      <c r="D1" s="37"/>
      <c r="E1" s="370" t="s">
        <v>190</v>
      </c>
      <c r="F1" s="370"/>
      <c r="G1" s="371" t="s">
        <v>191</v>
      </c>
      <c r="H1" s="371"/>
      <c r="I1" s="122"/>
      <c r="J1" s="122"/>
      <c r="K1" s="122"/>
      <c r="L1" s="148"/>
      <c r="M1" s="122"/>
      <c r="N1" s="122"/>
      <c r="O1" s="122"/>
      <c r="P1" s="122"/>
      <c r="Q1" s="122"/>
    </row>
    <row r="2" spans="1:17" ht="12" customHeight="1">
      <c r="A2" s="95"/>
      <c r="B2" s="370" t="s">
        <v>192</v>
      </c>
      <c r="C2" s="370"/>
      <c r="D2" s="370"/>
      <c r="E2" s="370"/>
      <c r="F2" s="370"/>
      <c r="G2" s="371" t="s">
        <v>193</v>
      </c>
      <c r="H2" s="371"/>
      <c r="I2" s="371"/>
      <c r="J2" s="371"/>
      <c r="K2" s="371"/>
      <c r="L2" s="124"/>
      <c r="M2" s="122"/>
      <c r="N2" s="122"/>
      <c r="O2" s="122"/>
      <c r="P2" s="122"/>
      <c r="Q2" s="122"/>
    </row>
    <row r="3" spans="1:17" ht="12" customHeight="1">
      <c r="A3" s="95"/>
      <c r="B3" s="370" t="s">
        <v>402</v>
      </c>
      <c r="C3" s="370"/>
      <c r="D3" s="370"/>
      <c r="E3" s="370"/>
      <c r="F3" s="370"/>
      <c r="G3" s="371" t="s">
        <v>194</v>
      </c>
      <c r="H3" s="371"/>
      <c r="I3" s="125"/>
      <c r="J3" s="125"/>
      <c r="K3" s="37"/>
      <c r="L3" s="124"/>
      <c r="M3" s="122"/>
      <c r="N3" s="122"/>
      <c r="O3" s="122"/>
      <c r="P3" s="122"/>
      <c r="Q3" s="122"/>
    </row>
    <row r="4" spans="1:17" ht="12" customHeight="1">
      <c r="A4" s="95"/>
      <c r="B4" s="38"/>
      <c r="C4" s="38"/>
      <c r="D4" s="38"/>
      <c r="E4" s="38"/>
      <c r="F4" s="38" t="s">
        <v>326</v>
      </c>
      <c r="G4" s="164" t="s">
        <v>1</v>
      </c>
      <c r="H4" s="164"/>
      <c r="I4" s="125"/>
      <c r="J4" s="125"/>
      <c r="K4" s="37"/>
      <c r="L4" s="124"/>
      <c r="M4" s="122"/>
      <c r="N4" s="122"/>
      <c r="O4" s="122"/>
      <c r="P4" s="122"/>
      <c r="Q4" s="122"/>
    </row>
    <row r="5" spans="1:17" ht="12" customHeight="1">
      <c r="A5" s="104"/>
      <c r="B5" s="50"/>
      <c r="C5" s="50"/>
      <c r="D5" s="50"/>
      <c r="E5" s="50"/>
      <c r="F5" s="51" t="s">
        <v>2</v>
      </c>
      <c r="G5" s="37" t="s">
        <v>3</v>
      </c>
      <c r="H5" s="50"/>
      <c r="I5" s="50"/>
      <c r="J5" s="50"/>
      <c r="K5" s="106"/>
      <c r="L5" s="124"/>
      <c r="M5" s="122"/>
      <c r="N5" s="122"/>
      <c r="O5" s="122"/>
      <c r="P5" s="122"/>
      <c r="Q5" s="122"/>
    </row>
    <row r="6" spans="1:17" s="44" customFormat="1" ht="12.75" customHeight="1">
      <c r="A6" s="126" t="s">
        <v>7</v>
      </c>
      <c r="B6" s="394" t="s">
        <v>197</v>
      </c>
      <c r="C6" s="403"/>
      <c r="D6" s="400" t="s">
        <v>277</v>
      </c>
      <c r="E6" s="127" t="s">
        <v>7</v>
      </c>
      <c r="F6" s="129" t="s">
        <v>195</v>
      </c>
      <c r="G6" s="165" t="s">
        <v>329</v>
      </c>
      <c r="H6" s="165"/>
      <c r="I6" s="165"/>
      <c r="J6" s="165"/>
      <c r="K6" s="166" t="s">
        <v>330</v>
      </c>
      <c r="L6" s="415" t="s">
        <v>331</v>
      </c>
      <c r="M6" s="167"/>
      <c r="N6" s="167"/>
      <c r="O6" s="167"/>
      <c r="P6" s="167"/>
      <c r="Q6" s="167"/>
    </row>
    <row r="7" spans="1:17" s="44" customFormat="1" ht="15" customHeight="1">
      <c r="A7" s="131" t="s">
        <v>7</v>
      </c>
      <c r="B7" s="396"/>
      <c r="C7" s="404"/>
      <c r="D7" s="401"/>
      <c r="E7" s="394" t="s">
        <v>201</v>
      </c>
      <c r="F7" s="403"/>
      <c r="G7" s="404" t="s">
        <v>328</v>
      </c>
      <c r="H7" s="419" t="s">
        <v>327</v>
      </c>
      <c r="I7" s="425"/>
      <c r="J7" s="420" t="s">
        <v>345</v>
      </c>
      <c r="K7" s="442" t="s">
        <v>344</v>
      </c>
      <c r="L7" s="419"/>
      <c r="M7" s="167"/>
      <c r="N7" s="167"/>
      <c r="O7" s="167"/>
      <c r="P7" s="167"/>
      <c r="Q7" s="167"/>
    </row>
    <row r="8" spans="1:17" s="44" customFormat="1" ht="13.5" customHeight="1">
      <c r="A8" s="131" t="s">
        <v>7</v>
      </c>
      <c r="B8" s="396"/>
      <c r="C8" s="404"/>
      <c r="D8" s="401"/>
      <c r="E8" s="396"/>
      <c r="F8" s="404"/>
      <c r="G8" s="405"/>
      <c r="H8" s="419"/>
      <c r="I8" s="425"/>
      <c r="J8" s="404"/>
      <c r="K8" s="443"/>
      <c r="L8" s="419"/>
      <c r="M8" s="167"/>
      <c r="N8" s="167"/>
      <c r="O8" s="167"/>
      <c r="P8" s="167"/>
      <c r="Q8" s="167"/>
    </row>
    <row r="9" spans="1:17" s="44" customFormat="1" ht="18.75" customHeight="1">
      <c r="A9" s="131" t="s">
        <v>7</v>
      </c>
      <c r="B9" s="396"/>
      <c r="C9" s="404"/>
      <c r="D9" s="401"/>
      <c r="E9" s="396"/>
      <c r="F9" s="404"/>
      <c r="G9" s="403" t="s">
        <v>391</v>
      </c>
      <c r="H9" s="419"/>
      <c r="I9" s="425"/>
      <c r="J9" s="404"/>
      <c r="K9" s="442" t="s">
        <v>335</v>
      </c>
      <c r="L9" s="419"/>
      <c r="M9" s="167"/>
      <c r="N9" s="167"/>
      <c r="O9" s="167"/>
      <c r="P9" s="167"/>
      <c r="Q9" s="167"/>
    </row>
    <row r="10" spans="1:17" s="44" customFormat="1" ht="30" customHeight="1">
      <c r="A10" s="133" t="s">
        <v>174</v>
      </c>
      <c r="B10" s="396"/>
      <c r="C10" s="404"/>
      <c r="D10" s="401"/>
      <c r="E10" s="396"/>
      <c r="F10" s="404"/>
      <c r="G10" s="404"/>
      <c r="H10" s="419"/>
      <c r="I10" s="425"/>
      <c r="J10" s="404"/>
      <c r="K10" s="444"/>
      <c r="L10" s="419"/>
      <c r="M10" s="167"/>
      <c r="N10" s="167"/>
      <c r="O10" s="167"/>
      <c r="P10" s="167"/>
      <c r="Q10" s="167"/>
    </row>
    <row r="11" spans="1:17" s="44" customFormat="1" ht="27" customHeight="1">
      <c r="A11" s="133" t="s">
        <v>178</v>
      </c>
      <c r="B11" s="396"/>
      <c r="C11" s="404"/>
      <c r="D11" s="401"/>
      <c r="E11" s="396"/>
      <c r="F11" s="404"/>
      <c r="G11" s="404"/>
      <c r="H11" s="419"/>
      <c r="I11" s="425"/>
      <c r="J11" s="404"/>
      <c r="K11" s="444"/>
      <c r="L11" s="419"/>
      <c r="M11" s="167"/>
      <c r="N11" s="167"/>
      <c r="O11" s="167"/>
      <c r="P11" s="167"/>
      <c r="Q11" s="167"/>
    </row>
    <row r="12" spans="1:17" s="44" customFormat="1" ht="10.5" customHeight="1">
      <c r="A12" s="131" t="s">
        <v>7</v>
      </c>
      <c r="B12" s="396"/>
      <c r="C12" s="404"/>
      <c r="D12" s="401"/>
      <c r="E12" s="398"/>
      <c r="F12" s="405"/>
      <c r="G12" s="404"/>
      <c r="H12" s="417"/>
      <c r="I12" s="418"/>
      <c r="J12" s="404"/>
      <c r="K12" s="444"/>
      <c r="L12" s="419"/>
      <c r="M12" s="167"/>
      <c r="N12" s="167"/>
      <c r="O12" s="167"/>
      <c r="P12" s="167"/>
      <c r="Q12" s="167"/>
    </row>
    <row r="13" spans="1:17" s="44" customFormat="1" ht="13.5" customHeight="1">
      <c r="A13" s="131" t="s">
        <v>7</v>
      </c>
      <c r="B13" s="396"/>
      <c r="C13" s="404"/>
      <c r="D13" s="401"/>
      <c r="E13" s="135" t="s">
        <v>198</v>
      </c>
      <c r="F13" s="394" t="s">
        <v>255</v>
      </c>
      <c r="G13" s="397"/>
      <c r="H13" s="138" t="s">
        <v>198</v>
      </c>
      <c r="I13" s="449" t="s">
        <v>255</v>
      </c>
      <c r="J13" s="404"/>
      <c r="K13" s="444"/>
      <c r="L13" s="419"/>
      <c r="M13" s="167"/>
      <c r="N13" s="167"/>
      <c r="O13" s="167"/>
      <c r="P13" s="167"/>
      <c r="Q13" s="167"/>
    </row>
    <row r="14" spans="1:17" s="44" customFormat="1" ht="12.75" customHeight="1">
      <c r="A14" s="131" t="s">
        <v>7</v>
      </c>
      <c r="B14" s="396"/>
      <c r="C14" s="404"/>
      <c r="D14" s="401"/>
      <c r="E14" s="138" t="s">
        <v>199</v>
      </c>
      <c r="F14" s="396"/>
      <c r="G14" s="397"/>
      <c r="H14" s="138" t="s">
        <v>199</v>
      </c>
      <c r="I14" s="450"/>
      <c r="J14" s="404"/>
      <c r="K14" s="444"/>
      <c r="L14" s="419"/>
      <c r="M14" s="167"/>
      <c r="N14" s="167"/>
      <c r="O14" s="167"/>
      <c r="P14" s="167"/>
      <c r="Q14" s="167"/>
    </row>
    <row r="15" spans="1:17" s="44" customFormat="1" ht="12">
      <c r="A15" s="131" t="s">
        <v>7</v>
      </c>
      <c r="B15" s="396"/>
      <c r="C15" s="404"/>
      <c r="D15" s="402"/>
      <c r="E15" s="138" t="s">
        <v>200</v>
      </c>
      <c r="F15" s="406"/>
      <c r="G15" s="397"/>
      <c r="H15" s="138" t="s">
        <v>200</v>
      </c>
      <c r="I15" s="451"/>
      <c r="J15" s="407"/>
      <c r="K15" s="443"/>
      <c r="L15" s="419"/>
      <c r="M15" s="167"/>
      <c r="N15" s="167"/>
      <c r="O15" s="167"/>
      <c r="P15" s="167"/>
      <c r="Q15" s="167"/>
    </row>
    <row r="16" spans="1:17" s="44" customFormat="1" ht="12">
      <c r="A16" s="141" t="s">
        <v>7</v>
      </c>
      <c r="B16" s="406"/>
      <c r="C16" s="407"/>
      <c r="D16" s="142" t="s">
        <v>42</v>
      </c>
      <c r="E16" s="142" t="s">
        <v>43</v>
      </c>
      <c r="F16" s="143" t="s">
        <v>44</v>
      </c>
      <c r="G16" s="168" t="s">
        <v>45</v>
      </c>
      <c r="H16" s="142" t="s">
        <v>46</v>
      </c>
      <c r="I16" s="169" t="s">
        <v>47</v>
      </c>
      <c r="J16" s="142" t="s">
        <v>48</v>
      </c>
      <c r="K16" s="143" t="s">
        <v>49</v>
      </c>
      <c r="L16" s="417"/>
      <c r="M16" s="167"/>
      <c r="N16" s="167"/>
      <c r="O16" s="167"/>
      <c r="P16" s="167"/>
      <c r="Q16" s="167"/>
    </row>
    <row r="17" spans="1:17" ht="12" customHeight="1">
      <c r="A17" s="438"/>
      <c r="B17" s="438"/>
      <c r="C17" s="438"/>
      <c r="D17" s="438"/>
      <c r="E17" s="438"/>
      <c r="F17" s="438"/>
      <c r="G17" s="438"/>
      <c r="H17" s="438"/>
      <c r="I17" s="438"/>
      <c r="J17" s="438"/>
      <c r="K17" s="438"/>
      <c r="L17" s="107"/>
      <c r="M17" s="170"/>
      <c r="N17" s="122"/>
      <c r="O17" s="122"/>
      <c r="P17" s="122"/>
      <c r="Q17" s="122"/>
    </row>
    <row r="18" spans="1:17" s="6" customFormat="1" ht="18" customHeight="1">
      <c r="A18" s="393" t="s">
        <v>380</v>
      </c>
      <c r="B18" s="393"/>
      <c r="C18" s="393"/>
      <c r="D18" s="393"/>
      <c r="E18" s="393"/>
      <c r="F18" s="393"/>
      <c r="G18" s="393" t="s">
        <v>380</v>
      </c>
      <c r="H18" s="393"/>
      <c r="I18" s="393"/>
      <c r="J18" s="393"/>
      <c r="K18" s="393"/>
      <c r="L18" s="393"/>
      <c r="M18" s="171"/>
      <c r="N18" s="171"/>
      <c r="O18" s="171"/>
      <c r="P18" s="171"/>
      <c r="Q18" s="171"/>
    </row>
    <row r="19" spans="1:17" ht="9.75" customHeight="1">
      <c r="A19" s="7" t="s">
        <v>7</v>
      </c>
      <c r="B19" s="8" t="s">
        <v>8</v>
      </c>
      <c r="C19" s="8"/>
      <c r="D19" s="10"/>
      <c r="E19" s="9"/>
      <c r="F19" s="9"/>
      <c r="G19" s="9"/>
      <c r="H19" s="9"/>
      <c r="I19" s="9"/>
      <c r="J19" s="9"/>
      <c r="K19" s="9"/>
      <c r="L19" s="9"/>
      <c r="M19" s="122"/>
      <c r="N19" s="122"/>
      <c r="O19" s="122"/>
      <c r="P19" s="122"/>
      <c r="Q19" s="122"/>
    </row>
    <row r="20" spans="1:17" ht="9.75" customHeight="1">
      <c r="A20" s="7">
        <v>96</v>
      </c>
      <c r="B20" s="3" t="s">
        <v>9</v>
      </c>
      <c r="C20" s="3"/>
      <c r="D20" s="172">
        <v>32258552</v>
      </c>
      <c r="E20" s="173">
        <v>13574570</v>
      </c>
      <c r="F20" s="173">
        <v>17575665</v>
      </c>
      <c r="G20" s="173">
        <v>1108317</v>
      </c>
      <c r="H20" s="23">
        <v>1804876</v>
      </c>
      <c r="I20" s="23">
        <v>3485621</v>
      </c>
      <c r="J20" s="12">
        <f>D20-H20-I20</f>
        <v>26968055</v>
      </c>
      <c r="K20" s="12">
        <v>15198361</v>
      </c>
      <c r="L20" s="13">
        <v>96</v>
      </c>
      <c r="M20" s="122"/>
      <c r="N20" s="122"/>
      <c r="O20" s="122"/>
      <c r="P20" s="122"/>
      <c r="Q20" s="122"/>
    </row>
    <row r="21" spans="1:17" ht="9.75" customHeight="1">
      <c r="A21" s="7">
        <v>97</v>
      </c>
      <c r="B21" s="3" t="s">
        <v>10</v>
      </c>
      <c r="C21" s="3"/>
      <c r="D21" s="172">
        <v>21487729</v>
      </c>
      <c r="E21" s="173">
        <v>11105688</v>
      </c>
      <c r="F21" s="173">
        <v>10382041</v>
      </c>
      <c r="G21" s="13" t="s">
        <v>308</v>
      </c>
      <c r="H21" s="23">
        <v>580879</v>
      </c>
      <c r="I21" s="13">
        <v>59869</v>
      </c>
      <c r="J21" s="12">
        <f>D21-H21-I21</f>
        <v>20846981</v>
      </c>
      <c r="K21" s="12">
        <v>10322172</v>
      </c>
      <c r="L21" s="13">
        <v>97</v>
      </c>
      <c r="M21" s="122"/>
      <c r="N21" s="122"/>
      <c r="O21" s="122"/>
      <c r="P21" s="122"/>
      <c r="Q21" s="122"/>
    </row>
    <row r="22" spans="1:17" ht="9.75" customHeight="1">
      <c r="A22" s="7">
        <v>98</v>
      </c>
      <c r="B22" s="3" t="s">
        <v>11</v>
      </c>
      <c r="C22" s="3"/>
      <c r="D22" s="172">
        <v>55337751</v>
      </c>
      <c r="E22" s="173">
        <v>26561038</v>
      </c>
      <c r="F22" s="173">
        <v>27212755</v>
      </c>
      <c r="G22" s="23">
        <v>1563958</v>
      </c>
      <c r="H22" s="23">
        <v>1079660</v>
      </c>
      <c r="I22" s="23">
        <v>816026</v>
      </c>
      <c r="J22" s="12">
        <f>D22-H22-I22</f>
        <v>53442065</v>
      </c>
      <c r="K22" s="12">
        <v>27960687</v>
      </c>
      <c r="L22" s="13">
        <v>98</v>
      </c>
      <c r="M22" s="122"/>
      <c r="N22" s="122"/>
      <c r="O22" s="122"/>
      <c r="P22" s="122"/>
      <c r="Q22" s="122"/>
    </row>
    <row r="23" spans="1:17" ht="9.75" customHeight="1">
      <c r="A23" s="7">
        <v>99</v>
      </c>
      <c r="B23" s="14" t="s">
        <v>4</v>
      </c>
      <c r="C23" s="14"/>
      <c r="D23" s="68">
        <f aca="true" t="shared" si="0" ref="D23:K23">SUM(D20:D22)</f>
        <v>109084032</v>
      </c>
      <c r="E23" s="69">
        <f t="shared" si="0"/>
        <v>51241296</v>
      </c>
      <c r="F23" s="69">
        <f t="shared" si="0"/>
        <v>55170461</v>
      </c>
      <c r="G23" s="69">
        <f t="shared" si="0"/>
        <v>2672275</v>
      </c>
      <c r="H23" s="84">
        <f t="shared" si="0"/>
        <v>3465415</v>
      </c>
      <c r="I23" s="69">
        <f>SUM(I20:I22)</f>
        <v>4361516</v>
      </c>
      <c r="J23" s="115">
        <f>D23-H23-I23</f>
        <v>101257101</v>
      </c>
      <c r="K23" s="69">
        <f t="shared" si="0"/>
        <v>53481220</v>
      </c>
      <c r="L23" s="13">
        <v>99</v>
      </c>
      <c r="M23" s="122"/>
      <c r="N23" s="122"/>
      <c r="O23" s="122"/>
      <c r="P23" s="122"/>
      <c r="Q23" s="122"/>
    </row>
    <row r="24" spans="1:17" ht="9.75" customHeight="1">
      <c r="A24" s="7"/>
      <c r="B24" s="2"/>
      <c r="C24" s="2"/>
      <c r="D24" s="11"/>
      <c r="E24" s="12"/>
      <c r="F24" s="12"/>
      <c r="G24" s="12"/>
      <c r="H24" s="12"/>
      <c r="I24" s="12"/>
      <c r="J24" s="12"/>
      <c r="K24" s="12"/>
      <c r="L24" s="12"/>
      <c r="M24" s="122"/>
      <c r="N24" s="122"/>
      <c r="O24" s="122"/>
      <c r="P24" s="122"/>
      <c r="Q24" s="122"/>
    </row>
    <row r="25" spans="1:17" ht="9.75" customHeight="1">
      <c r="A25" s="7" t="s">
        <v>7</v>
      </c>
      <c r="B25" s="8" t="s">
        <v>12</v>
      </c>
      <c r="C25" s="8"/>
      <c r="D25" s="18"/>
      <c r="E25" s="19"/>
      <c r="F25" s="19"/>
      <c r="G25" s="19"/>
      <c r="H25" s="19"/>
      <c r="I25" s="19"/>
      <c r="J25" s="19"/>
      <c r="K25" s="19"/>
      <c r="L25" s="19"/>
      <c r="M25" s="122"/>
      <c r="N25" s="122"/>
      <c r="O25" s="122"/>
      <c r="P25" s="122"/>
      <c r="Q25" s="122"/>
    </row>
    <row r="26" spans="1:17" ht="9.75" customHeight="1">
      <c r="A26" s="7">
        <v>100</v>
      </c>
      <c r="B26" s="3" t="s">
        <v>9</v>
      </c>
      <c r="C26" s="3"/>
      <c r="D26" s="172">
        <v>16446691</v>
      </c>
      <c r="E26" s="173">
        <v>14887841</v>
      </c>
      <c r="F26" s="173">
        <v>1558850</v>
      </c>
      <c r="G26" s="13" t="s">
        <v>308</v>
      </c>
      <c r="H26" s="23">
        <v>647506</v>
      </c>
      <c r="I26" s="13" t="s">
        <v>308</v>
      </c>
      <c r="J26" s="12">
        <f>D26-H26</f>
        <v>15799185</v>
      </c>
      <c r="K26" s="12">
        <v>1558850</v>
      </c>
      <c r="L26" s="13">
        <v>100</v>
      </c>
      <c r="M26" s="122"/>
      <c r="N26" s="122"/>
      <c r="O26" s="122"/>
      <c r="P26" s="122"/>
      <c r="Q26" s="122"/>
    </row>
    <row r="27" spans="1:17" ht="9.75" customHeight="1">
      <c r="A27" s="7">
        <v>101</v>
      </c>
      <c r="B27" s="3" t="s">
        <v>13</v>
      </c>
      <c r="C27" s="3"/>
      <c r="D27" s="172">
        <v>11955145</v>
      </c>
      <c r="E27" s="173">
        <v>11121596</v>
      </c>
      <c r="F27" s="173">
        <v>833549</v>
      </c>
      <c r="G27" s="23" t="s">
        <v>308</v>
      </c>
      <c r="H27" s="23">
        <v>1434087</v>
      </c>
      <c r="I27" s="13">
        <v>23892</v>
      </c>
      <c r="J27" s="12">
        <f>D27-H27-I27</f>
        <v>10497166</v>
      </c>
      <c r="K27" s="23">
        <v>809657</v>
      </c>
      <c r="L27" s="13">
        <v>101</v>
      </c>
      <c r="M27" s="122"/>
      <c r="N27" s="122"/>
      <c r="O27" s="122"/>
      <c r="P27" s="122"/>
      <c r="Q27" s="122"/>
    </row>
    <row r="28" spans="1:17" ht="9.75" customHeight="1">
      <c r="A28" s="7">
        <v>102</v>
      </c>
      <c r="B28" s="3" t="s">
        <v>14</v>
      </c>
      <c r="C28" s="3"/>
      <c r="D28" s="172">
        <v>6855027</v>
      </c>
      <c r="E28" s="173">
        <v>6443400</v>
      </c>
      <c r="F28" s="173">
        <v>411627</v>
      </c>
      <c r="G28" s="13" t="s">
        <v>308</v>
      </c>
      <c r="H28" s="23">
        <v>266299</v>
      </c>
      <c r="I28" s="13" t="s">
        <v>308</v>
      </c>
      <c r="J28" s="12">
        <f>D28-H28</f>
        <v>6588728</v>
      </c>
      <c r="K28" s="23">
        <v>411627</v>
      </c>
      <c r="L28" s="13">
        <v>102</v>
      </c>
      <c r="M28" s="122"/>
      <c r="N28" s="122"/>
      <c r="O28" s="122"/>
      <c r="P28" s="122"/>
      <c r="Q28" s="122"/>
    </row>
    <row r="29" spans="1:17" ht="9.75" customHeight="1">
      <c r="A29" s="7">
        <v>103</v>
      </c>
      <c r="B29" s="3" t="s">
        <v>15</v>
      </c>
      <c r="C29" s="3"/>
      <c r="D29" s="172">
        <v>8439996</v>
      </c>
      <c r="E29" s="173">
        <v>8200175</v>
      </c>
      <c r="F29" s="173">
        <v>239821</v>
      </c>
      <c r="G29" s="23" t="s">
        <v>308</v>
      </c>
      <c r="H29" s="23">
        <v>374111</v>
      </c>
      <c r="I29" s="23" t="s">
        <v>308</v>
      </c>
      <c r="J29" s="12">
        <f>D29-H29</f>
        <v>8065885</v>
      </c>
      <c r="K29" s="23">
        <v>239821</v>
      </c>
      <c r="L29" s="13">
        <v>103</v>
      </c>
      <c r="M29" s="122"/>
      <c r="N29" s="122"/>
      <c r="O29" s="122"/>
      <c r="P29" s="122"/>
      <c r="Q29" s="122"/>
    </row>
    <row r="30" spans="1:17" ht="9.75" customHeight="1">
      <c r="A30" s="7">
        <v>104</v>
      </c>
      <c r="B30" s="3" t="s">
        <v>16</v>
      </c>
      <c r="C30" s="3"/>
      <c r="D30" s="172">
        <v>8650003</v>
      </c>
      <c r="E30" s="173">
        <v>7404737</v>
      </c>
      <c r="F30" s="173">
        <v>705400</v>
      </c>
      <c r="G30" s="23">
        <v>539866</v>
      </c>
      <c r="H30" s="23">
        <v>440670</v>
      </c>
      <c r="I30" s="13" t="s">
        <v>308</v>
      </c>
      <c r="J30" s="12">
        <f>D30-H30</f>
        <v>8209333</v>
      </c>
      <c r="K30" s="23">
        <v>1245266</v>
      </c>
      <c r="L30" s="13">
        <v>104</v>
      </c>
      <c r="M30" s="122"/>
      <c r="N30" s="122"/>
      <c r="O30" s="122"/>
      <c r="P30" s="122"/>
      <c r="Q30" s="122"/>
    </row>
    <row r="31" spans="1:17" ht="9.75" customHeight="1">
      <c r="A31" s="7">
        <v>105</v>
      </c>
      <c r="B31" s="3" t="s">
        <v>17</v>
      </c>
      <c r="C31" s="3"/>
      <c r="D31" s="172">
        <v>13822025</v>
      </c>
      <c r="E31" s="173">
        <v>13432623</v>
      </c>
      <c r="F31" s="173">
        <v>389402</v>
      </c>
      <c r="G31" s="13" t="s">
        <v>308</v>
      </c>
      <c r="H31" s="23">
        <v>1616994</v>
      </c>
      <c r="I31" s="13" t="s">
        <v>308</v>
      </c>
      <c r="J31" s="12">
        <f>D31-H31</f>
        <v>12205031</v>
      </c>
      <c r="K31" s="23">
        <v>389402</v>
      </c>
      <c r="L31" s="13">
        <v>105</v>
      </c>
      <c r="M31" s="122"/>
      <c r="N31" s="122"/>
      <c r="O31" s="122"/>
      <c r="P31" s="122"/>
      <c r="Q31" s="122"/>
    </row>
    <row r="32" spans="1:17" ht="9.75" customHeight="1">
      <c r="A32" s="7">
        <v>106</v>
      </c>
      <c r="B32" s="3" t="s">
        <v>18</v>
      </c>
      <c r="C32" s="3"/>
      <c r="D32" s="172">
        <v>11284229</v>
      </c>
      <c r="E32" s="173">
        <v>10392095</v>
      </c>
      <c r="F32" s="173">
        <v>892134</v>
      </c>
      <c r="G32" s="23" t="s">
        <v>308</v>
      </c>
      <c r="H32" s="23">
        <v>481252</v>
      </c>
      <c r="I32" s="13">
        <v>8323</v>
      </c>
      <c r="J32" s="12">
        <f>D32-H32-I32</f>
        <v>10794654</v>
      </c>
      <c r="K32" s="23">
        <v>883811</v>
      </c>
      <c r="L32" s="13">
        <v>106</v>
      </c>
      <c r="M32" s="122"/>
      <c r="N32" s="122"/>
      <c r="O32" s="122"/>
      <c r="P32" s="122"/>
      <c r="Q32" s="122"/>
    </row>
    <row r="33" spans="1:17" ht="9.75" customHeight="1">
      <c r="A33" s="7">
        <v>107</v>
      </c>
      <c r="B33" s="3" t="s">
        <v>10</v>
      </c>
      <c r="C33" s="3"/>
      <c r="D33" s="172">
        <v>12821016</v>
      </c>
      <c r="E33" s="173">
        <v>11877788</v>
      </c>
      <c r="F33" s="173">
        <v>943228</v>
      </c>
      <c r="G33" s="13" t="s">
        <v>308</v>
      </c>
      <c r="H33" s="23">
        <v>757175</v>
      </c>
      <c r="I33" s="13">
        <v>39205</v>
      </c>
      <c r="J33" s="12">
        <f>D33-H33-I33</f>
        <v>12024636</v>
      </c>
      <c r="K33" s="23">
        <v>904023</v>
      </c>
      <c r="L33" s="13">
        <v>107</v>
      </c>
      <c r="M33" s="122"/>
      <c r="N33" s="122"/>
      <c r="O33" s="122"/>
      <c r="P33" s="122"/>
      <c r="Q33" s="122"/>
    </row>
    <row r="34" spans="1:17" ht="9.75" customHeight="1">
      <c r="A34" s="7">
        <v>108</v>
      </c>
      <c r="B34" s="3" t="s">
        <v>11</v>
      </c>
      <c r="C34" s="3"/>
      <c r="D34" s="172">
        <v>16447935</v>
      </c>
      <c r="E34" s="173">
        <v>15256137</v>
      </c>
      <c r="F34" s="173">
        <v>1191798</v>
      </c>
      <c r="G34" s="23" t="s">
        <v>308</v>
      </c>
      <c r="H34" s="23">
        <v>1046366</v>
      </c>
      <c r="I34" s="23">
        <v>14805</v>
      </c>
      <c r="J34" s="12">
        <f>D34-H34-I34</f>
        <v>15386764</v>
      </c>
      <c r="K34" s="23">
        <v>1176993</v>
      </c>
      <c r="L34" s="13">
        <v>108</v>
      </c>
      <c r="M34" s="122"/>
      <c r="N34" s="122"/>
      <c r="O34" s="122"/>
      <c r="P34" s="122"/>
      <c r="Q34" s="122"/>
    </row>
    <row r="35" spans="1:17" ht="9.75" customHeight="1">
      <c r="A35" s="7">
        <v>109</v>
      </c>
      <c r="B35" s="14" t="s">
        <v>4</v>
      </c>
      <c r="C35" s="14"/>
      <c r="D35" s="68">
        <f aca="true" t="shared" si="1" ref="D35:K35">SUM(D26:D34)</f>
        <v>106722067</v>
      </c>
      <c r="E35" s="69">
        <f t="shared" si="1"/>
        <v>99016392</v>
      </c>
      <c r="F35" s="69">
        <f t="shared" si="1"/>
        <v>7165809</v>
      </c>
      <c r="G35" s="69">
        <f t="shared" si="1"/>
        <v>539866</v>
      </c>
      <c r="H35" s="69">
        <f t="shared" si="1"/>
        <v>7064460</v>
      </c>
      <c r="I35" s="69">
        <f t="shared" si="1"/>
        <v>86225</v>
      </c>
      <c r="J35" s="115">
        <f>D35-H35-I35</f>
        <v>99571382</v>
      </c>
      <c r="K35" s="69">
        <f t="shared" si="1"/>
        <v>7619450</v>
      </c>
      <c r="L35" s="13">
        <v>109</v>
      </c>
      <c r="M35" s="122"/>
      <c r="N35" s="122"/>
      <c r="O35" s="122"/>
      <c r="P35" s="122"/>
      <c r="Q35" s="122"/>
    </row>
    <row r="36" spans="1:17" ht="9.75" customHeight="1">
      <c r="A36" s="7">
        <v>110</v>
      </c>
      <c r="B36" s="20" t="s">
        <v>6</v>
      </c>
      <c r="C36" s="20"/>
      <c r="D36" s="68">
        <f>D23+D35</f>
        <v>215806099</v>
      </c>
      <c r="E36" s="69">
        <f>E23+E35</f>
        <v>150257688</v>
      </c>
      <c r="F36" s="69">
        <f>F23+F35</f>
        <v>62336270</v>
      </c>
      <c r="G36" s="69">
        <f>G23+G35</f>
        <v>3212141</v>
      </c>
      <c r="H36" s="69">
        <f>H23+H35</f>
        <v>10529875</v>
      </c>
      <c r="I36" s="69">
        <f>I35:K35+I23:K23</f>
        <v>4447741</v>
      </c>
      <c r="J36" s="115">
        <f>D36-H36-I36</f>
        <v>200828483</v>
      </c>
      <c r="K36" s="69">
        <f>K35:L35+K23:L23</f>
        <v>61100670</v>
      </c>
      <c r="L36" s="13">
        <v>110</v>
      </c>
      <c r="M36" s="122"/>
      <c r="N36" s="122"/>
      <c r="O36" s="122"/>
      <c r="P36" s="122"/>
      <c r="Q36" s="122"/>
    </row>
    <row r="37" spans="1:17" ht="9.75" customHeight="1">
      <c r="A37" s="7"/>
      <c r="B37" s="20"/>
      <c r="C37" s="20"/>
      <c r="D37" s="17"/>
      <c r="E37" s="17"/>
      <c r="F37" s="17"/>
      <c r="G37" s="17"/>
      <c r="H37" s="17"/>
      <c r="I37" s="17"/>
      <c r="J37" s="17"/>
      <c r="K37" s="17"/>
      <c r="L37" s="12"/>
      <c r="M37" s="122"/>
      <c r="N37" s="122"/>
      <c r="O37" s="122"/>
      <c r="P37" s="122"/>
      <c r="Q37" s="122"/>
    </row>
    <row r="38" spans="1:17" s="6" customFormat="1" ht="18" customHeight="1">
      <c r="A38" s="393" t="s">
        <v>381</v>
      </c>
      <c r="B38" s="393"/>
      <c r="C38" s="393"/>
      <c r="D38" s="393"/>
      <c r="E38" s="393"/>
      <c r="F38" s="393"/>
      <c r="G38" s="393" t="s">
        <v>381</v>
      </c>
      <c r="H38" s="393"/>
      <c r="I38" s="393"/>
      <c r="J38" s="393"/>
      <c r="K38" s="393"/>
      <c r="L38" s="393"/>
      <c r="M38" s="171"/>
      <c r="N38" s="171"/>
      <c r="O38" s="171"/>
      <c r="P38" s="171"/>
      <c r="Q38" s="171"/>
    </row>
    <row r="39" spans="1:17" ht="9.75" customHeight="1">
      <c r="A39" s="7" t="s">
        <v>7</v>
      </c>
      <c r="B39" s="8" t="s">
        <v>8</v>
      </c>
      <c r="C39" s="8"/>
      <c r="D39" s="10"/>
      <c r="E39" s="9"/>
      <c r="F39" s="9"/>
      <c r="G39" s="9"/>
      <c r="H39" s="9"/>
      <c r="I39" s="9"/>
      <c r="J39" s="9"/>
      <c r="K39" s="9"/>
      <c r="L39" s="9"/>
      <c r="M39" s="122"/>
      <c r="N39" s="122"/>
      <c r="O39" s="122"/>
      <c r="P39" s="122"/>
      <c r="Q39" s="122"/>
    </row>
    <row r="40" spans="1:17" ht="9.75" customHeight="1">
      <c r="A40" s="7">
        <v>111</v>
      </c>
      <c r="B40" s="3" t="s">
        <v>25</v>
      </c>
      <c r="C40" s="3"/>
      <c r="D40" s="172">
        <v>157725366</v>
      </c>
      <c r="E40" s="173">
        <v>61756108</v>
      </c>
      <c r="F40" s="173">
        <v>93691066</v>
      </c>
      <c r="G40" s="23">
        <v>2278192</v>
      </c>
      <c r="H40" s="23">
        <v>2566124</v>
      </c>
      <c r="I40" s="23">
        <v>8748677</v>
      </c>
      <c r="J40" s="12">
        <f>D40-H40-I40</f>
        <v>146410565</v>
      </c>
      <c r="K40" s="23">
        <v>87220581</v>
      </c>
      <c r="L40" s="13">
        <v>111</v>
      </c>
      <c r="M40" s="122"/>
      <c r="N40" s="122"/>
      <c r="O40" s="122"/>
      <c r="P40" s="122"/>
      <c r="Q40" s="122"/>
    </row>
    <row r="41" spans="1:17" ht="9.75" customHeight="1">
      <c r="A41" s="7">
        <v>112</v>
      </c>
      <c r="B41" s="3" t="s">
        <v>20</v>
      </c>
      <c r="C41" s="3"/>
      <c r="D41" s="172">
        <v>20582013</v>
      </c>
      <c r="E41" s="173">
        <v>9157677</v>
      </c>
      <c r="F41" s="173">
        <v>11424336</v>
      </c>
      <c r="G41" s="13" t="s">
        <v>308</v>
      </c>
      <c r="H41" s="23">
        <v>1186033</v>
      </c>
      <c r="I41" s="23">
        <v>1318439</v>
      </c>
      <c r="J41" s="12">
        <f>D41-H41-I41</f>
        <v>18077541</v>
      </c>
      <c r="K41" s="23">
        <v>10105897</v>
      </c>
      <c r="L41" s="13">
        <v>112</v>
      </c>
      <c r="M41" s="122"/>
      <c r="N41" s="122"/>
      <c r="O41" s="122"/>
      <c r="P41" s="122"/>
      <c r="Q41" s="122"/>
    </row>
    <row r="42" spans="1:17" ht="9.75" customHeight="1">
      <c r="A42" s="7">
        <v>113</v>
      </c>
      <c r="B42" s="3" t="s">
        <v>21</v>
      </c>
      <c r="C42" s="3"/>
      <c r="D42" s="172">
        <v>36253094</v>
      </c>
      <c r="E42" s="173">
        <v>10724652</v>
      </c>
      <c r="F42" s="173">
        <v>24109253</v>
      </c>
      <c r="G42" s="23">
        <v>1419189</v>
      </c>
      <c r="H42" s="23">
        <v>873935</v>
      </c>
      <c r="I42" s="23">
        <v>491640</v>
      </c>
      <c r="J42" s="12">
        <f>D42-H42-I42</f>
        <v>34887519</v>
      </c>
      <c r="K42" s="23">
        <v>25036802</v>
      </c>
      <c r="L42" s="13">
        <v>113</v>
      </c>
      <c r="M42" s="122"/>
      <c r="N42" s="122"/>
      <c r="O42" s="122"/>
      <c r="P42" s="122"/>
      <c r="Q42" s="122"/>
    </row>
    <row r="43" spans="1:17" ht="9.75" customHeight="1">
      <c r="A43" s="7">
        <v>114</v>
      </c>
      <c r="B43" s="3" t="s">
        <v>22</v>
      </c>
      <c r="C43" s="3"/>
      <c r="D43" s="172">
        <v>16049344</v>
      </c>
      <c r="E43" s="173">
        <v>3863533</v>
      </c>
      <c r="F43" s="173">
        <v>11732747</v>
      </c>
      <c r="G43" s="23">
        <v>453064</v>
      </c>
      <c r="H43" s="23">
        <v>361652</v>
      </c>
      <c r="I43" s="23">
        <v>665062</v>
      </c>
      <c r="J43" s="12">
        <f>D43-H43-I43</f>
        <v>15022630</v>
      </c>
      <c r="K43" s="23">
        <v>11520749</v>
      </c>
      <c r="L43" s="13">
        <v>114</v>
      </c>
      <c r="M43" s="122"/>
      <c r="N43" s="122"/>
      <c r="O43" s="122"/>
      <c r="P43" s="122"/>
      <c r="Q43" s="122"/>
    </row>
    <row r="44" spans="1:17" ht="9.75" customHeight="1">
      <c r="A44" s="7">
        <v>115</v>
      </c>
      <c r="B44" s="14" t="s">
        <v>4</v>
      </c>
      <c r="C44" s="14"/>
      <c r="D44" s="68">
        <f aca="true" t="shared" si="2" ref="D44:I44">SUM(D40:D43)</f>
        <v>230609817</v>
      </c>
      <c r="E44" s="69">
        <f t="shared" si="2"/>
        <v>85501970</v>
      </c>
      <c r="F44" s="69">
        <f t="shared" si="2"/>
        <v>140957402</v>
      </c>
      <c r="G44" s="69">
        <f t="shared" si="2"/>
        <v>4150445</v>
      </c>
      <c r="H44" s="69">
        <f t="shared" si="2"/>
        <v>4987744</v>
      </c>
      <c r="I44" s="69">
        <f t="shared" si="2"/>
        <v>11223818</v>
      </c>
      <c r="J44" s="17">
        <f>D44-H44-I44</f>
        <v>214398255</v>
      </c>
      <c r="K44" s="17">
        <f>SUM(K40:K43)</f>
        <v>133884029</v>
      </c>
      <c r="L44" s="13">
        <v>115</v>
      </c>
      <c r="M44" s="122"/>
      <c r="N44" s="122"/>
      <c r="O44" s="122"/>
      <c r="P44" s="122"/>
      <c r="Q44" s="122"/>
    </row>
    <row r="45" spans="1:17" ht="9.75" customHeight="1">
      <c r="A45" s="7"/>
      <c r="B45" s="2"/>
      <c r="C45" s="2"/>
      <c r="D45" s="11"/>
      <c r="E45" s="12"/>
      <c r="F45" s="12"/>
      <c r="G45" s="12"/>
      <c r="H45" s="12"/>
      <c r="I45" s="12"/>
      <c r="J45" s="12"/>
      <c r="K45" s="12"/>
      <c r="L45" s="13"/>
      <c r="M45" s="122"/>
      <c r="N45" s="122"/>
      <c r="O45" s="122"/>
      <c r="P45" s="122"/>
      <c r="Q45" s="122"/>
    </row>
    <row r="46" spans="1:17" ht="9.75" customHeight="1">
      <c r="A46" s="7" t="s">
        <v>7</v>
      </c>
      <c r="B46" s="8" t="s">
        <v>23</v>
      </c>
      <c r="C46" s="8"/>
      <c r="D46" s="18"/>
      <c r="E46" s="19"/>
      <c r="F46" s="19"/>
      <c r="G46" s="19"/>
      <c r="H46" s="19"/>
      <c r="I46" s="19"/>
      <c r="J46" s="19"/>
      <c r="K46" s="19"/>
      <c r="L46" s="9" t="s">
        <v>7</v>
      </c>
      <c r="M46" s="122"/>
      <c r="N46" s="122"/>
      <c r="O46" s="122"/>
      <c r="P46" s="122"/>
      <c r="Q46" s="122"/>
    </row>
    <row r="47" spans="1:17" ht="9.75" customHeight="1">
      <c r="A47" s="7">
        <v>116</v>
      </c>
      <c r="B47" s="3" t="s">
        <v>24</v>
      </c>
      <c r="C47" s="3"/>
      <c r="D47" s="172">
        <v>14166650</v>
      </c>
      <c r="E47" s="173">
        <v>12489523</v>
      </c>
      <c r="F47" s="173">
        <v>320745</v>
      </c>
      <c r="G47" s="23">
        <v>1356382</v>
      </c>
      <c r="H47" s="23">
        <v>661350</v>
      </c>
      <c r="I47" s="13" t="s">
        <v>308</v>
      </c>
      <c r="J47" s="12">
        <f>D47-H47</f>
        <v>13505300</v>
      </c>
      <c r="K47" s="23">
        <v>1677127</v>
      </c>
      <c r="L47" s="13">
        <v>116</v>
      </c>
      <c r="M47" s="122"/>
      <c r="N47" s="122"/>
      <c r="O47" s="122"/>
      <c r="P47" s="122"/>
      <c r="Q47" s="122"/>
    </row>
    <row r="48" spans="1:17" ht="9.75" customHeight="1">
      <c r="A48" s="7">
        <v>117</v>
      </c>
      <c r="B48" s="3" t="s">
        <v>25</v>
      </c>
      <c r="C48" s="3"/>
      <c r="D48" s="172">
        <v>31500680</v>
      </c>
      <c r="E48" s="173">
        <v>29494478</v>
      </c>
      <c r="F48" s="173">
        <v>1204608</v>
      </c>
      <c r="G48" s="23">
        <v>801594</v>
      </c>
      <c r="H48" s="23">
        <v>1745983</v>
      </c>
      <c r="I48" s="23">
        <v>114949</v>
      </c>
      <c r="J48" s="12">
        <f>D48-H48-I48</f>
        <v>29639748</v>
      </c>
      <c r="K48" s="23">
        <v>1891253</v>
      </c>
      <c r="L48" s="13">
        <v>117</v>
      </c>
      <c r="M48" s="122"/>
      <c r="N48" s="122"/>
      <c r="O48" s="122"/>
      <c r="P48" s="122"/>
      <c r="Q48" s="122"/>
    </row>
    <row r="49" spans="1:17" ht="9.75" customHeight="1">
      <c r="A49" s="7">
        <v>118</v>
      </c>
      <c r="B49" s="3" t="s">
        <v>307</v>
      </c>
      <c r="C49" s="3"/>
      <c r="D49" s="172">
        <v>11359461</v>
      </c>
      <c r="E49" s="173">
        <v>9929201</v>
      </c>
      <c r="F49" s="173">
        <v>320679</v>
      </c>
      <c r="G49" s="23">
        <v>1109581</v>
      </c>
      <c r="H49" s="23">
        <v>416527</v>
      </c>
      <c r="I49" s="13" t="s">
        <v>308</v>
      </c>
      <c r="J49" s="12">
        <f>D49-H49</f>
        <v>10942934</v>
      </c>
      <c r="K49" s="23">
        <v>1430260</v>
      </c>
      <c r="L49" s="13">
        <v>118</v>
      </c>
      <c r="M49" s="122"/>
      <c r="N49" s="122"/>
      <c r="O49" s="122"/>
      <c r="P49" s="122"/>
      <c r="Q49" s="122"/>
    </row>
    <row r="50" spans="1:17" ht="9.75" customHeight="1">
      <c r="A50" s="7">
        <v>119</v>
      </c>
      <c r="B50" s="3" t="s">
        <v>26</v>
      </c>
      <c r="C50" s="3"/>
      <c r="D50" s="172">
        <v>11773145</v>
      </c>
      <c r="E50" s="173">
        <v>11311335</v>
      </c>
      <c r="F50" s="173">
        <v>461810</v>
      </c>
      <c r="G50" s="13" t="s">
        <v>308</v>
      </c>
      <c r="H50" s="23">
        <v>669828</v>
      </c>
      <c r="I50" s="13">
        <v>13320</v>
      </c>
      <c r="J50" s="12">
        <f>D50-H50-I50</f>
        <v>11089997</v>
      </c>
      <c r="K50" s="23">
        <v>448490</v>
      </c>
      <c r="L50" s="13">
        <v>119</v>
      </c>
      <c r="M50" s="122"/>
      <c r="N50" s="122"/>
      <c r="O50" s="122"/>
      <c r="P50" s="122"/>
      <c r="Q50" s="122"/>
    </row>
    <row r="51" spans="1:17" ht="9.75" customHeight="1">
      <c r="A51" s="7">
        <v>120</v>
      </c>
      <c r="B51" s="3" t="s">
        <v>27</v>
      </c>
      <c r="C51" s="3"/>
      <c r="D51" s="172">
        <v>13627787</v>
      </c>
      <c r="E51" s="173">
        <v>12605572</v>
      </c>
      <c r="F51" s="173">
        <v>1022215</v>
      </c>
      <c r="G51" s="13" t="s">
        <v>308</v>
      </c>
      <c r="H51" s="23">
        <v>995801</v>
      </c>
      <c r="I51" s="13" t="s">
        <v>308</v>
      </c>
      <c r="J51" s="12">
        <f>D51-H51</f>
        <v>12631986</v>
      </c>
      <c r="K51" s="23">
        <v>1022215</v>
      </c>
      <c r="L51" s="13">
        <v>120</v>
      </c>
      <c r="M51" s="122"/>
      <c r="N51" s="122"/>
      <c r="O51" s="122"/>
      <c r="P51" s="122"/>
      <c r="Q51" s="122"/>
    </row>
    <row r="52" spans="1:17" ht="9.75" customHeight="1">
      <c r="A52" s="7">
        <v>121</v>
      </c>
      <c r="B52" s="3" t="s">
        <v>28</v>
      </c>
      <c r="C52" s="3"/>
      <c r="D52" s="172">
        <v>11020119</v>
      </c>
      <c r="E52" s="173">
        <v>9266087</v>
      </c>
      <c r="F52" s="173">
        <v>234939</v>
      </c>
      <c r="G52" s="23">
        <v>1519093</v>
      </c>
      <c r="H52" s="23">
        <v>626891</v>
      </c>
      <c r="I52" s="13">
        <v>12704</v>
      </c>
      <c r="J52" s="12">
        <f>D52-H52-I52</f>
        <v>10380524</v>
      </c>
      <c r="K52" s="23">
        <v>1741328</v>
      </c>
      <c r="L52" s="13">
        <v>121</v>
      </c>
      <c r="M52" s="122"/>
      <c r="N52" s="122"/>
      <c r="O52" s="122"/>
      <c r="P52" s="122"/>
      <c r="Q52" s="122"/>
    </row>
    <row r="53" spans="1:17" ht="9.75" customHeight="1">
      <c r="A53" s="7">
        <v>122</v>
      </c>
      <c r="B53" s="3" t="s">
        <v>29</v>
      </c>
      <c r="C53" s="3"/>
      <c r="D53" s="172">
        <v>15758780</v>
      </c>
      <c r="E53" s="173">
        <v>15145119</v>
      </c>
      <c r="F53" s="173">
        <v>613661</v>
      </c>
      <c r="G53" s="13" t="s">
        <v>308</v>
      </c>
      <c r="H53" s="23">
        <v>483959</v>
      </c>
      <c r="I53" s="13" t="s">
        <v>308</v>
      </c>
      <c r="J53" s="12">
        <f>D53-H53</f>
        <v>15274821</v>
      </c>
      <c r="K53" s="23">
        <v>613661</v>
      </c>
      <c r="L53" s="13">
        <v>122</v>
      </c>
      <c r="M53" s="122"/>
      <c r="N53" s="122"/>
      <c r="O53" s="122"/>
      <c r="P53" s="122"/>
      <c r="Q53" s="122"/>
    </row>
    <row r="54" spans="1:17" ht="9.75" customHeight="1">
      <c r="A54" s="7">
        <v>123</v>
      </c>
      <c r="B54" s="3" t="s">
        <v>30</v>
      </c>
      <c r="C54" s="3"/>
      <c r="D54" s="172">
        <v>15693418</v>
      </c>
      <c r="E54" s="173">
        <v>14164135</v>
      </c>
      <c r="F54" s="173">
        <v>338329</v>
      </c>
      <c r="G54" s="23">
        <v>1190954</v>
      </c>
      <c r="H54" s="23">
        <v>748847</v>
      </c>
      <c r="I54" s="13" t="s">
        <v>308</v>
      </c>
      <c r="J54" s="12">
        <f>D54-H54</f>
        <v>14944571</v>
      </c>
      <c r="K54" s="23">
        <v>1529283</v>
      </c>
      <c r="L54" s="13">
        <v>123</v>
      </c>
      <c r="M54" s="122"/>
      <c r="N54" s="122"/>
      <c r="O54" s="122"/>
      <c r="P54" s="122"/>
      <c r="Q54" s="122"/>
    </row>
    <row r="55" spans="1:17" ht="9.75" customHeight="1">
      <c r="A55" s="7">
        <v>124</v>
      </c>
      <c r="B55" s="3" t="s">
        <v>31</v>
      </c>
      <c r="C55" s="3"/>
      <c r="D55" s="172">
        <v>11390589</v>
      </c>
      <c r="E55" s="173">
        <v>10622975</v>
      </c>
      <c r="F55" s="173">
        <v>374086</v>
      </c>
      <c r="G55" s="23">
        <v>393528</v>
      </c>
      <c r="H55" s="23">
        <v>509238</v>
      </c>
      <c r="I55" s="13">
        <v>2180</v>
      </c>
      <c r="J55" s="12">
        <f>D55-H55-I55</f>
        <v>10879171</v>
      </c>
      <c r="K55" s="23">
        <v>765434</v>
      </c>
      <c r="L55" s="13">
        <v>124</v>
      </c>
      <c r="M55" s="122"/>
      <c r="N55" s="122"/>
      <c r="O55" s="122"/>
      <c r="P55" s="122"/>
      <c r="Q55" s="122"/>
    </row>
    <row r="56" spans="1:17" ht="9.75" customHeight="1">
      <c r="A56" s="7">
        <v>125</v>
      </c>
      <c r="B56" s="3" t="s">
        <v>32</v>
      </c>
      <c r="C56" s="3"/>
      <c r="D56" s="172">
        <v>17055039</v>
      </c>
      <c r="E56" s="173">
        <v>15120023</v>
      </c>
      <c r="F56" s="173">
        <v>595302</v>
      </c>
      <c r="G56" s="23">
        <v>1339714</v>
      </c>
      <c r="H56" s="23">
        <v>814074</v>
      </c>
      <c r="I56" s="13" t="s">
        <v>308</v>
      </c>
      <c r="J56" s="12">
        <f>D56-H56</f>
        <v>16240965</v>
      </c>
      <c r="K56" s="23">
        <v>1935016</v>
      </c>
      <c r="L56" s="13">
        <v>125</v>
      </c>
      <c r="M56" s="122"/>
      <c r="N56" s="122"/>
      <c r="O56" s="122"/>
      <c r="P56" s="122"/>
      <c r="Q56" s="122"/>
    </row>
    <row r="57" spans="1:17" ht="9.75" customHeight="1">
      <c r="A57" s="7">
        <v>126</v>
      </c>
      <c r="B57" s="14" t="s">
        <v>4</v>
      </c>
      <c r="C57" s="14"/>
      <c r="D57" s="68">
        <f aca="true" t="shared" si="3" ref="D57:K57">SUM(D47:D56)</f>
        <v>153345668</v>
      </c>
      <c r="E57" s="69">
        <f t="shared" si="3"/>
        <v>140148448</v>
      </c>
      <c r="F57" s="69">
        <f t="shared" si="3"/>
        <v>5486374</v>
      </c>
      <c r="G57" s="69">
        <f t="shared" si="3"/>
        <v>7710846</v>
      </c>
      <c r="H57" s="69">
        <f t="shared" si="3"/>
        <v>7672498</v>
      </c>
      <c r="I57" s="69">
        <f t="shared" si="3"/>
        <v>143153</v>
      </c>
      <c r="J57" s="17">
        <f>D57-H57-I57</f>
        <v>145530017</v>
      </c>
      <c r="K57" s="69">
        <f t="shared" si="3"/>
        <v>13054067</v>
      </c>
      <c r="L57" s="13">
        <v>126</v>
      </c>
      <c r="M57" s="122"/>
      <c r="N57" s="122"/>
      <c r="O57" s="122"/>
      <c r="P57" s="122"/>
      <c r="Q57" s="122"/>
    </row>
    <row r="58" spans="1:17" ht="9.75" customHeight="1">
      <c r="A58" s="7">
        <v>127</v>
      </c>
      <c r="B58" s="20" t="s">
        <v>19</v>
      </c>
      <c r="C58" s="20"/>
      <c r="D58" s="68">
        <f aca="true" t="shared" si="4" ref="D58:I58">D44+D57</f>
        <v>383955485</v>
      </c>
      <c r="E58" s="69">
        <f t="shared" si="4"/>
        <v>225650418</v>
      </c>
      <c r="F58" s="69">
        <f t="shared" si="4"/>
        <v>146443776</v>
      </c>
      <c r="G58" s="69">
        <f t="shared" si="4"/>
        <v>11861291</v>
      </c>
      <c r="H58" s="69">
        <f t="shared" si="4"/>
        <v>12660242</v>
      </c>
      <c r="I58" s="69">
        <f t="shared" si="4"/>
        <v>11366971</v>
      </c>
      <c r="J58" s="17">
        <f>D58-H58-I58</f>
        <v>359928272</v>
      </c>
      <c r="K58" s="17">
        <f>K44:L44+K57:L57</f>
        <v>146938096</v>
      </c>
      <c r="L58" s="13">
        <v>127</v>
      </c>
      <c r="M58" s="122"/>
      <c r="N58" s="122"/>
      <c r="O58" s="122"/>
      <c r="P58" s="122"/>
      <c r="Q58" s="122"/>
    </row>
    <row r="59" spans="1:17" ht="9.75" customHeight="1">
      <c r="A59" s="7"/>
      <c r="B59" s="20"/>
      <c r="C59" s="20"/>
      <c r="D59" s="69"/>
      <c r="E59" s="69"/>
      <c r="F59" s="69"/>
      <c r="G59" s="69"/>
      <c r="H59" s="69"/>
      <c r="I59" s="69"/>
      <c r="J59" s="12"/>
      <c r="K59" s="23"/>
      <c r="L59" s="13"/>
      <c r="M59" s="122"/>
      <c r="N59" s="122"/>
      <c r="O59" s="122"/>
      <c r="P59" s="122"/>
      <c r="Q59" s="122"/>
    </row>
    <row r="60" spans="1:17" ht="2.25" customHeight="1">
      <c r="A60" s="7"/>
      <c r="B60" s="3"/>
      <c r="C60" s="3"/>
      <c r="D60" s="2"/>
      <c r="E60" s="12"/>
      <c r="F60" s="12"/>
      <c r="G60" s="12"/>
      <c r="H60" s="12"/>
      <c r="I60" s="12"/>
      <c r="J60" s="12"/>
      <c r="K60" s="12"/>
      <c r="L60" s="174"/>
      <c r="M60" s="122"/>
      <c r="N60" s="122"/>
      <c r="O60" s="122"/>
      <c r="P60" s="122"/>
      <c r="Q60" s="122"/>
    </row>
    <row r="61" spans="1:17" ht="17.25" customHeight="1">
      <c r="A61" s="392" t="s">
        <v>33</v>
      </c>
      <c r="B61" s="392"/>
      <c r="C61" s="392"/>
      <c r="D61" s="392"/>
      <c r="E61" s="392"/>
      <c r="F61" s="392"/>
      <c r="G61" s="392"/>
      <c r="H61" s="392"/>
      <c r="I61" s="392"/>
      <c r="J61" s="392"/>
      <c r="K61" s="392"/>
      <c r="L61" s="174"/>
      <c r="M61" s="122"/>
      <c r="N61" s="122"/>
      <c r="O61" s="122"/>
      <c r="P61" s="122"/>
      <c r="Q61" s="122"/>
    </row>
    <row r="62" spans="1:17" s="39" customFormat="1" ht="9" customHeight="1">
      <c r="A62" s="349" t="s">
        <v>188</v>
      </c>
      <c r="B62" s="349"/>
      <c r="C62" s="349"/>
      <c r="D62" s="349"/>
      <c r="E62" s="349"/>
      <c r="F62" s="349"/>
      <c r="G62" s="349"/>
      <c r="H62" s="162"/>
      <c r="I62" s="162"/>
      <c r="J62" s="162"/>
      <c r="K62" s="162"/>
      <c r="L62" s="161"/>
      <c r="M62" s="31"/>
      <c r="N62" s="31"/>
      <c r="O62" s="31"/>
      <c r="P62" s="31"/>
      <c r="Q62" s="31"/>
    </row>
    <row r="63" spans="1:17" s="39" customFormat="1" ht="9" customHeight="1">
      <c r="A63" s="347"/>
      <c r="B63" s="347"/>
      <c r="C63" s="347"/>
      <c r="D63" s="347"/>
      <c r="E63" s="347"/>
      <c r="F63" s="347"/>
      <c r="G63" s="63"/>
      <c r="H63" s="63"/>
      <c r="I63" s="63"/>
      <c r="J63" s="63"/>
      <c r="K63" s="63"/>
      <c r="L63" s="64"/>
      <c r="M63" s="31"/>
      <c r="N63" s="31"/>
      <c r="O63" s="31"/>
      <c r="P63" s="31"/>
      <c r="Q63" s="31"/>
    </row>
    <row r="64" spans="1:17" s="39" customFormat="1" ht="9">
      <c r="A64" s="390"/>
      <c r="B64" s="390"/>
      <c r="C64" s="390"/>
      <c r="D64" s="390"/>
      <c r="E64" s="390"/>
      <c r="F64" s="390"/>
      <c r="G64" s="31"/>
      <c r="H64" s="31"/>
      <c r="I64" s="31"/>
      <c r="J64" s="31"/>
      <c r="K64" s="31"/>
      <c r="L64" s="91"/>
      <c r="M64" s="31"/>
      <c r="N64" s="31"/>
      <c r="O64" s="31"/>
      <c r="P64" s="31"/>
      <c r="Q64" s="31"/>
    </row>
    <row r="65" spans="1:17" ht="9.75" customHeight="1">
      <c r="A65" s="7"/>
      <c r="B65" s="3"/>
      <c r="C65" s="3"/>
      <c r="D65" s="2"/>
      <c r="E65" s="12"/>
      <c r="F65" s="12"/>
      <c r="G65" s="12"/>
      <c r="H65" s="12"/>
      <c r="I65" s="12"/>
      <c r="J65" s="12"/>
      <c r="K65" s="12"/>
      <c r="L65" s="174"/>
      <c r="M65" s="122"/>
      <c r="N65" s="122"/>
      <c r="O65" s="122"/>
      <c r="P65" s="122"/>
      <c r="Q65" s="122"/>
    </row>
    <row r="66" spans="1:17" ht="9.75" customHeight="1">
      <c r="A66" s="124"/>
      <c r="B66" s="122"/>
      <c r="C66" s="122"/>
      <c r="D66" s="122"/>
      <c r="E66" s="122"/>
      <c r="F66" s="122"/>
      <c r="G66" s="122"/>
      <c r="H66" s="122"/>
      <c r="I66" s="122"/>
      <c r="J66" s="122"/>
      <c r="K66" s="122"/>
      <c r="L66" s="124"/>
      <c r="M66" s="122"/>
      <c r="N66" s="122"/>
      <c r="O66" s="122"/>
      <c r="P66" s="122"/>
      <c r="Q66" s="122"/>
    </row>
    <row r="67" spans="1:17" ht="9.75" customHeight="1">
      <c r="A67" s="124"/>
      <c r="B67" s="122"/>
      <c r="C67" s="122"/>
      <c r="D67" s="122"/>
      <c r="E67" s="122"/>
      <c r="F67" s="122"/>
      <c r="G67" s="122"/>
      <c r="H67" s="122"/>
      <c r="I67" s="122"/>
      <c r="J67" s="122"/>
      <c r="K67" s="122"/>
      <c r="L67" s="124"/>
      <c r="M67" s="122"/>
      <c r="N67" s="122"/>
      <c r="O67" s="122"/>
      <c r="P67" s="122"/>
      <c r="Q67" s="122"/>
    </row>
    <row r="68" spans="1:17" ht="9.75" customHeight="1">
      <c r="A68" s="124"/>
      <c r="B68" s="122"/>
      <c r="C68" s="122"/>
      <c r="D68" s="122"/>
      <c r="E68" s="122"/>
      <c r="F68" s="122"/>
      <c r="G68" s="122"/>
      <c r="H68" s="122"/>
      <c r="I68" s="122"/>
      <c r="J68" s="122"/>
      <c r="K68" s="122"/>
      <c r="L68" s="124"/>
      <c r="M68" s="122"/>
      <c r="N68" s="122"/>
      <c r="O68" s="122"/>
      <c r="P68" s="122"/>
      <c r="Q68" s="122"/>
    </row>
    <row r="69" spans="1:17" ht="9.75" customHeight="1">
      <c r="A69" s="124"/>
      <c r="B69" s="122"/>
      <c r="C69" s="122"/>
      <c r="D69" s="122"/>
      <c r="E69" s="122"/>
      <c r="F69" s="122"/>
      <c r="G69" s="122"/>
      <c r="H69" s="122"/>
      <c r="I69" s="122"/>
      <c r="J69" s="122"/>
      <c r="K69" s="122"/>
      <c r="L69" s="124"/>
      <c r="M69" s="122"/>
      <c r="N69" s="122"/>
      <c r="O69" s="122"/>
      <c r="P69" s="122"/>
      <c r="Q69" s="122"/>
    </row>
    <row r="70" spans="1:17" ht="12.75">
      <c r="A70" s="124"/>
      <c r="B70" s="122"/>
      <c r="C70" s="122"/>
      <c r="D70" s="122"/>
      <c r="E70" s="122"/>
      <c r="F70" s="122"/>
      <c r="G70" s="122"/>
      <c r="H70" s="122"/>
      <c r="I70" s="122"/>
      <c r="J70" s="122"/>
      <c r="K70" s="122"/>
      <c r="L70" s="124"/>
      <c r="M70" s="122"/>
      <c r="N70" s="122"/>
      <c r="O70" s="122"/>
      <c r="P70" s="122"/>
      <c r="Q70" s="122"/>
    </row>
    <row r="71" spans="1:17" ht="12.75">
      <c r="A71" s="124"/>
      <c r="B71" s="122"/>
      <c r="C71" s="122"/>
      <c r="D71" s="122"/>
      <c r="E71" s="122"/>
      <c r="F71" s="122"/>
      <c r="G71" s="122"/>
      <c r="H71" s="122"/>
      <c r="I71" s="122"/>
      <c r="J71" s="122"/>
      <c r="K71" s="122"/>
      <c r="L71" s="124"/>
      <c r="M71" s="122"/>
      <c r="N71" s="122"/>
      <c r="O71" s="122"/>
      <c r="P71" s="122"/>
      <c r="Q71" s="122"/>
    </row>
    <row r="72" spans="1:17" ht="12.75">
      <c r="A72" s="124"/>
      <c r="B72" s="122"/>
      <c r="C72" s="122"/>
      <c r="D72" s="122"/>
      <c r="E72" s="122"/>
      <c r="F72" s="122"/>
      <c r="G72" s="122"/>
      <c r="H72" s="122"/>
      <c r="I72" s="122"/>
      <c r="J72" s="122"/>
      <c r="K72" s="122"/>
      <c r="L72" s="124"/>
      <c r="M72" s="122"/>
      <c r="N72" s="122"/>
      <c r="O72" s="122"/>
      <c r="P72" s="122"/>
      <c r="Q72" s="122"/>
    </row>
    <row r="73" spans="1:17" ht="12.75">
      <c r="A73" s="124"/>
      <c r="B73" s="122"/>
      <c r="C73" s="122"/>
      <c r="D73" s="122"/>
      <c r="E73" s="122"/>
      <c r="F73" s="122"/>
      <c r="G73" s="122"/>
      <c r="H73" s="122"/>
      <c r="I73" s="122"/>
      <c r="J73" s="122"/>
      <c r="K73" s="122"/>
      <c r="L73" s="124"/>
      <c r="M73" s="122"/>
      <c r="N73" s="122"/>
      <c r="O73" s="122"/>
      <c r="P73" s="122"/>
      <c r="Q73" s="122"/>
    </row>
    <row r="74" spans="1:17" ht="12.75">
      <c r="A74" s="124"/>
      <c r="B74" s="122"/>
      <c r="C74" s="122"/>
      <c r="D74" s="122"/>
      <c r="E74" s="122"/>
      <c r="F74" s="122"/>
      <c r="G74" s="122"/>
      <c r="H74" s="122"/>
      <c r="I74" s="122"/>
      <c r="J74" s="122"/>
      <c r="K74" s="122"/>
      <c r="L74" s="124"/>
      <c r="M74" s="122"/>
      <c r="N74" s="122"/>
      <c r="O74" s="122"/>
      <c r="P74" s="122"/>
      <c r="Q74" s="122"/>
    </row>
    <row r="75" spans="1:17" ht="12.75">
      <c r="A75" s="124"/>
      <c r="B75" s="122"/>
      <c r="C75" s="122"/>
      <c r="D75" s="122"/>
      <c r="E75" s="122"/>
      <c r="F75" s="122"/>
      <c r="G75" s="122"/>
      <c r="H75" s="122"/>
      <c r="I75" s="122"/>
      <c r="J75" s="122"/>
      <c r="K75" s="122"/>
      <c r="L75" s="124"/>
      <c r="M75" s="122"/>
      <c r="N75" s="122"/>
      <c r="O75" s="122"/>
      <c r="P75" s="122"/>
      <c r="Q75" s="122"/>
    </row>
    <row r="76" spans="1:17" ht="12.75">
      <c r="A76" s="124"/>
      <c r="B76" s="122"/>
      <c r="C76" s="122"/>
      <c r="D76" s="122"/>
      <c r="E76" s="122"/>
      <c r="F76" s="122"/>
      <c r="G76" s="122"/>
      <c r="H76" s="122"/>
      <c r="I76" s="122"/>
      <c r="J76" s="122"/>
      <c r="K76" s="122"/>
      <c r="L76" s="124"/>
      <c r="M76" s="122"/>
      <c r="N76" s="122"/>
      <c r="O76" s="122"/>
      <c r="P76" s="122"/>
      <c r="Q76" s="122"/>
    </row>
    <row r="77" spans="1:17" ht="12.75">
      <c r="A77" s="124"/>
      <c r="B77" s="122"/>
      <c r="C77" s="122"/>
      <c r="D77" s="122"/>
      <c r="E77" s="122"/>
      <c r="F77" s="122"/>
      <c r="G77" s="122"/>
      <c r="H77" s="122"/>
      <c r="I77" s="122"/>
      <c r="J77" s="122"/>
      <c r="K77" s="122"/>
      <c r="L77" s="124"/>
      <c r="M77" s="122"/>
      <c r="N77" s="122"/>
      <c r="O77" s="122"/>
      <c r="P77" s="122"/>
      <c r="Q77" s="122"/>
    </row>
    <row r="78" spans="1:17" ht="12.75">
      <c r="A78" s="124"/>
      <c r="B78" s="122"/>
      <c r="C78" s="122"/>
      <c r="D78" s="122"/>
      <c r="E78" s="122"/>
      <c r="F78" s="122"/>
      <c r="G78" s="122"/>
      <c r="H78" s="122"/>
      <c r="I78" s="122"/>
      <c r="J78" s="122"/>
      <c r="K78" s="122"/>
      <c r="L78" s="124"/>
      <c r="M78" s="122"/>
      <c r="N78" s="122"/>
      <c r="O78" s="122"/>
      <c r="P78" s="122"/>
      <c r="Q78" s="122"/>
    </row>
    <row r="79" spans="1:17" ht="12.75">
      <c r="A79" s="124"/>
      <c r="B79" s="122"/>
      <c r="C79" s="122"/>
      <c r="D79" s="122"/>
      <c r="E79" s="122"/>
      <c r="F79" s="122"/>
      <c r="G79" s="122"/>
      <c r="H79" s="122"/>
      <c r="I79" s="122"/>
      <c r="J79" s="122"/>
      <c r="K79" s="122"/>
      <c r="L79" s="124"/>
      <c r="M79" s="122"/>
      <c r="N79" s="122"/>
      <c r="O79" s="122"/>
      <c r="P79" s="122"/>
      <c r="Q79" s="122"/>
    </row>
    <row r="80" spans="1:17" ht="12.75">
      <c r="A80" s="124"/>
      <c r="B80" s="122"/>
      <c r="C80" s="122"/>
      <c r="D80" s="122"/>
      <c r="E80" s="122"/>
      <c r="F80" s="122"/>
      <c r="G80" s="122"/>
      <c r="H80" s="122"/>
      <c r="I80" s="122"/>
      <c r="J80" s="122"/>
      <c r="K80" s="122"/>
      <c r="L80" s="124"/>
      <c r="M80" s="122"/>
      <c r="N80" s="122"/>
      <c r="O80" s="122"/>
      <c r="P80" s="122"/>
      <c r="Q80" s="122"/>
    </row>
  </sheetData>
  <mergeCells count="27">
    <mergeCell ref="A63:F63"/>
    <mergeCell ref="A64:F64"/>
    <mergeCell ref="L6:L16"/>
    <mergeCell ref="G7:G8"/>
    <mergeCell ref="H7:I12"/>
    <mergeCell ref="G9:G15"/>
    <mergeCell ref="A38:F38"/>
    <mergeCell ref="G38:L38"/>
    <mergeCell ref="A61:K61"/>
    <mergeCell ref="A62:G62"/>
    <mergeCell ref="A18:F18"/>
    <mergeCell ref="I13:I15"/>
    <mergeCell ref="J7:J15"/>
    <mergeCell ref="K7:K8"/>
    <mergeCell ref="K9:K15"/>
    <mergeCell ref="G18:L18"/>
    <mergeCell ref="B6:C16"/>
    <mergeCell ref="D6:D15"/>
    <mergeCell ref="E7:F12"/>
    <mergeCell ref="F13:F15"/>
    <mergeCell ref="A17:K17"/>
    <mergeCell ref="E1:F1"/>
    <mergeCell ref="G1:H1"/>
    <mergeCell ref="B2:F2"/>
    <mergeCell ref="G2:K2"/>
    <mergeCell ref="B3:F3"/>
    <mergeCell ref="G3:H3"/>
  </mergeCells>
  <printOptions/>
  <pageMargins left="0.7086614173228347" right="0.7086614173228347" top="0.7874015748031497" bottom="0.7874015748031497" header="0.31496062992125984" footer="0.31496062992125984"/>
  <pageSetup horizontalDpi="600" verticalDpi="600" orientation="portrait" paperSize="9" scale="87" r:id="rId1"/>
  <headerFooter differentOddEven="1">
    <oddFooter>&amp;C36
</oddFooter>
    <evenFooter>&amp;C37</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72"/>
  <sheetViews>
    <sheetView workbookViewId="0" topLeftCell="A1">
      <selection activeCell="I1" sqref="I1"/>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5" width="15.00390625" style="1" customWidth="1"/>
    <col min="6" max="6" width="16.140625" style="1" customWidth="1"/>
    <col min="7" max="7" width="17.140625" style="1" customWidth="1"/>
    <col min="8" max="8" width="14.28125" style="1" hidden="1" customWidth="1"/>
    <col min="9" max="16384" width="9.140625" style="1" customWidth="1"/>
  </cols>
  <sheetData>
    <row r="1" spans="1:8" ht="12" customHeight="1">
      <c r="A1" s="336" t="s">
        <v>384</v>
      </c>
      <c r="B1" s="336"/>
      <c r="C1" s="336"/>
      <c r="D1" s="336"/>
      <c r="E1" s="336"/>
      <c r="F1" s="336"/>
      <c r="G1" s="336"/>
      <c r="H1" s="336"/>
    </row>
    <row r="2" spans="1:8" ht="12" customHeight="1">
      <c r="A2" s="336" t="s">
        <v>394</v>
      </c>
      <c r="B2" s="336"/>
      <c r="C2" s="336"/>
      <c r="D2" s="336"/>
      <c r="E2" s="336"/>
      <c r="F2" s="336"/>
      <c r="G2" s="336"/>
      <c r="H2" s="336"/>
    </row>
    <row r="3" spans="1:8" s="31" customFormat="1" ht="12" customHeight="1">
      <c r="A3" s="337" t="s">
        <v>243</v>
      </c>
      <c r="B3" s="337"/>
      <c r="C3" s="337"/>
      <c r="D3" s="337"/>
      <c r="E3" s="337"/>
      <c r="F3" s="337"/>
      <c r="G3" s="337"/>
      <c r="H3" s="30"/>
    </row>
    <row r="4" spans="1:8" s="31" customFormat="1" ht="12" customHeight="1">
      <c r="A4" s="338" t="s">
        <v>125</v>
      </c>
      <c r="B4" s="338"/>
      <c r="C4" s="338"/>
      <c r="D4" s="345"/>
      <c r="E4" s="344" t="s">
        <v>0</v>
      </c>
      <c r="F4" s="330" t="s">
        <v>124</v>
      </c>
      <c r="G4" s="338"/>
      <c r="H4" s="32"/>
    </row>
    <row r="5" spans="1:8" s="31" customFormat="1" ht="4.5" customHeight="1">
      <c r="A5" s="327"/>
      <c r="B5" s="327"/>
      <c r="C5" s="327"/>
      <c r="D5" s="335"/>
      <c r="E5" s="332"/>
      <c r="F5" s="339"/>
      <c r="G5" s="340"/>
      <c r="H5" s="32"/>
    </row>
    <row r="6" spans="1:8" s="31" customFormat="1" ht="12" customHeight="1">
      <c r="A6" s="327"/>
      <c r="B6" s="327"/>
      <c r="C6" s="327"/>
      <c r="D6" s="335"/>
      <c r="E6" s="332"/>
      <c r="F6" s="312" t="s">
        <v>126</v>
      </c>
      <c r="G6" s="313" t="s">
        <v>127</v>
      </c>
      <c r="H6" s="32"/>
    </row>
    <row r="7" spans="1:8" s="31" customFormat="1" ht="15" customHeight="1">
      <c r="A7" s="340"/>
      <c r="B7" s="340"/>
      <c r="C7" s="340"/>
      <c r="D7" s="346"/>
      <c r="E7" s="333"/>
      <c r="F7" s="241" t="s">
        <v>123</v>
      </c>
      <c r="G7" s="314" t="s">
        <v>128</v>
      </c>
      <c r="H7" s="32"/>
    </row>
    <row r="8" spans="1:8" s="31" customFormat="1" ht="8.25" customHeight="1">
      <c r="A8" s="247" t="s">
        <v>7</v>
      </c>
      <c r="B8" s="234" t="s">
        <v>7</v>
      </c>
      <c r="C8" s="234" t="s">
        <v>7</v>
      </c>
      <c r="D8" s="234"/>
      <c r="E8" s="234" t="s">
        <v>7</v>
      </c>
      <c r="F8" s="234" t="s">
        <v>7</v>
      </c>
      <c r="G8" s="234" t="s">
        <v>7</v>
      </c>
      <c r="H8" s="32"/>
    </row>
    <row r="9" spans="1:8" s="31" customFormat="1" ht="12" customHeight="1">
      <c r="A9" s="341" t="s">
        <v>151</v>
      </c>
      <c r="B9" s="341"/>
      <c r="C9" s="341"/>
      <c r="D9" s="342"/>
      <c r="E9" s="295">
        <v>269856135</v>
      </c>
      <c r="F9" s="296">
        <v>263508802</v>
      </c>
      <c r="G9" s="293">
        <v>6347333</v>
      </c>
      <c r="H9" s="32">
        <v>4713985</v>
      </c>
    </row>
    <row r="10" spans="1:8" s="31" customFormat="1" ht="12" customHeight="1">
      <c r="A10" s="341" t="s">
        <v>136</v>
      </c>
      <c r="B10" s="341"/>
      <c r="C10" s="341"/>
      <c r="D10" s="342"/>
      <c r="E10" s="295">
        <v>138807830</v>
      </c>
      <c r="F10" s="296">
        <v>138807830</v>
      </c>
      <c r="G10" s="293" t="s">
        <v>383</v>
      </c>
      <c r="H10" s="293" t="s">
        <v>383</v>
      </c>
    </row>
    <row r="11" spans="1:8" s="31" customFormat="1" ht="14.25" customHeight="1">
      <c r="A11" s="341" t="s">
        <v>137</v>
      </c>
      <c r="B11" s="341"/>
      <c r="C11" s="341"/>
      <c r="D11" s="342"/>
      <c r="E11" s="295">
        <v>131048305</v>
      </c>
      <c r="F11" s="296">
        <v>124700972</v>
      </c>
      <c r="G11" s="293">
        <v>6347333</v>
      </c>
      <c r="H11" s="293">
        <v>4713985</v>
      </c>
    </row>
    <row r="12" spans="1:48" s="34" customFormat="1" ht="6" customHeight="1">
      <c r="A12" s="315"/>
      <c r="B12" s="315"/>
      <c r="C12" s="315"/>
      <c r="D12" s="315"/>
      <c r="E12" s="316"/>
      <c r="F12" s="295"/>
      <c r="G12" s="296"/>
      <c r="H12" s="293"/>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row>
    <row r="13" spans="1:48" s="31" customFormat="1" ht="12" customHeight="1">
      <c r="A13" s="325" t="s">
        <v>129</v>
      </c>
      <c r="B13" s="325"/>
      <c r="C13" s="325"/>
      <c r="D13" s="334"/>
      <c r="E13" s="330" t="s">
        <v>0</v>
      </c>
      <c r="F13" s="324" t="s">
        <v>130</v>
      </c>
      <c r="G13" s="325"/>
      <c r="H13" s="32"/>
      <c r="I13" s="87"/>
      <c r="J13" s="31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row>
    <row r="14" spans="1:48" s="31" customFormat="1" ht="6.75" customHeight="1">
      <c r="A14" s="327"/>
      <c r="B14" s="327"/>
      <c r="C14" s="327"/>
      <c r="D14" s="335"/>
      <c r="E14" s="331"/>
      <c r="F14" s="326"/>
      <c r="G14" s="327"/>
      <c r="H14" s="32"/>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row>
    <row r="15" spans="1:8" s="31" customFormat="1" ht="15.75" customHeight="1">
      <c r="A15" s="327" t="s">
        <v>228</v>
      </c>
      <c r="B15" s="327"/>
      <c r="C15" s="327"/>
      <c r="D15" s="335"/>
      <c r="E15" s="331"/>
      <c r="F15" s="328"/>
      <c r="G15" s="329"/>
      <c r="H15" s="32"/>
    </row>
    <row r="16" spans="1:8" s="31" customFormat="1" ht="12" customHeight="1">
      <c r="A16" s="327" t="s">
        <v>152</v>
      </c>
      <c r="B16" s="327"/>
      <c r="C16" s="327"/>
      <c r="D16" s="335"/>
      <c r="E16" s="332"/>
      <c r="F16" s="241" t="s">
        <v>126</v>
      </c>
      <c r="G16" s="314" t="s">
        <v>131</v>
      </c>
      <c r="H16" s="32"/>
    </row>
    <row r="17" spans="1:8" s="31" customFormat="1" ht="12" customHeight="1">
      <c r="A17" s="340"/>
      <c r="B17" s="340"/>
      <c r="C17" s="340"/>
      <c r="D17" s="346"/>
      <c r="E17" s="333"/>
      <c r="F17" s="241" t="s">
        <v>123</v>
      </c>
      <c r="G17" s="314" t="s">
        <v>132</v>
      </c>
      <c r="H17" s="32"/>
    </row>
    <row r="18" spans="1:8" s="31" customFormat="1" ht="5.25" customHeight="1">
      <c r="A18" s="234" t="s">
        <v>7</v>
      </c>
      <c r="B18" s="234" t="s">
        <v>7</v>
      </c>
      <c r="C18" s="234" t="s">
        <v>7</v>
      </c>
      <c r="D18" s="234"/>
      <c r="E18" s="234" t="s">
        <v>7</v>
      </c>
      <c r="F18" s="234" t="s">
        <v>7</v>
      </c>
      <c r="G18" s="234" t="s">
        <v>7</v>
      </c>
      <c r="H18" s="32"/>
    </row>
    <row r="19" spans="1:8" s="31" customFormat="1" ht="10.35" customHeight="1">
      <c r="A19" s="343" t="s">
        <v>36</v>
      </c>
      <c r="B19" s="343"/>
      <c r="C19" s="343"/>
      <c r="D19" s="40"/>
      <c r="E19" s="295">
        <v>146479806</v>
      </c>
      <c r="F19" s="296">
        <v>46749704</v>
      </c>
      <c r="G19" s="293">
        <v>99730102</v>
      </c>
      <c r="H19" s="32"/>
    </row>
    <row r="20" spans="1:8" s="31" customFormat="1" ht="10.35" customHeight="1">
      <c r="A20" s="343" t="s">
        <v>136</v>
      </c>
      <c r="B20" s="343"/>
      <c r="C20" s="343"/>
      <c r="D20" s="40"/>
      <c r="E20" s="292">
        <v>32776149</v>
      </c>
      <c r="F20" s="293">
        <v>17828148</v>
      </c>
      <c r="G20" s="293">
        <v>14948001</v>
      </c>
      <c r="H20" s="32"/>
    </row>
    <row r="21" spans="1:8" s="31" customFormat="1" ht="10.35" customHeight="1">
      <c r="A21" s="343" t="s">
        <v>137</v>
      </c>
      <c r="B21" s="343"/>
      <c r="C21" s="343"/>
      <c r="D21" s="40"/>
      <c r="E21" s="295">
        <v>113703657</v>
      </c>
      <c r="F21" s="296">
        <v>28921556</v>
      </c>
      <c r="G21" s="293">
        <v>84782101</v>
      </c>
      <c r="H21" s="32"/>
    </row>
    <row r="22" spans="1:8" s="31" customFormat="1" ht="10.35" customHeight="1">
      <c r="A22" s="343" t="s">
        <v>38</v>
      </c>
      <c r="B22" s="343"/>
      <c r="C22" s="343"/>
      <c r="D22" s="40"/>
      <c r="E22" s="292">
        <v>117325075</v>
      </c>
      <c r="F22" s="293">
        <v>67755012</v>
      </c>
      <c r="G22" s="293">
        <v>49570063</v>
      </c>
      <c r="H22" s="32"/>
    </row>
    <row r="23" spans="1:8" s="31" customFormat="1" ht="10.35" customHeight="1">
      <c r="A23" s="343" t="s">
        <v>136</v>
      </c>
      <c r="B23" s="343"/>
      <c r="C23" s="343"/>
      <c r="D23" s="40"/>
      <c r="E23" s="292">
        <v>75218847</v>
      </c>
      <c r="F23" s="293">
        <v>62673185</v>
      </c>
      <c r="G23" s="293">
        <v>12545662</v>
      </c>
      <c r="H23" s="32"/>
    </row>
    <row r="24" spans="1:8" s="31" customFormat="1" ht="10.35" customHeight="1">
      <c r="A24" s="343" t="s">
        <v>137</v>
      </c>
      <c r="B24" s="343"/>
      <c r="C24" s="343"/>
      <c r="D24" s="40"/>
      <c r="E24" s="292">
        <v>42106228</v>
      </c>
      <c r="F24" s="293">
        <v>5081827</v>
      </c>
      <c r="G24" s="293">
        <v>37024401</v>
      </c>
      <c r="H24" s="32"/>
    </row>
    <row r="25" spans="1:8" s="31" customFormat="1" ht="10.35" customHeight="1">
      <c r="A25" s="347" t="s">
        <v>133</v>
      </c>
      <c r="B25" s="347"/>
      <c r="C25" s="347"/>
      <c r="D25" s="64"/>
      <c r="E25" s="294" t="s">
        <v>7</v>
      </c>
      <c r="F25" s="271" t="s">
        <v>7</v>
      </c>
      <c r="G25" s="271" t="s">
        <v>7</v>
      </c>
      <c r="H25" s="32"/>
    </row>
    <row r="26" spans="1:8" s="31" customFormat="1" ht="10.35" customHeight="1">
      <c r="A26" s="343" t="s">
        <v>138</v>
      </c>
      <c r="B26" s="343"/>
      <c r="C26" s="343"/>
      <c r="D26" s="40"/>
      <c r="E26" s="292">
        <v>103193570</v>
      </c>
      <c r="F26" s="293">
        <v>80890175</v>
      </c>
      <c r="G26" s="293">
        <v>22303395</v>
      </c>
      <c r="H26" s="32"/>
    </row>
    <row r="27" spans="1:8" s="31" customFormat="1" ht="10.35" customHeight="1">
      <c r="A27" s="343" t="s">
        <v>139</v>
      </c>
      <c r="B27" s="343"/>
      <c r="C27" s="343"/>
      <c r="D27" s="40"/>
      <c r="E27" s="292">
        <v>84459149</v>
      </c>
      <c r="F27" s="293">
        <v>79942088</v>
      </c>
      <c r="G27" s="293">
        <v>4517061</v>
      </c>
      <c r="H27" s="32"/>
    </row>
    <row r="28" spans="1:8" s="31" customFormat="1" ht="10.35" customHeight="1">
      <c r="A28" s="343" t="s">
        <v>140</v>
      </c>
      <c r="B28" s="343"/>
      <c r="C28" s="343"/>
      <c r="D28" s="40"/>
      <c r="E28" s="292">
        <v>18734421</v>
      </c>
      <c r="F28" s="293">
        <v>948087</v>
      </c>
      <c r="G28" s="293">
        <v>17786334</v>
      </c>
      <c r="H28" s="32"/>
    </row>
    <row r="29" spans="1:8" s="31" customFormat="1" ht="10.35" customHeight="1">
      <c r="A29" s="347" t="s">
        <v>319</v>
      </c>
      <c r="B29" s="347"/>
      <c r="C29" s="347"/>
      <c r="D29" s="64"/>
      <c r="E29" s="294" t="s">
        <v>7</v>
      </c>
      <c r="F29" s="271" t="s">
        <v>7</v>
      </c>
      <c r="G29" s="271" t="s">
        <v>7</v>
      </c>
      <c r="H29" s="32"/>
    </row>
    <row r="30" spans="1:8" s="31" customFormat="1" ht="10.35" customHeight="1">
      <c r="A30" s="343" t="s">
        <v>320</v>
      </c>
      <c r="B30" s="343"/>
      <c r="C30" s="343"/>
      <c r="D30" s="40"/>
      <c r="E30" s="292">
        <v>47420425</v>
      </c>
      <c r="F30" s="293">
        <v>47162933</v>
      </c>
      <c r="G30" s="293">
        <v>257492</v>
      </c>
      <c r="H30" s="32"/>
    </row>
    <row r="31" spans="1:8" s="31" customFormat="1" ht="10.35" customHeight="1">
      <c r="A31" s="343" t="s">
        <v>144</v>
      </c>
      <c r="B31" s="343"/>
      <c r="C31" s="343"/>
      <c r="D31" s="40"/>
      <c r="E31" s="292">
        <v>47149086</v>
      </c>
      <c r="F31" s="293">
        <v>47149086</v>
      </c>
      <c r="G31" s="293" t="s">
        <v>308</v>
      </c>
      <c r="H31" s="32"/>
    </row>
    <row r="32" spans="1:14" s="31" customFormat="1" ht="10.35" customHeight="1">
      <c r="A32" s="343" t="s">
        <v>145</v>
      </c>
      <c r="B32" s="343"/>
      <c r="C32" s="343"/>
      <c r="D32" s="40"/>
      <c r="E32" s="292">
        <v>271339</v>
      </c>
      <c r="F32" s="293">
        <v>13847</v>
      </c>
      <c r="G32" s="293">
        <v>257492</v>
      </c>
      <c r="H32" s="32"/>
      <c r="N32" s="91"/>
    </row>
    <row r="33" spans="1:8" s="31" customFormat="1" ht="10.35" customHeight="1">
      <c r="A33" s="343" t="s">
        <v>141</v>
      </c>
      <c r="B33" s="343"/>
      <c r="C33" s="343"/>
      <c r="D33" s="40"/>
      <c r="E33" s="295">
        <v>2272268001</v>
      </c>
      <c r="F33" s="296">
        <v>1241825897</v>
      </c>
      <c r="G33" s="296">
        <v>1030442104</v>
      </c>
      <c r="H33" s="32"/>
    </row>
    <row r="34" spans="1:8" s="31" customFormat="1" ht="10.35" customHeight="1">
      <c r="A34" s="343" t="s">
        <v>286</v>
      </c>
      <c r="B34" s="343"/>
      <c r="C34" s="343"/>
      <c r="D34" s="40"/>
      <c r="E34" s="295">
        <v>528779408</v>
      </c>
      <c r="F34" s="293">
        <v>522802870</v>
      </c>
      <c r="G34" s="293">
        <v>5976538</v>
      </c>
      <c r="H34" s="32"/>
    </row>
    <row r="35" spans="1:8" s="31" customFormat="1" ht="10.35" customHeight="1">
      <c r="A35" s="343" t="s">
        <v>287</v>
      </c>
      <c r="B35" s="343"/>
      <c r="C35" s="343"/>
      <c r="D35" s="40"/>
      <c r="E35" s="295">
        <v>1743488593</v>
      </c>
      <c r="F35" s="296">
        <v>719023027</v>
      </c>
      <c r="G35" s="296">
        <v>1024465566</v>
      </c>
      <c r="H35" s="32"/>
    </row>
    <row r="36" spans="1:8" s="31" customFormat="1" ht="10.35" customHeight="1">
      <c r="A36" s="347" t="s">
        <v>314</v>
      </c>
      <c r="B36" s="347"/>
      <c r="C36" s="347"/>
      <c r="D36" s="64"/>
      <c r="E36" s="294" t="s">
        <v>7</v>
      </c>
      <c r="F36" s="271" t="s">
        <v>7</v>
      </c>
      <c r="G36" s="271" t="s">
        <v>7</v>
      </c>
      <c r="H36" s="32"/>
    </row>
    <row r="37" spans="1:8" s="31" customFormat="1" ht="10.35" customHeight="1">
      <c r="A37" s="343" t="s">
        <v>256</v>
      </c>
      <c r="B37" s="343"/>
      <c r="C37" s="343"/>
      <c r="D37" s="40"/>
      <c r="E37" s="295">
        <v>2158413266</v>
      </c>
      <c r="F37" s="296">
        <v>1131622288</v>
      </c>
      <c r="G37" s="296">
        <v>1026790978</v>
      </c>
      <c r="H37" s="32"/>
    </row>
    <row r="38" spans="1:8" s="31" customFormat="1" ht="10.35" customHeight="1">
      <c r="A38" s="343" t="s">
        <v>142</v>
      </c>
      <c r="B38" s="343"/>
      <c r="C38" s="343"/>
      <c r="D38" s="40"/>
      <c r="E38" s="292">
        <v>414924673</v>
      </c>
      <c r="F38" s="293">
        <v>412599261</v>
      </c>
      <c r="G38" s="293">
        <v>2325412</v>
      </c>
      <c r="H38" s="32"/>
    </row>
    <row r="39" spans="1:8" s="31" customFormat="1" ht="10.35" customHeight="1">
      <c r="A39" s="343" t="s">
        <v>143</v>
      </c>
      <c r="B39" s="343"/>
      <c r="C39" s="343"/>
      <c r="D39" s="40"/>
      <c r="E39" s="295">
        <v>1743488593</v>
      </c>
      <c r="F39" s="296">
        <v>719023027</v>
      </c>
      <c r="G39" s="296">
        <v>1024465566</v>
      </c>
      <c r="H39" s="32"/>
    </row>
    <row r="40" spans="1:8" s="31" customFormat="1" ht="10.35" customHeight="1">
      <c r="A40" s="343" t="s">
        <v>288</v>
      </c>
      <c r="B40" s="343"/>
      <c r="C40" s="343"/>
      <c r="D40" s="40"/>
      <c r="E40" s="295">
        <v>446629011</v>
      </c>
      <c r="F40" s="296">
        <v>288026249</v>
      </c>
      <c r="G40" s="293">
        <v>158602762</v>
      </c>
      <c r="H40" s="32"/>
    </row>
    <row r="41" spans="1:8" s="31" customFormat="1" ht="10.35" customHeight="1">
      <c r="A41" s="343" t="s">
        <v>317</v>
      </c>
      <c r="B41" s="343"/>
      <c r="C41" s="343"/>
      <c r="D41" s="40"/>
      <c r="E41" s="292">
        <v>99970295</v>
      </c>
      <c r="F41" s="293">
        <v>99931583</v>
      </c>
      <c r="G41" s="293">
        <v>38712</v>
      </c>
      <c r="H41" s="32"/>
    </row>
    <row r="42" spans="1:8" s="31" customFormat="1" ht="10.35" customHeight="1">
      <c r="A42" s="343" t="s">
        <v>318</v>
      </c>
      <c r="B42" s="343"/>
      <c r="C42" s="343"/>
      <c r="D42" s="40"/>
      <c r="E42" s="295">
        <v>346658716</v>
      </c>
      <c r="F42" s="296">
        <v>188094666</v>
      </c>
      <c r="G42" s="293">
        <v>158564050</v>
      </c>
      <c r="H42" s="32"/>
    </row>
    <row r="43" spans="1:8" s="31" customFormat="1" ht="10.35" customHeight="1">
      <c r="A43" s="343" t="s">
        <v>285</v>
      </c>
      <c r="B43" s="343"/>
      <c r="C43" s="343"/>
      <c r="D43" s="40"/>
      <c r="E43" s="292">
        <v>113854735</v>
      </c>
      <c r="F43" s="293">
        <v>110203609</v>
      </c>
      <c r="G43" s="293">
        <v>3651126</v>
      </c>
      <c r="H43" s="32"/>
    </row>
    <row r="44" spans="1:8" s="31" customFormat="1" ht="10.35" customHeight="1">
      <c r="A44" s="343" t="s">
        <v>136</v>
      </c>
      <c r="B44" s="343"/>
      <c r="C44" s="343"/>
      <c r="D44" s="40"/>
      <c r="E44" s="292">
        <v>113854735</v>
      </c>
      <c r="F44" s="293">
        <v>110203609</v>
      </c>
      <c r="G44" s="293">
        <v>3651126</v>
      </c>
      <c r="H44" s="32"/>
    </row>
    <row r="45" spans="1:8" s="31" customFormat="1" ht="10.35" customHeight="1">
      <c r="A45" s="347" t="s">
        <v>316</v>
      </c>
      <c r="B45" s="347"/>
      <c r="C45" s="347"/>
      <c r="D45" s="64"/>
      <c r="E45" s="294" t="s">
        <v>7</v>
      </c>
      <c r="F45" s="271" t="s">
        <v>7</v>
      </c>
      <c r="G45" s="271" t="s">
        <v>7</v>
      </c>
      <c r="H45" s="32"/>
    </row>
    <row r="46" spans="1:8" s="31" customFormat="1" ht="10.35" customHeight="1">
      <c r="A46" s="347" t="s">
        <v>315</v>
      </c>
      <c r="B46" s="347"/>
      <c r="C46" s="347"/>
      <c r="D46" s="64"/>
      <c r="E46" s="294" t="s">
        <v>7</v>
      </c>
      <c r="F46" s="271" t="s">
        <v>7</v>
      </c>
      <c r="G46" s="271" t="s">
        <v>7</v>
      </c>
      <c r="H46" s="32"/>
    </row>
    <row r="47" spans="1:8" s="31" customFormat="1" ht="10.35" customHeight="1">
      <c r="A47" s="343" t="s">
        <v>289</v>
      </c>
      <c r="B47" s="343"/>
      <c r="C47" s="343"/>
      <c r="D47" s="40"/>
      <c r="E47" s="295">
        <v>1440272669</v>
      </c>
      <c r="F47" s="318">
        <v>1430595337</v>
      </c>
      <c r="G47" s="293">
        <v>9677332</v>
      </c>
      <c r="H47" s="32">
        <v>8435999</v>
      </c>
    </row>
    <row r="48" spans="1:8" s="31" customFormat="1" ht="10.35" customHeight="1">
      <c r="A48" s="343" t="s">
        <v>142</v>
      </c>
      <c r="B48" s="343"/>
      <c r="C48" s="343"/>
      <c r="D48" s="64"/>
      <c r="E48" s="295">
        <v>1414173108</v>
      </c>
      <c r="F48" s="318">
        <v>1405035890</v>
      </c>
      <c r="G48" s="318">
        <v>9137218</v>
      </c>
      <c r="H48" s="32">
        <v>8027442</v>
      </c>
    </row>
    <row r="49" spans="1:8" s="31" customFormat="1" ht="10.35" customHeight="1">
      <c r="A49" s="343" t="s">
        <v>143</v>
      </c>
      <c r="B49" s="343"/>
      <c r="C49" s="343"/>
      <c r="D49" s="40"/>
      <c r="E49" s="292">
        <v>26099561</v>
      </c>
      <c r="F49" s="293">
        <v>25559447</v>
      </c>
      <c r="G49" s="293">
        <v>540114</v>
      </c>
      <c r="H49" s="32">
        <v>408557</v>
      </c>
    </row>
    <row r="50" spans="1:8" s="31" customFormat="1" ht="10.35" customHeight="1">
      <c r="A50" s="343" t="s">
        <v>37</v>
      </c>
      <c r="B50" s="343"/>
      <c r="C50" s="343"/>
      <c r="D50" s="40"/>
      <c r="E50" s="292">
        <v>1538452</v>
      </c>
      <c r="F50" s="293">
        <v>1533452</v>
      </c>
      <c r="G50" s="293">
        <v>5000</v>
      </c>
      <c r="H50" s="32">
        <v>5489</v>
      </c>
    </row>
    <row r="51" spans="1:8" s="31" customFormat="1" ht="10.35" customHeight="1">
      <c r="A51" s="343" t="s">
        <v>136</v>
      </c>
      <c r="B51" s="343"/>
      <c r="C51" s="343"/>
      <c r="D51" s="40"/>
      <c r="E51" s="292">
        <v>1518290</v>
      </c>
      <c r="F51" s="293">
        <v>1518290</v>
      </c>
      <c r="G51" s="293" t="s">
        <v>308</v>
      </c>
      <c r="H51" s="32" t="s">
        <v>308</v>
      </c>
    </row>
    <row r="52" spans="1:8" s="31" customFormat="1" ht="10.35" customHeight="1">
      <c r="A52" s="343" t="s">
        <v>137</v>
      </c>
      <c r="B52" s="343"/>
      <c r="C52" s="343"/>
      <c r="D52" s="40"/>
      <c r="E52" s="292">
        <v>20162</v>
      </c>
      <c r="F52" s="293">
        <v>15162</v>
      </c>
      <c r="G52" s="293">
        <v>5000</v>
      </c>
      <c r="H52" s="32">
        <v>5489</v>
      </c>
    </row>
    <row r="53" spans="1:8" s="31" customFormat="1" ht="10.35" customHeight="1">
      <c r="A53" s="343" t="s">
        <v>146</v>
      </c>
      <c r="B53" s="343"/>
      <c r="C53" s="343"/>
      <c r="D53" s="40"/>
      <c r="E53" s="292">
        <v>119151592</v>
      </c>
      <c r="F53" s="293">
        <v>65067095</v>
      </c>
      <c r="G53" s="293">
        <v>54084497</v>
      </c>
      <c r="H53" s="32">
        <v>46960164</v>
      </c>
    </row>
    <row r="54" spans="1:8" s="31" customFormat="1" ht="10.35" customHeight="1">
      <c r="A54" s="343" t="s">
        <v>321</v>
      </c>
      <c r="B54" s="343"/>
      <c r="C54" s="343"/>
      <c r="D54" s="40"/>
      <c r="E54" s="295">
        <v>54105095</v>
      </c>
      <c r="F54" s="296">
        <v>49076102</v>
      </c>
      <c r="G54" s="296">
        <v>5028993</v>
      </c>
      <c r="H54" s="32">
        <v>5819772</v>
      </c>
    </row>
    <row r="55" spans="1:8" s="31" customFormat="1" ht="10.35" customHeight="1">
      <c r="A55" s="343" t="s">
        <v>322</v>
      </c>
      <c r="B55" s="343"/>
      <c r="C55" s="343"/>
      <c r="D55" s="40"/>
      <c r="E55" s="295">
        <v>65046497</v>
      </c>
      <c r="F55" s="296">
        <v>15990993</v>
      </c>
      <c r="G55" s="318">
        <v>49055504</v>
      </c>
      <c r="H55" s="32">
        <v>41140392</v>
      </c>
    </row>
    <row r="56" spans="1:8" s="31" customFormat="1" ht="10.35" customHeight="1">
      <c r="A56" s="343" t="s">
        <v>147</v>
      </c>
      <c r="B56" s="343"/>
      <c r="C56" s="343"/>
      <c r="D56" s="40"/>
      <c r="E56" s="295">
        <v>4200229165</v>
      </c>
      <c r="F56" s="296">
        <v>2934416672</v>
      </c>
      <c r="G56" s="296">
        <v>1265812493</v>
      </c>
      <c r="H56" s="32">
        <v>928597741</v>
      </c>
    </row>
    <row r="57" spans="1:8" s="31" customFormat="1" ht="10.35" customHeight="1">
      <c r="A57" s="343" t="s">
        <v>136</v>
      </c>
      <c r="B57" s="343"/>
      <c r="C57" s="343"/>
      <c r="D57" s="40"/>
      <c r="E57" s="295">
        <v>2191030046</v>
      </c>
      <c r="F57" s="318">
        <v>2138876573</v>
      </c>
      <c r="G57" s="318">
        <v>52153473</v>
      </c>
      <c r="H57" s="32">
        <v>48926074</v>
      </c>
    </row>
    <row r="58" spans="1:8" s="31" customFormat="1" ht="10.35" customHeight="1">
      <c r="A58" s="343" t="s">
        <v>137</v>
      </c>
      <c r="B58" s="343"/>
      <c r="C58" s="343"/>
      <c r="D58" s="40"/>
      <c r="E58" s="295">
        <v>2009199119</v>
      </c>
      <c r="F58" s="296">
        <v>795540099</v>
      </c>
      <c r="G58" s="296">
        <v>1213659020</v>
      </c>
      <c r="H58" s="32">
        <v>879671667</v>
      </c>
    </row>
    <row r="59" spans="1:8" s="31" customFormat="1" ht="10.35" customHeight="1">
      <c r="A59" s="343" t="s">
        <v>148</v>
      </c>
      <c r="B59" s="343"/>
      <c r="C59" s="343"/>
      <c r="D59" s="40"/>
      <c r="E59" s="295">
        <v>83110789</v>
      </c>
      <c r="F59" s="296">
        <v>83110789</v>
      </c>
      <c r="G59" s="296" t="s">
        <v>383</v>
      </c>
      <c r="H59" s="32" t="s">
        <v>383</v>
      </c>
    </row>
    <row r="60" spans="1:8" s="80" customFormat="1" ht="10.35" customHeight="1">
      <c r="A60" s="350" t="s">
        <v>149</v>
      </c>
      <c r="B60" s="350"/>
      <c r="C60" s="350"/>
      <c r="D60" s="259"/>
      <c r="E60" s="299">
        <v>4283339954</v>
      </c>
      <c r="F60" s="301">
        <v>3017527461</v>
      </c>
      <c r="G60" s="319">
        <v>1265812493</v>
      </c>
      <c r="H60" s="79">
        <v>928597741</v>
      </c>
    </row>
    <row r="61" spans="1:8" s="91" customFormat="1" ht="10.35" customHeight="1">
      <c r="A61" s="343" t="s">
        <v>150</v>
      </c>
      <c r="B61" s="343"/>
      <c r="C61" s="343"/>
      <c r="D61" s="40"/>
      <c r="E61" s="295">
        <v>4013483819</v>
      </c>
      <c r="F61" s="318">
        <v>2754018659</v>
      </c>
      <c r="G61" s="318">
        <v>1259465160</v>
      </c>
      <c r="H61" s="32">
        <v>923883756</v>
      </c>
    </row>
    <row r="62" spans="1:8" s="91" customFormat="1" ht="10.35" customHeight="1">
      <c r="A62" s="343" t="s">
        <v>136</v>
      </c>
      <c r="B62" s="343"/>
      <c r="C62" s="343"/>
      <c r="D62" s="40"/>
      <c r="E62" s="320">
        <v>2052222216</v>
      </c>
      <c r="F62" s="318">
        <v>2000068743</v>
      </c>
      <c r="G62" s="318">
        <v>52153473</v>
      </c>
      <c r="H62" s="32">
        <v>48926074</v>
      </c>
    </row>
    <row r="63" spans="1:8" s="91" customFormat="1" ht="10.35" customHeight="1">
      <c r="A63" s="343" t="s">
        <v>137</v>
      </c>
      <c r="B63" s="343"/>
      <c r="C63" s="343"/>
      <c r="D63" s="40"/>
      <c r="E63" s="320">
        <v>1961261603</v>
      </c>
      <c r="F63" s="318">
        <v>753949916</v>
      </c>
      <c r="G63" s="318">
        <v>1207311687</v>
      </c>
      <c r="H63" s="32">
        <v>874957682</v>
      </c>
    </row>
    <row r="64" spans="1:9" s="91" customFormat="1" ht="13.5" customHeight="1">
      <c r="A64" s="9" t="s">
        <v>39</v>
      </c>
      <c r="B64" s="9"/>
      <c r="C64" s="9"/>
      <c r="D64" s="9"/>
      <c r="H64" s="9"/>
      <c r="I64" s="9"/>
    </row>
    <row r="65" spans="1:8" s="36" customFormat="1" ht="8.25" customHeight="1">
      <c r="A65" s="348" t="s">
        <v>279</v>
      </c>
      <c r="B65" s="348"/>
      <c r="C65" s="348"/>
      <c r="D65" s="348"/>
      <c r="E65" s="348"/>
      <c r="F65" s="348"/>
      <c r="G65" s="348"/>
      <c r="H65" s="35"/>
    </row>
    <row r="66" spans="1:8" s="36" customFormat="1" ht="8.25" customHeight="1">
      <c r="A66" s="348" t="s">
        <v>336</v>
      </c>
      <c r="B66" s="348"/>
      <c r="C66" s="348"/>
      <c r="D66" s="348"/>
      <c r="E66" s="348"/>
      <c r="F66" s="348"/>
      <c r="G66" s="348"/>
      <c r="H66" s="35"/>
    </row>
    <row r="67" spans="1:8" s="36" customFormat="1" ht="8.25">
      <c r="A67" s="349" t="s">
        <v>337</v>
      </c>
      <c r="B67" s="349"/>
      <c r="C67" s="349"/>
      <c r="D67" s="349"/>
      <c r="E67" s="349"/>
      <c r="F67" s="349"/>
      <c r="G67" s="349"/>
      <c r="H67" s="35"/>
    </row>
    <row r="68" spans="1:8" s="36" customFormat="1" ht="8.25">
      <c r="A68" s="349" t="s">
        <v>134</v>
      </c>
      <c r="B68" s="349"/>
      <c r="C68" s="349"/>
      <c r="D68" s="349"/>
      <c r="E68" s="349"/>
      <c r="F68" s="349"/>
      <c r="G68" s="349"/>
      <c r="H68" s="35"/>
    </row>
    <row r="69" spans="1:8" s="36" customFormat="1" ht="8.25">
      <c r="A69" s="349" t="s">
        <v>278</v>
      </c>
      <c r="B69" s="349"/>
      <c r="C69" s="349"/>
      <c r="D69" s="349"/>
      <c r="E69" s="349"/>
      <c r="F69" s="349"/>
      <c r="G69" s="349"/>
      <c r="H69" s="35"/>
    </row>
    <row r="70" spans="1:8" s="36" customFormat="1" ht="8.25">
      <c r="A70" s="349" t="s">
        <v>323</v>
      </c>
      <c r="B70" s="349"/>
      <c r="C70" s="349"/>
      <c r="D70" s="349"/>
      <c r="E70" s="349"/>
      <c r="F70" s="349"/>
      <c r="G70" s="349"/>
      <c r="H70" s="35"/>
    </row>
    <row r="71" spans="1:8" s="36" customFormat="1" ht="8.25">
      <c r="A71" s="349" t="s">
        <v>340</v>
      </c>
      <c r="B71" s="349"/>
      <c r="C71" s="349"/>
      <c r="D71" s="349"/>
      <c r="E71" s="349"/>
      <c r="F71" s="349"/>
      <c r="G71" s="349"/>
      <c r="H71" s="35"/>
    </row>
    <row r="72" spans="1:8" s="36" customFormat="1" ht="8.25">
      <c r="A72" s="349" t="s">
        <v>135</v>
      </c>
      <c r="B72" s="349"/>
      <c r="C72" s="349"/>
      <c r="D72" s="349"/>
      <c r="E72" s="349"/>
      <c r="F72" s="349"/>
      <c r="G72" s="349"/>
      <c r="H72" s="35"/>
    </row>
  </sheetData>
  <mergeCells count="67">
    <mergeCell ref="A68:G68"/>
    <mergeCell ref="A69:G69"/>
    <mergeCell ref="A70:G70"/>
    <mergeCell ref="A71:G71"/>
    <mergeCell ref="A72:G72"/>
    <mergeCell ref="A51:C51"/>
    <mergeCell ref="A52:C52"/>
    <mergeCell ref="A53:C53"/>
    <mergeCell ref="A54:C54"/>
    <mergeCell ref="A67:G67"/>
    <mergeCell ref="A55:C55"/>
    <mergeCell ref="A56:C56"/>
    <mergeCell ref="A57:C57"/>
    <mergeCell ref="A58:C58"/>
    <mergeCell ref="A59:C59"/>
    <mergeCell ref="A60:C60"/>
    <mergeCell ref="A61:C61"/>
    <mergeCell ref="A62:C62"/>
    <mergeCell ref="A63:C63"/>
    <mergeCell ref="A65:G65"/>
    <mergeCell ref="A66:G66"/>
    <mergeCell ref="A46:C46"/>
    <mergeCell ref="A47:C47"/>
    <mergeCell ref="A48:C48"/>
    <mergeCell ref="A49:C49"/>
    <mergeCell ref="A50:C50"/>
    <mergeCell ref="A41:C41"/>
    <mergeCell ref="A42:C42"/>
    <mergeCell ref="A43:C43"/>
    <mergeCell ref="A44:C44"/>
    <mergeCell ref="A45:C45"/>
    <mergeCell ref="A36:C36"/>
    <mergeCell ref="A37:C37"/>
    <mergeCell ref="A38:C38"/>
    <mergeCell ref="A39:C39"/>
    <mergeCell ref="A40:C40"/>
    <mergeCell ref="A31:C31"/>
    <mergeCell ref="A32:C32"/>
    <mergeCell ref="A33:C33"/>
    <mergeCell ref="A34:C34"/>
    <mergeCell ref="A35:C35"/>
    <mergeCell ref="A26:C26"/>
    <mergeCell ref="A27:C27"/>
    <mergeCell ref="A28:C28"/>
    <mergeCell ref="A29:C29"/>
    <mergeCell ref="A30:C30"/>
    <mergeCell ref="A21:C21"/>
    <mergeCell ref="A22:C22"/>
    <mergeCell ref="A23:C23"/>
    <mergeCell ref="A24:C24"/>
    <mergeCell ref="A25:C25"/>
    <mergeCell ref="F13:G15"/>
    <mergeCell ref="A15:D15"/>
    <mergeCell ref="A16:D17"/>
    <mergeCell ref="A19:C19"/>
    <mergeCell ref="A20:C20"/>
    <mergeCell ref="A9:D9"/>
    <mergeCell ref="A10:D10"/>
    <mergeCell ref="A11:D11"/>
    <mergeCell ref="A13:D14"/>
    <mergeCell ref="E13:E17"/>
    <mergeCell ref="A1:H1"/>
    <mergeCell ref="A2:H2"/>
    <mergeCell ref="A3:G3"/>
    <mergeCell ref="A4:D7"/>
    <mergeCell ref="E4:E7"/>
    <mergeCell ref="F4:G5"/>
  </mergeCells>
  <printOptions horizontalCentered="1"/>
  <pageMargins left="0.7874015748031497" right="0.7874015748031497" top="0.5905511811023622" bottom="0.7874015748031497" header="0.5118110236220472" footer="0.5118110236220472"/>
  <pageSetup horizontalDpi="600" verticalDpi="600" orientation="portrait" scale="95" r:id="rId1"/>
  <headerFooter alignWithMargins="0">
    <oddFooter>&amp;C7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0"/>
  <sheetViews>
    <sheetView workbookViewId="0" topLeftCell="A1">
      <selection activeCell="I1" sqref="I1"/>
    </sheetView>
  </sheetViews>
  <sheetFormatPr defaultColWidth="13.8515625" defaultRowHeight="12.75"/>
  <cols>
    <col min="1" max="3" width="13.8515625" style="39" customWidth="1"/>
    <col min="4" max="4" width="0.85546875" style="39" customWidth="1"/>
    <col min="5" max="5" width="11.421875" style="39" customWidth="1"/>
    <col min="6" max="6" width="10.7109375" style="39" customWidth="1"/>
    <col min="7" max="7" width="14.7109375" style="39" customWidth="1"/>
    <col min="8" max="8" width="12.00390625" style="39" customWidth="1"/>
    <col min="9" max="16384" width="13.8515625" style="39" customWidth="1"/>
  </cols>
  <sheetData>
    <row r="1" spans="1:17" ht="12" customHeight="1">
      <c r="A1" s="354" t="s">
        <v>153</v>
      </c>
      <c r="B1" s="354"/>
      <c r="C1" s="354"/>
      <c r="D1" s="354"/>
      <c r="E1" s="354"/>
      <c r="F1" s="354"/>
      <c r="G1" s="354"/>
      <c r="H1" s="354"/>
      <c r="I1" s="31"/>
      <c r="J1" s="31"/>
      <c r="K1" s="31"/>
      <c r="L1" s="31"/>
      <c r="M1" s="31"/>
      <c r="N1" s="31"/>
      <c r="O1" s="31"/>
      <c r="P1" s="31"/>
      <c r="Q1" s="31"/>
    </row>
    <row r="2" spans="1:17" ht="11.25" customHeight="1">
      <c r="A2" s="354" t="s">
        <v>395</v>
      </c>
      <c r="B2" s="354"/>
      <c r="C2" s="354"/>
      <c r="D2" s="354"/>
      <c r="E2" s="354"/>
      <c r="F2" s="354"/>
      <c r="G2" s="354"/>
      <c r="H2" s="354"/>
      <c r="I2" s="31"/>
      <c r="J2" s="31"/>
      <c r="K2" s="31"/>
      <c r="L2" s="31"/>
      <c r="M2" s="31"/>
      <c r="N2" s="31"/>
      <c r="O2" s="31"/>
      <c r="P2" s="31"/>
      <c r="Q2" s="31"/>
    </row>
    <row r="3" spans="1:17" ht="11.25" customHeight="1">
      <c r="A3" s="354" t="s">
        <v>34</v>
      </c>
      <c r="B3" s="355"/>
      <c r="C3" s="355"/>
      <c r="D3" s="355"/>
      <c r="E3" s="355"/>
      <c r="F3" s="355"/>
      <c r="G3" s="355"/>
      <c r="H3" s="355"/>
      <c r="I3" s="31"/>
      <c r="J3" s="31"/>
      <c r="K3" s="31"/>
      <c r="L3" s="31"/>
      <c r="M3" s="31"/>
      <c r="N3" s="31"/>
      <c r="O3" s="31"/>
      <c r="P3" s="31"/>
      <c r="Q3" s="31"/>
    </row>
    <row r="4" spans="1:17" ht="11.25" customHeight="1">
      <c r="A4" s="356" t="s">
        <v>243</v>
      </c>
      <c r="B4" s="357"/>
      <c r="C4" s="357"/>
      <c r="D4" s="357"/>
      <c r="E4" s="357"/>
      <c r="F4" s="357"/>
      <c r="G4" s="357"/>
      <c r="H4" s="357"/>
      <c r="I4" s="31"/>
      <c r="J4" s="31"/>
      <c r="K4" s="31"/>
      <c r="L4" s="31"/>
      <c r="M4" s="31"/>
      <c r="N4" s="31"/>
      <c r="O4" s="31"/>
      <c r="P4" s="31"/>
      <c r="Q4" s="31"/>
    </row>
    <row r="5" spans="1:17" ht="11.25" customHeight="1">
      <c r="A5" s="338" t="s">
        <v>226</v>
      </c>
      <c r="B5" s="338"/>
      <c r="C5" s="338"/>
      <c r="D5" s="345"/>
      <c r="E5" s="344" t="s">
        <v>0</v>
      </c>
      <c r="F5" s="352" t="s">
        <v>124</v>
      </c>
      <c r="G5" s="353"/>
      <c r="H5" s="353"/>
      <c r="I5" s="31"/>
      <c r="J5" s="31"/>
      <c r="K5" s="31"/>
      <c r="L5" s="31"/>
      <c r="M5" s="31"/>
      <c r="N5" s="31"/>
      <c r="O5" s="31"/>
      <c r="P5" s="31"/>
      <c r="Q5" s="31"/>
    </row>
    <row r="6" spans="1:17" ht="14.25" customHeight="1">
      <c r="A6" s="327"/>
      <c r="B6" s="327"/>
      <c r="C6" s="327"/>
      <c r="D6" s="335"/>
      <c r="E6" s="332"/>
      <c r="F6" s="344" t="s">
        <v>280</v>
      </c>
      <c r="G6" s="344" t="s">
        <v>281</v>
      </c>
      <c r="H6" s="330" t="s">
        <v>282</v>
      </c>
      <c r="I6" s="31"/>
      <c r="J6" s="31"/>
      <c r="K6" s="31"/>
      <c r="L6" s="31"/>
      <c r="M6" s="31"/>
      <c r="N6" s="31"/>
      <c r="O6" s="31"/>
      <c r="P6" s="31"/>
      <c r="Q6" s="31"/>
    </row>
    <row r="7" spans="1:17" ht="18.75" customHeight="1">
      <c r="A7" s="327"/>
      <c r="B7" s="327"/>
      <c r="C7" s="327"/>
      <c r="D7" s="335"/>
      <c r="E7" s="332"/>
      <c r="F7" s="332"/>
      <c r="G7" s="332"/>
      <c r="H7" s="331"/>
      <c r="I7" s="31"/>
      <c r="J7" s="31"/>
      <c r="K7" s="31"/>
      <c r="L7" s="31"/>
      <c r="M7" s="31"/>
      <c r="N7" s="31"/>
      <c r="O7" s="31"/>
      <c r="P7" s="31"/>
      <c r="Q7" s="31"/>
    </row>
    <row r="8" spans="1:17" ht="18" customHeight="1">
      <c r="A8" s="327"/>
      <c r="B8" s="327"/>
      <c r="C8" s="327"/>
      <c r="D8" s="335"/>
      <c r="E8" s="332"/>
      <c r="F8" s="332"/>
      <c r="G8" s="332"/>
      <c r="H8" s="331"/>
      <c r="I8" s="31"/>
      <c r="J8" s="31"/>
      <c r="K8" s="31"/>
      <c r="L8" s="31"/>
      <c r="M8" s="31"/>
      <c r="N8" s="31"/>
      <c r="O8" s="31"/>
      <c r="P8" s="31"/>
      <c r="Q8" s="31"/>
    </row>
    <row r="9" spans="1:17" ht="16.5" customHeight="1">
      <c r="A9" s="327"/>
      <c r="B9" s="327"/>
      <c r="C9" s="327"/>
      <c r="D9" s="335"/>
      <c r="E9" s="332"/>
      <c r="F9" s="332"/>
      <c r="G9" s="332"/>
      <c r="H9" s="331"/>
      <c r="I9" s="31"/>
      <c r="J9" s="31"/>
      <c r="K9" s="31"/>
      <c r="L9" s="31"/>
      <c r="M9" s="31"/>
      <c r="N9" s="31"/>
      <c r="O9" s="31"/>
      <c r="P9" s="31"/>
      <c r="Q9" s="31"/>
    </row>
    <row r="10" spans="1:17" ht="9" customHeight="1">
      <c r="A10" s="329"/>
      <c r="B10" s="329"/>
      <c r="C10" s="329"/>
      <c r="D10" s="359"/>
      <c r="E10" s="358"/>
      <c r="F10" s="358"/>
      <c r="G10" s="358"/>
      <c r="H10" s="351"/>
      <c r="I10" s="31"/>
      <c r="J10" s="31"/>
      <c r="K10" s="31"/>
      <c r="L10" s="31"/>
      <c r="M10" s="31"/>
      <c r="N10" s="31"/>
      <c r="O10" s="31"/>
      <c r="P10" s="31"/>
      <c r="Q10" s="31"/>
    </row>
    <row r="11" spans="1:17" ht="3" customHeight="1">
      <c r="A11" s="341" t="s">
        <v>151</v>
      </c>
      <c r="B11" s="341"/>
      <c r="C11" s="341"/>
      <c r="D11" s="281"/>
      <c r="E11" s="31"/>
      <c r="F11" s="31"/>
      <c r="G11" s="31"/>
      <c r="H11" s="31"/>
      <c r="I11" s="31"/>
      <c r="J11" s="31"/>
      <c r="K11" s="31"/>
      <c r="L11" s="31"/>
      <c r="M11" s="31"/>
      <c r="N11" s="31"/>
      <c r="O11" s="31"/>
      <c r="P11" s="31"/>
      <c r="Q11" s="31"/>
    </row>
    <row r="12" spans="1:17" ht="11.25" customHeight="1">
      <c r="A12" s="341"/>
      <c r="B12" s="341"/>
      <c r="C12" s="341"/>
      <c r="D12" s="281"/>
      <c r="E12" s="270">
        <v>139043787</v>
      </c>
      <c r="F12" s="270">
        <v>22794575</v>
      </c>
      <c r="G12" s="270">
        <v>101481278</v>
      </c>
      <c r="H12" s="270">
        <v>14767934</v>
      </c>
      <c r="I12" s="31"/>
      <c r="J12" s="31"/>
      <c r="K12" s="31"/>
      <c r="L12" s="31"/>
      <c r="M12" s="31"/>
      <c r="N12" s="31"/>
      <c r="O12" s="31"/>
      <c r="P12" s="31"/>
      <c r="Q12" s="31"/>
    </row>
    <row r="13" spans="1:17" ht="2.25" customHeight="1">
      <c r="A13" s="363"/>
      <c r="B13" s="363"/>
      <c r="C13" s="363"/>
      <c r="D13" s="281"/>
      <c r="E13" s="304"/>
      <c r="F13" s="304"/>
      <c r="G13" s="304"/>
      <c r="H13" s="304"/>
      <c r="I13" s="31"/>
      <c r="J13" s="31"/>
      <c r="K13" s="31"/>
      <c r="L13" s="31"/>
      <c r="M13" s="31"/>
      <c r="N13" s="31"/>
      <c r="O13" s="31"/>
      <c r="P13" s="31"/>
      <c r="Q13" s="31"/>
    </row>
    <row r="14" spans="1:17" ht="9.95" customHeight="1">
      <c r="A14" s="327" t="s">
        <v>7</v>
      </c>
      <c r="B14" s="327"/>
      <c r="C14" s="327"/>
      <c r="D14" s="335"/>
      <c r="E14" s="345" t="s">
        <v>0</v>
      </c>
      <c r="F14" s="352" t="s">
        <v>154</v>
      </c>
      <c r="G14" s="353"/>
      <c r="H14" s="353"/>
      <c r="I14" s="31"/>
      <c r="J14" s="31"/>
      <c r="K14" s="31"/>
      <c r="L14" s="31"/>
      <c r="M14" s="31"/>
      <c r="N14" s="31"/>
      <c r="O14" s="31"/>
      <c r="P14" s="31"/>
      <c r="Q14" s="31"/>
    </row>
    <row r="15" spans="1:17" ht="9.95" customHeight="1">
      <c r="A15" s="327" t="s">
        <v>129</v>
      </c>
      <c r="B15" s="327"/>
      <c r="C15" s="327"/>
      <c r="D15" s="335"/>
      <c r="E15" s="335"/>
      <c r="F15" s="330" t="s">
        <v>35</v>
      </c>
      <c r="G15" s="345"/>
      <c r="H15" s="330" t="s">
        <v>264</v>
      </c>
      <c r="I15" s="31"/>
      <c r="J15" s="31"/>
      <c r="K15" s="31"/>
      <c r="L15" s="31"/>
      <c r="M15" s="31"/>
      <c r="N15" s="31"/>
      <c r="O15" s="31"/>
      <c r="P15" s="31"/>
      <c r="Q15" s="31"/>
    </row>
    <row r="16" spans="1:17" ht="9.95" customHeight="1">
      <c r="A16" s="327" t="s">
        <v>227</v>
      </c>
      <c r="B16" s="327"/>
      <c r="C16" s="327"/>
      <c r="D16" s="335"/>
      <c r="E16" s="335"/>
      <c r="F16" s="339"/>
      <c r="G16" s="346"/>
      <c r="H16" s="331"/>
      <c r="I16" s="31"/>
      <c r="J16" s="31"/>
      <c r="K16" s="31"/>
      <c r="L16" s="31"/>
      <c r="M16" s="31"/>
      <c r="N16" s="31"/>
      <c r="O16" s="31"/>
      <c r="P16" s="31"/>
      <c r="Q16" s="31"/>
    </row>
    <row r="17" spans="1:17" ht="9.95" customHeight="1">
      <c r="A17" s="360"/>
      <c r="B17" s="360"/>
      <c r="C17" s="360"/>
      <c r="D17" s="361"/>
      <c r="E17" s="335"/>
      <c r="F17" s="330" t="s">
        <v>156</v>
      </c>
      <c r="G17" s="345"/>
      <c r="H17" s="331"/>
      <c r="I17" s="31"/>
      <c r="J17" s="31"/>
      <c r="K17" s="31"/>
      <c r="L17" s="31"/>
      <c r="M17" s="31"/>
      <c r="N17" s="31"/>
      <c r="O17" s="31"/>
      <c r="P17" s="31"/>
      <c r="Q17" s="31"/>
    </row>
    <row r="18" spans="1:17" ht="9.95" customHeight="1">
      <c r="A18" s="327" t="s">
        <v>155</v>
      </c>
      <c r="B18" s="327"/>
      <c r="C18" s="327"/>
      <c r="D18" s="362"/>
      <c r="E18" s="335"/>
      <c r="F18" s="331" t="s">
        <v>157</v>
      </c>
      <c r="G18" s="335"/>
      <c r="H18" s="331"/>
      <c r="I18" s="31"/>
      <c r="J18" s="31"/>
      <c r="K18" s="31"/>
      <c r="L18" s="31"/>
      <c r="M18" s="31"/>
      <c r="N18" s="31"/>
      <c r="O18" s="31"/>
      <c r="P18" s="31"/>
      <c r="Q18" s="31"/>
    </row>
    <row r="19" spans="1:17" s="41" customFormat="1" ht="9.95" customHeight="1">
      <c r="A19" s="340" t="s">
        <v>7</v>
      </c>
      <c r="B19" s="340"/>
      <c r="C19" s="340"/>
      <c r="D19" s="346"/>
      <c r="E19" s="346"/>
      <c r="F19" s="339" t="s">
        <v>158</v>
      </c>
      <c r="G19" s="346"/>
      <c r="H19" s="339"/>
      <c r="I19" s="291"/>
      <c r="J19" s="291"/>
      <c r="K19" s="291"/>
      <c r="L19" s="291"/>
      <c r="M19" s="291"/>
      <c r="N19" s="291"/>
      <c r="O19" s="291"/>
      <c r="P19" s="291"/>
      <c r="Q19" s="291"/>
    </row>
    <row r="20" spans="1:17" s="41" customFormat="1" ht="9.95" customHeight="1">
      <c r="A20" s="234" t="s">
        <v>7</v>
      </c>
      <c r="B20" s="234" t="s">
        <v>7</v>
      </c>
      <c r="C20" s="234" t="s">
        <v>7</v>
      </c>
      <c r="D20" s="234"/>
      <c r="E20" s="234" t="s">
        <v>7</v>
      </c>
      <c r="F20" s="234" t="s">
        <v>7</v>
      </c>
      <c r="G20" s="234" t="s">
        <v>7</v>
      </c>
      <c r="H20" s="234" t="s">
        <v>7</v>
      </c>
      <c r="I20" s="291"/>
      <c r="J20" s="291"/>
      <c r="K20" s="291"/>
      <c r="L20" s="291"/>
      <c r="M20" s="291"/>
      <c r="N20" s="291"/>
      <c r="O20" s="291"/>
      <c r="P20" s="291"/>
      <c r="Q20" s="291"/>
    </row>
    <row r="21" spans="1:17" s="41" customFormat="1" ht="11.1" customHeight="1">
      <c r="A21" s="343" t="s">
        <v>36</v>
      </c>
      <c r="B21" s="343"/>
      <c r="C21" s="343"/>
      <c r="D21" s="40"/>
      <c r="E21" s="305">
        <v>48173773</v>
      </c>
      <c r="F21" s="306" t="s">
        <v>7</v>
      </c>
      <c r="G21" s="306">
        <v>19391513</v>
      </c>
      <c r="H21" s="306">
        <v>28782260</v>
      </c>
      <c r="I21" s="291"/>
      <c r="J21" s="291"/>
      <c r="K21" s="291"/>
      <c r="L21" s="291"/>
      <c r="M21" s="291"/>
      <c r="N21" s="291"/>
      <c r="O21" s="291"/>
      <c r="P21" s="291"/>
      <c r="Q21" s="291"/>
    </row>
    <row r="22" spans="1:17" s="41" customFormat="1" ht="11.1" customHeight="1">
      <c r="A22" s="343" t="s">
        <v>38</v>
      </c>
      <c r="B22" s="343"/>
      <c r="C22" s="343"/>
      <c r="D22" s="40"/>
      <c r="E22" s="305">
        <v>90069757</v>
      </c>
      <c r="F22" s="306" t="s">
        <v>7</v>
      </c>
      <c r="G22" s="306">
        <v>64595281</v>
      </c>
      <c r="H22" s="306">
        <v>25474476</v>
      </c>
      <c r="I22" s="291"/>
      <c r="J22" s="291"/>
      <c r="K22" s="291"/>
      <c r="L22" s="291"/>
      <c r="M22" s="291"/>
      <c r="N22" s="291"/>
      <c r="O22" s="291"/>
      <c r="P22" s="291"/>
      <c r="Q22" s="291"/>
    </row>
    <row r="23" spans="1:17" s="41" customFormat="1" ht="11.1" customHeight="1">
      <c r="A23" s="347" t="s">
        <v>159</v>
      </c>
      <c r="B23" s="347"/>
      <c r="C23" s="347"/>
      <c r="D23" s="64"/>
      <c r="E23" s="305" t="s">
        <v>7</v>
      </c>
      <c r="F23" s="306" t="s">
        <v>7</v>
      </c>
      <c r="G23" s="306" t="s">
        <v>7</v>
      </c>
      <c r="H23" s="306" t="s">
        <v>7</v>
      </c>
      <c r="I23" s="291"/>
      <c r="J23" s="291"/>
      <c r="K23" s="291"/>
      <c r="L23" s="291"/>
      <c r="M23" s="291"/>
      <c r="N23" s="291"/>
      <c r="O23" s="291"/>
      <c r="P23" s="291"/>
      <c r="Q23" s="291"/>
    </row>
    <row r="24" spans="1:17" s="41" customFormat="1" ht="11.1" customHeight="1">
      <c r="A24" s="343" t="s">
        <v>229</v>
      </c>
      <c r="B24" s="343"/>
      <c r="C24" s="343"/>
      <c r="D24" s="40"/>
      <c r="E24" s="305">
        <v>92950592</v>
      </c>
      <c r="F24" s="306" t="s">
        <v>7</v>
      </c>
      <c r="G24" s="306">
        <v>87516649</v>
      </c>
      <c r="H24" s="306">
        <v>5433943</v>
      </c>
      <c r="I24" s="291"/>
      <c r="J24" s="291"/>
      <c r="K24" s="291"/>
      <c r="L24" s="291"/>
      <c r="M24" s="291"/>
      <c r="N24" s="291"/>
      <c r="O24" s="291"/>
      <c r="P24" s="291"/>
      <c r="Q24" s="291"/>
    </row>
    <row r="25" spans="1:17" s="41" customFormat="1" ht="11.1" customHeight="1">
      <c r="A25" s="347" t="s">
        <v>160</v>
      </c>
      <c r="B25" s="347"/>
      <c r="C25" s="347"/>
      <c r="D25" s="64"/>
      <c r="E25" s="305" t="s">
        <v>7</v>
      </c>
      <c r="F25" s="306" t="s">
        <v>7</v>
      </c>
      <c r="G25" s="306" t="s">
        <v>7</v>
      </c>
      <c r="H25" s="306" t="s">
        <v>7</v>
      </c>
      <c r="I25" s="291"/>
      <c r="J25" s="291"/>
      <c r="K25" s="291"/>
      <c r="L25" s="291"/>
      <c r="M25" s="291"/>
      <c r="N25" s="291"/>
      <c r="O25" s="291"/>
      <c r="P25" s="291"/>
      <c r="Q25" s="291"/>
    </row>
    <row r="26" spans="1:17" s="41" customFormat="1" ht="11.1" customHeight="1">
      <c r="A26" s="347" t="s">
        <v>161</v>
      </c>
      <c r="B26" s="347"/>
      <c r="C26" s="347"/>
      <c r="D26" s="64"/>
      <c r="E26" s="305" t="s">
        <v>7</v>
      </c>
      <c r="F26" s="306" t="s">
        <v>7</v>
      </c>
      <c r="G26" s="306" t="s">
        <v>7</v>
      </c>
      <c r="H26" s="306" t="s">
        <v>7</v>
      </c>
      <c r="I26" s="291"/>
      <c r="J26" s="291"/>
      <c r="K26" s="291"/>
      <c r="L26" s="291"/>
      <c r="M26" s="291"/>
      <c r="N26" s="291"/>
      <c r="O26" s="291"/>
      <c r="P26" s="291"/>
      <c r="Q26" s="291"/>
    </row>
    <row r="27" spans="1:17" s="41" customFormat="1" ht="11.1" customHeight="1">
      <c r="A27" s="343" t="s">
        <v>254</v>
      </c>
      <c r="B27" s="343"/>
      <c r="C27" s="343"/>
      <c r="D27" s="40"/>
      <c r="E27" s="305">
        <v>47149481</v>
      </c>
      <c r="F27" s="306" t="s">
        <v>7</v>
      </c>
      <c r="G27" s="306">
        <v>47149481</v>
      </c>
      <c r="H27" s="307" t="s">
        <v>308</v>
      </c>
      <c r="I27" s="291"/>
      <c r="J27" s="291"/>
      <c r="K27" s="291"/>
      <c r="L27" s="291"/>
      <c r="M27" s="291"/>
      <c r="N27" s="291"/>
      <c r="O27" s="291"/>
      <c r="P27" s="291"/>
      <c r="Q27" s="291"/>
    </row>
    <row r="28" spans="1:17" s="41" customFormat="1" ht="11.1" customHeight="1">
      <c r="A28" s="347" t="s">
        <v>162</v>
      </c>
      <c r="B28" s="347"/>
      <c r="C28" s="347"/>
      <c r="D28" s="64"/>
      <c r="E28" s="305" t="s">
        <v>7</v>
      </c>
      <c r="F28" s="306" t="s">
        <v>7</v>
      </c>
      <c r="G28" s="306" t="s">
        <v>7</v>
      </c>
      <c r="H28" s="306" t="s">
        <v>7</v>
      </c>
      <c r="I28" s="291"/>
      <c r="J28" s="291"/>
      <c r="K28" s="291"/>
      <c r="L28" s="291"/>
      <c r="M28" s="291"/>
      <c r="N28" s="291"/>
      <c r="O28" s="291"/>
      <c r="P28" s="291"/>
      <c r="Q28" s="291"/>
    </row>
    <row r="29" spans="1:17" s="41" customFormat="1" ht="11.1" customHeight="1">
      <c r="A29" s="343" t="s">
        <v>231</v>
      </c>
      <c r="B29" s="343"/>
      <c r="C29" s="343"/>
      <c r="D29" s="40"/>
      <c r="E29" s="305">
        <v>529452831</v>
      </c>
      <c r="F29" s="306" t="s">
        <v>7</v>
      </c>
      <c r="G29" s="306">
        <v>523178291</v>
      </c>
      <c r="H29" s="306">
        <v>6274540</v>
      </c>
      <c r="I29" s="291"/>
      <c r="J29" s="291"/>
      <c r="K29" s="291"/>
      <c r="L29" s="291"/>
      <c r="M29" s="291"/>
      <c r="N29" s="291"/>
      <c r="O29" s="291"/>
      <c r="P29" s="291"/>
      <c r="Q29" s="291"/>
    </row>
    <row r="30" spans="1:17" s="41" customFormat="1" ht="11.1" customHeight="1">
      <c r="A30" s="343" t="s">
        <v>232</v>
      </c>
      <c r="B30" s="343"/>
      <c r="C30" s="343"/>
      <c r="D30" s="40"/>
      <c r="E30" s="305">
        <v>415267221</v>
      </c>
      <c r="F30" s="306" t="s">
        <v>7</v>
      </c>
      <c r="G30" s="306">
        <v>412693988</v>
      </c>
      <c r="H30" s="306">
        <v>2573233</v>
      </c>
      <c r="I30" s="291"/>
      <c r="J30" s="291"/>
      <c r="K30" s="291"/>
      <c r="L30" s="291"/>
      <c r="M30" s="291"/>
      <c r="N30" s="291"/>
      <c r="O30" s="291"/>
      <c r="P30" s="291"/>
      <c r="Q30" s="291"/>
    </row>
    <row r="31" spans="1:17" s="41" customFormat="1" ht="11.1" customHeight="1">
      <c r="A31" s="347" t="s">
        <v>163</v>
      </c>
      <c r="B31" s="347"/>
      <c r="C31" s="347"/>
      <c r="D31" s="64"/>
      <c r="E31" s="305" t="s">
        <v>7</v>
      </c>
      <c r="F31" s="306" t="s">
        <v>7</v>
      </c>
      <c r="G31" s="306" t="s">
        <v>7</v>
      </c>
      <c r="H31" s="306" t="s">
        <v>7</v>
      </c>
      <c r="I31" s="291"/>
      <c r="J31" s="291"/>
      <c r="K31" s="291"/>
      <c r="L31" s="291"/>
      <c r="M31" s="291"/>
      <c r="N31" s="291"/>
      <c r="O31" s="291"/>
      <c r="P31" s="291"/>
      <c r="Q31" s="291"/>
    </row>
    <row r="32" spans="1:17" s="41" customFormat="1" ht="11.1" customHeight="1">
      <c r="A32" s="343" t="s">
        <v>233</v>
      </c>
      <c r="B32" s="343"/>
      <c r="C32" s="343"/>
      <c r="D32" s="40"/>
      <c r="E32" s="305">
        <v>100048984</v>
      </c>
      <c r="F32" s="306" t="s">
        <v>7</v>
      </c>
      <c r="G32" s="306">
        <v>100001872</v>
      </c>
      <c r="H32" s="306">
        <v>47112</v>
      </c>
      <c r="I32" s="291"/>
      <c r="J32" s="291"/>
      <c r="K32" s="291"/>
      <c r="L32" s="291"/>
      <c r="M32" s="291"/>
      <c r="N32" s="291"/>
      <c r="O32" s="291"/>
      <c r="P32" s="291"/>
      <c r="Q32" s="291"/>
    </row>
    <row r="33" spans="1:17" s="41" customFormat="1" ht="11.1" customHeight="1">
      <c r="A33" s="343" t="s">
        <v>358</v>
      </c>
      <c r="B33" s="343"/>
      <c r="C33" s="343"/>
      <c r="D33" s="40"/>
      <c r="E33" s="305">
        <v>114185610</v>
      </c>
      <c r="F33" s="306" t="s">
        <v>7</v>
      </c>
      <c r="G33" s="306">
        <v>110484303</v>
      </c>
      <c r="H33" s="306">
        <v>3701307</v>
      </c>
      <c r="I33" s="291"/>
      <c r="J33" s="291"/>
      <c r="K33" s="291"/>
      <c r="L33" s="291"/>
      <c r="M33" s="291"/>
      <c r="N33" s="291"/>
      <c r="O33" s="291"/>
      <c r="P33" s="291"/>
      <c r="Q33" s="291"/>
    </row>
    <row r="34" spans="1:17" s="41" customFormat="1" ht="11.1" customHeight="1">
      <c r="A34" s="343" t="s">
        <v>234</v>
      </c>
      <c r="B34" s="343"/>
      <c r="C34" s="343"/>
      <c r="D34" s="40"/>
      <c r="E34" s="305">
        <v>826200965</v>
      </c>
      <c r="F34" s="306" t="s">
        <v>7</v>
      </c>
      <c r="G34" s="306">
        <v>810834638</v>
      </c>
      <c r="H34" s="306">
        <v>15366327</v>
      </c>
      <c r="I34" s="291"/>
      <c r="J34" s="291"/>
      <c r="K34" s="291"/>
      <c r="L34" s="291"/>
      <c r="M34" s="291"/>
      <c r="N34" s="291"/>
      <c r="O34" s="291"/>
      <c r="P34" s="291"/>
      <c r="Q34" s="291"/>
    </row>
    <row r="35" spans="1:17" s="41" customFormat="1" ht="11.1" customHeight="1">
      <c r="A35" s="343" t="s">
        <v>297</v>
      </c>
      <c r="B35" s="343"/>
      <c r="C35" s="343"/>
      <c r="D35" s="40"/>
      <c r="E35" s="305">
        <v>24896478</v>
      </c>
      <c r="F35" s="306" t="s">
        <v>7</v>
      </c>
      <c r="G35" s="306">
        <v>18010662</v>
      </c>
      <c r="H35" s="306">
        <v>6885816</v>
      </c>
      <c r="I35" s="291"/>
      <c r="J35" s="291"/>
      <c r="K35" s="291"/>
      <c r="L35" s="291"/>
      <c r="M35" s="291"/>
      <c r="N35" s="291"/>
      <c r="O35" s="291"/>
      <c r="P35" s="291"/>
      <c r="Q35" s="291"/>
    </row>
    <row r="36" spans="1:17" s="41" customFormat="1" ht="11.1" customHeight="1">
      <c r="A36" s="343" t="s">
        <v>298</v>
      </c>
      <c r="B36" s="343"/>
      <c r="C36" s="343"/>
      <c r="D36" s="40"/>
      <c r="E36" s="305">
        <v>2099258</v>
      </c>
      <c r="F36" s="306" t="s">
        <v>7</v>
      </c>
      <c r="G36" s="306">
        <v>1137591</v>
      </c>
      <c r="H36" s="306">
        <v>961667</v>
      </c>
      <c r="I36" s="291"/>
      <c r="J36" s="291"/>
      <c r="K36" s="291"/>
      <c r="L36" s="291"/>
      <c r="M36" s="291"/>
      <c r="N36" s="291"/>
      <c r="O36" s="291"/>
      <c r="P36" s="291"/>
      <c r="Q36" s="291"/>
    </row>
    <row r="37" spans="1:17" s="41" customFormat="1" ht="11.1" customHeight="1">
      <c r="A37" s="343" t="s">
        <v>299</v>
      </c>
      <c r="B37" s="343"/>
      <c r="C37" s="343"/>
      <c r="D37" s="40"/>
      <c r="E37" s="305">
        <v>7611192</v>
      </c>
      <c r="F37" s="306" t="s">
        <v>7</v>
      </c>
      <c r="G37" s="306">
        <v>7174554</v>
      </c>
      <c r="H37" s="306">
        <v>436638</v>
      </c>
      <c r="I37" s="291"/>
      <c r="J37" s="291"/>
      <c r="K37" s="291"/>
      <c r="L37" s="291"/>
      <c r="M37" s="291"/>
      <c r="N37" s="291"/>
      <c r="O37" s="291"/>
      <c r="P37" s="291"/>
      <c r="Q37" s="291"/>
    </row>
    <row r="38" spans="1:17" s="41" customFormat="1" ht="11.1" customHeight="1">
      <c r="A38" s="343" t="s">
        <v>300</v>
      </c>
      <c r="B38" s="343"/>
      <c r="C38" s="343"/>
      <c r="D38" s="40"/>
      <c r="E38" s="305">
        <v>45412709</v>
      </c>
      <c r="F38" s="306" t="s">
        <v>7</v>
      </c>
      <c r="G38" s="306">
        <v>44804915</v>
      </c>
      <c r="H38" s="306">
        <v>607794</v>
      </c>
      <c r="I38" s="291"/>
      <c r="J38" s="291"/>
      <c r="K38" s="291"/>
      <c r="L38" s="291"/>
      <c r="M38" s="291"/>
      <c r="N38" s="291"/>
      <c r="O38" s="291"/>
      <c r="P38" s="291"/>
      <c r="Q38" s="291"/>
    </row>
    <row r="39" spans="1:17" s="41" customFormat="1" ht="11.1" customHeight="1">
      <c r="A39" s="343" t="s">
        <v>301</v>
      </c>
      <c r="B39" s="343"/>
      <c r="C39" s="343"/>
      <c r="D39" s="40"/>
      <c r="E39" s="305">
        <v>143768234</v>
      </c>
      <c r="F39" s="306" t="s">
        <v>7</v>
      </c>
      <c r="G39" s="306">
        <v>137907470</v>
      </c>
      <c r="H39" s="306">
        <v>5860764</v>
      </c>
      <c r="I39" s="291"/>
      <c r="J39" s="291"/>
      <c r="K39" s="291"/>
      <c r="L39" s="291"/>
      <c r="M39" s="291"/>
      <c r="N39" s="291"/>
      <c r="O39" s="291"/>
      <c r="P39" s="291"/>
      <c r="Q39" s="291"/>
    </row>
    <row r="40" spans="1:17" s="41" customFormat="1" ht="11.1" customHeight="1">
      <c r="A40" s="343" t="s">
        <v>302</v>
      </c>
      <c r="B40" s="343"/>
      <c r="C40" s="343"/>
      <c r="D40" s="40"/>
      <c r="E40" s="305">
        <v>57463044</v>
      </c>
      <c r="F40" s="306" t="s">
        <v>7</v>
      </c>
      <c r="G40" s="306">
        <v>57221814</v>
      </c>
      <c r="H40" s="307">
        <v>241230</v>
      </c>
      <c r="I40" s="291"/>
      <c r="J40" s="291"/>
      <c r="K40" s="291"/>
      <c r="L40" s="291"/>
      <c r="M40" s="291"/>
      <c r="N40" s="291"/>
      <c r="O40" s="291"/>
      <c r="P40" s="291"/>
      <c r="Q40" s="291"/>
    </row>
    <row r="41" spans="1:17" s="41" customFormat="1" ht="11.1" customHeight="1">
      <c r="A41" s="343" t="s">
        <v>303</v>
      </c>
      <c r="B41" s="343"/>
      <c r="C41" s="343"/>
      <c r="D41" s="40"/>
      <c r="E41" s="305">
        <v>132687034</v>
      </c>
      <c r="F41" s="306" t="s">
        <v>7</v>
      </c>
      <c r="G41" s="306">
        <v>132348086</v>
      </c>
      <c r="H41" s="306">
        <v>338948</v>
      </c>
      <c r="I41" s="291"/>
      <c r="J41" s="291"/>
      <c r="K41" s="291"/>
      <c r="L41" s="291"/>
      <c r="M41" s="291"/>
      <c r="N41" s="291"/>
      <c r="O41" s="291"/>
      <c r="P41" s="291"/>
      <c r="Q41" s="291"/>
    </row>
    <row r="42" spans="1:17" s="41" customFormat="1" ht="11.1" customHeight="1">
      <c r="A42" s="347" t="s">
        <v>304</v>
      </c>
      <c r="B42" s="347"/>
      <c r="C42" s="347"/>
      <c r="D42" s="64"/>
      <c r="E42" s="305" t="s">
        <v>7</v>
      </c>
      <c r="F42" s="306" t="s">
        <v>7</v>
      </c>
      <c r="G42" s="306" t="s">
        <v>7</v>
      </c>
      <c r="H42" s="306" t="s">
        <v>7</v>
      </c>
      <c r="I42" s="291"/>
      <c r="J42" s="291"/>
      <c r="K42" s="291"/>
      <c r="L42" s="291"/>
      <c r="M42" s="291"/>
      <c r="N42" s="291"/>
      <c r="O42" s="291"/>
      <c r="P42" s="291"/>
      <c r="Q42" s="291"/>
    </row>
    <row r="43" spans="1:17" s="41" customFormat="1" ht="11.1" customHeight="1">
      <c r="A43" s="343" t="s">
        <v>305</v>
      </c>
      <c r="B43" s="343"/>
      <c r="C43" s="343"/>
      <c r="D43" s="40"/>
      <c r="E43" s="305">
        <v>397623020</v>
      </c>
      <c r="F43" s="306" t="s">
        <v>7</v>
      </c>
      <c r="G43" s="306">
        <v>397622696</v>
      </c>
      <c r="H43" s="307">
        <v>324</v>
      </c>
      <c r="I43" s="291"/>
      <c r="J43" s="291"/>
      <c r="K43" s="291"/>
      <c r="L43" s="291"/>
      <c r="M43" s="291"/>
      <c r="N43" s="291"/>
      <c r="O43" s="291"/>
      <c r="P43" s="291"/>
      <c r="Q43" s="291"/>
    </row>
    <row r="44" spans="1:17" s="41" customFormat="1" ht="11.1" customHeight="1">
      <c r="A44" s="343" t="s">
        <v>324</v>
      </c>
      <c r="B44" s="343"/>
      <c r="C44" s="343"/>
      <c r="D44" s="40"/>
      <c r="E44" s="305">
        <v>14639996</v>
      </c>
      <c r="F44" s="306" t="s">
        <v>7</v>
      </c>
      <c r="G44" s="306">
        <v>14606850</v>
      </c>
      <c r="H44" s="307">
        <v>33146</v>
      </c>
      <c r="I44" s="291"/>
      <c r="J44" s="291"/>
      <c r="K44" s="291"/>
      <c r="L44" s="291"/>
      <c r="M44" s="291"/>
      <c r="N44" s="291"/>
      <c r="O44" s="291"/>
      <c r="P44" s="291"/>
      <c r="Q44" s="291"/>
    </row>
    <row r="45" spans="1:17" s="41" customFormat="1" ht="11.1" customHeight="1">
      <c r="A45" s="347" t="s">
        <v>164</v>
      </c>
      <c r="B45" s="347"/>
      <c r="C45" s="347"/>
      <c r="D45" s="64"/>
      <c r="E45" s="305" t="s">
        <v>7</v>
      </c>
      <c r="F45" s="306" t="s">
        <v>7</v>
      </c>
      <c r="G45" s="306" t="s">
        <v>7</v>
      </c>
      <c r="H45" s="307" t="s">
        <v>7</v>
      </c>
      <c r="I45" s="291"/>
      <c r="J45" s="291"/>
      <c r="K45" s="291"/>
      <c r="L45" s="291"/>
      <c r="M45" s="291"/>
      <c r="N45" s="291"/>
      <c r="O45" s="291"/>
      <c r="P45" s="291"/>
      <c r="Q45" s="291"/>
    </row>
    <row r="46" spans="1:17" s="41" customFormat="1" ht="11.1" customHeight="1">
      <c r="A46" s="343" t="s">
        <v>235</v>
      </c>
      <c r="B46" s="343"/>
      <c r="C46" s="343"/>
      <c r="D46" s="40"/>
      <c r="E46" s="305">
        <v>392449765</v>
      </c>
      <c r="F46" s="306" t="s">
        <v>7</v>
      </c>
      <c r="G46" s="306">
        <v>392134845</v>
      </c>
      <c r="H46" s="307">
        <v>314920</v>
      </c>
      <c r="I46" s="291"/>
      <c r="J46" s="291"/>
      <c r="K46" s="291"/>
      <c r="L46" s="291"/>
      <c r="M46" s="291"/>
      <c r="N46" s="291"/>
      <c r="O46" s="291"/>
      <c r="P46" s="291"/>
      <c r="Q46" s="291"/>
    </row>
    <row r="47" spans="1:17" s="41" customFormat="1" ht="11.1" customHeight="1">
      <c r="A47" s="343" t="s">
        <v>209</v>
      </c>
      <c r="B47" s="343"/>
      <c r="C47" s="343"/>
      <c r="D47" s="40"/>
      <c r="E47" s="305">
        <v>141460601</v>
      </c>
      <c r="F47" s="306" t="s">
        <v>7</v>
      </c>
      <c r="G47" s="306">
        <v>141460601</v>
      </c>
      <c r="H47" s="307" t="s">
        <v>308</v>
      </c>
      <c r="I47" s="291"/>
      <c r="J47" s="291"/>
      <c r="K47" s="291"/>
      <c r="L47" s="291"/>
      <c r="M47" s="291"/>
      <c r="N47" s="291"/>
      <c r="O47" s="291"/>
      <c r="P47" s="291"/>
      <c r="Q47" s="291"/>
    </row>
    <row r="48" spans="1:17" s="41" customFormat="1" ht="11.1" customHeight="1">
      <c r="A48" s="347" t="s">
        <v>165</v>
      </c>
      <c r="B48" s="347"/>
      <c r="C48" s="347"/>
      <c r="D48" s="64"/>
      <c r="E48" s="305" t="s">
        <v>7</v>
      </c>
      <c r="F48" s="306" t="s">
        <v>7</v>
      </c>
      <c r="G48" s="306" t="s">
        <v>7</v>
      </c>
      <c r="H48" s="306" t="s">
        <v>7</v>
      </c>
      <c r="I48" s="291"/>
      <c r="J48" s="291"/>
      <c r="K48" s="291"/>
      <c r="L48" s="291"/>
      <c r="M48" s="291"/>
      <c r="N48" s="291"/>
      <c r="O48" s="291"/>
      <c r="P48" s="291"/>
      <c r="Q48" s="291"/>
    </row>
    <row r="49" spans="1:17" s="41" customFormat="1" ht="11.1" customHeight="1">
      <c r="A49" s="343" t="s">
        <v>236</v>
      </c>
      <c r="B49" s="343"/>
      <c r="C49" s="343"/>
      <c r="D49" s="40"/>
      <c r="E49" s="305">
        <v>61752602</v>
      </c>
      <c r="F49" s="306" t="s">
        <v>7</v>
      </c>
      <c r="G49" s="306">
        <v>61663951</v>
      </c>
      <c r="H49" s="306">
        <v>88651</v>
      </c>
      <c r="I49" s="291"/>
      <c r="J49" s="291"/>
      <c r="K49" s="291"/>
      <c r="L49" s="291"/>
      <c r="M49" s="291"/>
      <c r="N49" s="291"/>
      <c r="O49" s="291"/>
      <c r="P49" s="291"/>
      <c r="Q49" s="291"/>
    </row>
    <row r="50" spans="1:17" s="41" customFormat="1" ht="11.1" customHeight="1">
      <c r="A50" s="347" t="s">
        <v>166</v>
      </c>
      <c r="B50" s="347"/>
      <c r="C50" s="347"/>
      <c r="D50" s="64"/>
      <c r="E50" s="305" t="s">
        <v>7</v>
      </c>
      <c r="F50" s="306" t="s">
        <v>7</v>
      </c>
      <c r="G50" s="306" t="s">
        <v>7</v>
      </c>
      <c r="H50" s="306" t="s">
        <v>7</v>
      </c>
      <c r="I50" s="291"/>
      <c r="J50" s="291"/>
      <c r="K50" s="291"/>
      <c r="L50" s="291"/>
      <c r="M50" s="291"/>
      <c r="N50" s="291"/>
      <c r="O50" s="291"/>
      <c r="P50" s="291"/>
      <c r="Q50" s="291"/>
    </row>
    <row r="51" spans="1:17" s="41" customFormat="1" ht="11.1" customHeight="1">
      <c r="A51" s="343" t="s">
        <v>237</v>
      </c>
      <c r="B51" s="343"/>
      <c r="C51" s="343"/>
      <c r="D51" s="40"/>
      <c r="E51" s="305">
        <v>30466720</v>
      </c>
      <c r="F51" s="306" t="s">
        <v>7</v>
      </c>
      <c r="G51" s="306">
        <v>26952468</v>
      </c>
      <c r="H51" s="306">
        <v>3514252</v>
      </c>
      <c r="I51" s="291"/>
      <c r="J51" s="291"/>
      <c r="K51" s="291"/>
      <c r="L51" s="291"/>
      <c r="M51" s="291"/>
      <c r="N51" s="291"/>
      <c r="O51" s="291"/>
      <c r="P51" s="291"/>
      <c r="Q51" s="291"/>
    </row>
    <row r="52" spans="1:17" s="41" customFormat="1" ht="11.1" customHeight="1">
      <c r="A52" s="343" t="s">
        <v>37</v>
      </c>
      <c r="B52" s="343"/>
      <c r="C52" s="343"/>
      <c r="D52" s="40"/>
      <c r="E52" s="305">
        <v>1525324</v>
      </c>
      <c r="F52" s="306" t="s">
        <v>7</v>
      </c>
      <c r="G52" s="306">
        <v>1523730</v>
      </c>
      <c r="H52" s="306">
        <v>1594</v>
      </c>
      <c r="I52" s="291"/>
      <c r="J52" s="291"/>
      <c r="K52" s="291"/>
      <c r="L52" s="291"/>
      <c r="M52" s="291"/>
      <c r="N52" s="291"/>
      <c r="O52" s="291"/>
      <c r="P52" s="291"/>
      <c r="Q52" s="291"/>
    </row>
    <row r="53" spans="1:17" s="41" customFormat="1" ht="11.1" customHeight="1">
      <c r="A53" s="347" t="s">
        <v>167</v>
      </c>
      <c r="B53" s="347"/>
      <c r="C53" s="347"/>
      <c r="D53" s="64"/>
      <c r="E53" s="305" t="s">
        <v>7</v>
      </c>
      <c r="F53" s="306" t="s">
        <v>7</v>
      </c>
      <c r="G53" s="306" t="s">
        <v>7</v>
      </c>
      <c r="H53" s="306" t="s">
        <v>7</v>
      </c>
      <c r="I53" s="291"/>
      <c r="J53" s="291"/>
      <c r="K53" s="291"/>
      <c r="L53" s="291"/>
      <c r="M53" s="291"/>
      <c r="N53" s="291"/>
      <c r="O53" s="291"/>
      <c r="P53" s="291"/>
      <c r="Q53" s="291"/>
    </row>
    <row r="54" spans="1:17" s="41" customFormat="1" ht="11.1" customHeight="1">
      <c r="A54" s="343" t="s">
        <v>238</v>
      </c>
      <c r="B54" s="343"/>
      <c r="C54" s="343"/>
      <c r="D54" s="40"/>
      <c r="E54" s="305">
        <v>23745135</v>
      </c>
      <c r="F54" s="306" t="s">
        <v>7</v>
      </c>
      <c r="G54" s="306">
        <v>22194911</v>
      </c>
      <c r="H54" s="306">
        <v>1550224</v>
      </c>
      <c r="I54" s="291"/>
      <c r="J54" s="291"/>
      <c r="K54" s="291"/>
      <c r="L54" s="291"/>
      <c r="M54" s="291"/>
      <c r="N54" s="291"/>
      <c r="O54" s="291"/>
      <c r="P54" s="291"/>
      <c r="Q54" s="291"/>
    </row>
    <row r="55" spans="1:17" s="92" customFormat="1" ht="11.1" customHeight="1">
      <c r="A55" s="350" t="s">
        <v>149</v>
      </c>
      <c r="B55" s="350"/>
      <c r="C55" s="350"/>
      <c r="D55" s="259"/>
      <c r="E55" s="308">
        <v>2238248065</v>
      </c>
      <c r="F55" s="309" t="s">
        <v>7</v>
      </c>
      <c r="G55" s="309">
        <v>2151446878</v>
      </c>
      <c r="H55" s="309">
        <v>86801187</v>
      </c>
      <c r="I55" s="303"/>
      <c r="J55" s="303"/>
      <c r="K55" s="303"/>
      <c r="L55" s="303"/>
      <c r="M55" s="303"/>
      <c r="N55" s="303"/>
      <c r="O55" s="303"/>
      <c r="P55" s="303"/>
      <c r="Q55" s="303"/>
    </row>
    <row r="56" spans="1:17" s="41" customFormat="1" ht="11.1" customHeight="1">
      <c r="A56" s="343" t="s">
        <v>239</v>
      </c>
      <c r="B56" s="343"/>
      <c r="C56" s="343"/>
      <c r="D56" s="40"/>
      <c r="E56" s="305">
        <v>2099204278</v>
      </c>
      <c r="F56" s="307" t="s">
        <v>7</v>
      </c>
      <c r="G56" s="307" t="s">
        <v>383</v>
      </c>
      <c r="H56" s="307" t="s">
        <v>383</v>
      </c>
      <c r="I56" s="291"/>
      <c r="J56" s="291"/>
      <c r="K56" s="291"/>
      <c r="L56" s="291"/>
      <c r="M56" s="291"/>
      <c r="N56" s="291"/>
      <c r="O56" s="291"/>
      <c r="P56" s="291"/>
      <c r="Q56" s="291"/>
    </row>
    <row r="57" spans="1:17" s="41" customFormat="1" ht="9.95" customHeight="1">
      <c r="A57" s="364" t="s">
        <v>39</v>
      </c>
      <c r="B57" s="364"/>
      <c r="C57" s="364"/>
      <c r="D57" s="364"/>
      <c r="E57" s="364"/>
      <c r="F57" s="364"/>
      <c r="G57" s="364"/>
      <c r="H57" s="364"/>
      <c r="I57" s="291"/>
      <c r="J57" s="291"/>
      <c r="K57" s="291"/>
      <c r="L57" s="291"/>
      <c r="M57" s="291"/>
      <c r="N57" s="291"/>
      <c r="O57" s="291"/>
      <c r="P57" s="291"/>
      <c r="Q57" s="291"/>
    </row>
    <row r="58" spans="1:17" s="88" customFormat="1" ht="8.25">
      <c r="A58" s="348" t="s">
        <v>332</v>
      </c>
      <c r="B58" s="348"/>
      <c r="C58" s="348"/>
      <c r="D58" s="348"/>
      <c r="E58" s="348"/>
      <c r="F58" s="348"/>
      <c r="G58" s="348"/>
      <c r="H58" s="348"/>
      <c r="I58" s="183"/>
      <c r="J58" s="183"/>
      <c r="K58" s="183"/>
      <c r="L58" s="183"/>
      <c r="M58" s="183"/>
      <c r="N58" s="183"/>
      <c r="O58" s="183"/>
      <c r="P58" s="183"/>
      <c r="Q58" s="183"/>
    </row>
    <row r="59" spans="1:17" s="88" customFormat="1" ht="8.25">
      <c r="A59" s="349" t="s">
        <v>338</v>
      </c>
      <c r="B59" s="349"/>
      <c r="C59" s="349"/>
      <c r="D59" s="349"/>
      <c r="E59" s="349"/>
      <c r="F59" s="349"/>
      <c r="G59" s="349"/>
      <c r="H59" s="349"/>
      <c r="I59" s="183"/>
      <c r="J59" s="183"/>
      <c r="K59" s="183"/>
      <c r="L59" s="183"/>
      <c r="M59" s="183"/>
      <c r="N59" s="183"/>
      <c r="O59" s="183"/>
      <c r="P59" s="183"/>
      <c r="Q59" s="183"/>
    </row>
    <row r="60" spans="1:17" s="88" customFormat="1" ht="8.25">
      <c r="A60" s="349" t="s">
        <v>333</v>
      </c>
      <c r="B60" s="349"/>
      <c r="C60" s="349"/>
      <c r="D60" s="349"/>
      <c r="E60" s="349"/>
      <c r="F60" s="349"/>
      <c r="G60" s="349"/>
      <c r="H60" s="349"/>
      <c r="I60" s="183"/>
      <c r="J60" s="183"/>
      <c r="K60" s="183"/>
      <c r="L60" s="183"/>
      <c r="M60" s="183"/>
      <c r="N60" s="183"/>
      <c r="O60" s="183"/>
      <c r="P60" s="183"/>
      <c r="Q60" s="183"/>
    </row>
    <row r="61" spans="1:17" s="88" customFormat="1" ht="8.25">
      <c r="A61" s="349" t="s">
        <v>168</v>
      </c>
      <c r="B61" s="349"/>
      <c r="C61" s="349"/>
      <c r="D61" s="349"/>
      <c r="E61" s="349"/>
      <c r="F61" s="349"/>
      <c r="G61" s="349"/>
      <c r="H61" s="349"/>
      <c r="I61" s="183"/>
      <c r="J61" s="183"/>
      <c r="K61" s="183"/>
      <c r="L61" s="183"/>
      <c r="M61" s="183"/>
      <c r="N61" s="183"/>
      <c r="O61" s="183"/>
      <c r="P61" s="183"/>
      <c r="Q61" s="183"/>
    </row>
    <row r="62" spans="1:17" s="88" customFormat="1" ht="8.25">
      <c r="A62" s="349" t="s">
        <v>244</v>
      </c>
      <c r="B62" s="349"/>
      <c r="C62" s="349"/>
      <c r="D62" s="349"/>
      <c r="E62" s="349"/>
      <c r="F62" s="349"/>
      <c r="G62" s="349"/>
      <c r="H62" s="349"/>
      <c r="I62" s="183"/>
      <c r="J62" s="183"/>
      <c r="K62" s="183"/>
      <c r="L62" s="183"/>
      <c r="M62" s="183"/>
      <c r="N62" s="183"/>
      <c r="O62" s="183"/>
      <c r="P62" s="183"/>
      <c r="Q62" s="183"/>
    </row>
    <row r="63" spans="1:17" s="88" customFormat="1" ht="8.25">
      <c r="A63" s="349" t="s">
        <v>325</v>
      </c>
      <c r="B63" s="349"/>
      <c r="C63" s="349"/>
      <c r="D63" s="349"/>
      <c r="E63" s="349"/>
      <c r="F63" s="349"/>
      <c r="G63" s="349"/>
      <c r="H63" s="349"/>
      <c r="I63" s="183"/>
      <c r="J63" s="183"/>
      <c r="K63" s="183"/>
      <c r="L63" s="183"/>
      <c r="M63" s="183"/>
      <c r="N63" s="183"/>
      <c r="O63" s="183"/>
      <c r="P63" s="183"/>
      <c r="Q63" s="183"/>
    </row>
    <row r="64" spans="1:17" s="86" customFormat="1" ht="16.5" customHeight="1">
      <c r="A64" s="348"/>
      <c r="B64" s="348"/>
      <c r="C64" s="348"/>
      <c r="D64" s="348"/>
      <c r="E64" s="348"/>
      <c r="F64" s="348"/>
      <c r="G64" s="348"/>
      <c r="H64" s="348"/>
      <c r="I64" s="310"/>
      <c r="J64" s="310"/>
      <c r="K64" s="310"/>
      <c r="L64" s="310"/>
      <c r="M64" s="310"/>
      <c r="N64" s="310"/>
      <c r="O64" s="310"/>
      <c r="P64" s="310"/>
      <c r="Q64" s="310"/>
    </row>
    <row r="65" spans="1:17" s="42" customFormat="1" ht="9.6" customHeight="1">
      <c r="A65" s="311"/>
      <c r="B65" s="311"/>
      <c r="C65" s="311"/>
      <c r="D65" s="311"/>
      <c r="E65" s="311"/>
      <c r="F65" s="311"/>
      <c r="G65" s="311"/>
      <c r="H65" s="311"/>
      <c r="I65" s="311"/>
      <c r="J65" s="311"/>
      <c r="K65" s="311"/>
      <c r="L65" s="311"/>
      <c r="M65" s="311"/>
      <c r="N65" s="311"/>
      <c r="O65" s="311"/>
      <c r="P65" s="311"/>
      <c r="Q65" s="311"/>
    </row>
    <row r="66" spans="1:17" ht="9.75" customHeight="1">
      <c r="A66" s="31"/>
      <c r="B66" s="31"/>
      <c r="C66" s="31"/>
      <c r="D66" s="31"/>
      <c r="E66" s="31"/>
      <c r="F66" s="31"/>
      <c r="G66" s="31"/>
      <c r="H66" s="31"/>
      <c r="I66" s="31"/>
      <c r="J66" s="31"/>
      <c r="K66" s="31"/>
      <c r="L66" s="31"/>
      <c r="M66" s="31"/>
      <c r="N66" s="31"/>
      <c r="O66" s="31"/>
      <c r="P66" s="31"/>
      <c r="Q66" s="31"/>
    </row>
    <row r="67" spans="1:17" ht="9.75" customHeight="1">
      <c r="A67" s="31"/>
      <c r="B67" s="31"/>
      <c r="C67" s="31"/>
      <c r="D67" s="31"/>
      <c r="E67" s="31"/>
      <c r="F67" s="31"/>
      <c r="G67" s="31"/>
      <c r="H67" s="31"/>
      <c r="I67" s="31"/>
      <c r="J67" s="31"/>
      <c r="K67" s="31"/>
      <c r="L67" s="31"/>
      <c r="M67" s="31"/>
      <c r="N67" s="31"/>
      <c r="O67" s="31"/>
      <c r="P67" s="31"/>
      <c r="Q67" s="31"/>
    </row>
    <row r="68" spans="1:17" ht="12.75">
      <c r="A68" s="31"/>
      <c r="B68" s="31"/>
      <c r="C68" s="31"/>
      <c r="D68" s="31"/>
      <c r="E68" s="31"/>
      <c r="F68" s="31"/>
      <c r="G68" s="31"/>
      <c r="H68" s="31"/>
      <c r="I68" s="31"/>
      <c r="J68" s="31"/>
      <c r="K68" s="31"/>
      <c r="L68" s="31"/>
      <c r="M68" s="31"/>
      <c r="N68" s="31"/>
      <c r="O68" s="31"/>
      <c r="P68" s="31"/>
      <c r="Q68" s="31"/>
    </row>
    <row r="69" spans="1:17" ht="12.75">
      <c r="A69" s="31"/>
      <c r="B69" s="31"/>
      <c r="C69" s="31"/>
      <c r="D69" s="31"/>
      <c r="E69" s="31"/>
      <c r="F69" s="31"/>
      <c r="G69" s="31"/>
      <c r="H69" s="31"/>
      <c r="I69" s="31"/>
      <c r="J69" s="31"/>
      <c r="K69" s="31"/>
      <c r="L69" s="31"/>
      <c r="M69" s="31"/>
      <c r="N69" s="31"/>
      <c r="O69" s="31"/>
      <c r="P69" s="31"/>
      <c r="Q69" s="31"/>
    </row>
    <row r="70" spans="1:17" ht="12.75">
      <c r="A70" s="31"/>
      <c r="B70" s="31"/>
      <c r="C70" s="31"/>
      <c r="D70" s="31"/>
      <c r="E70" s="31"/>
      <c r="F70" s="31"/>
      <c r="G70" s="31"/>
      <c r="H70" s="31"/>
      <c r="I70" s="31"/>
      <c r="J70" s="31"/>
      <c r="K70" s="31"/>
      <c r="L70" s="31"/>
      <c r="M70" s="31"/>
      <c r="N70" s="31"/>
      <c r="O70" s="31"/>
      <c r="P70" s="31"/>
      <c r="Q70" s="31"/>
    </row>
    <row r="71" spans="1:17" ht="12.75">
      <c r="A71" s="31"/>
      <c r="B71" s="31"/>
      <c r="C71" s="31"/>
      <c r="D71" s="31"/>
      <c r="E71" s="31"/>
      <c r="F71" s="31"/>
      <c r="G71" s="31"/>
      <c r="H71" s="31"/>
      <c r="I71" s="31"/>
      <c r="J71" s="31"/>
      <c r="K71" s="31"/>
      <c r="L71" s="31"/>
      <c r="M71" s="31"/>
      <c r="N71" s="31"/>
      <c r="O71" s="31"/>
      <c r="P71" s="31"/>
      <c r="Q71" s="31"/>
    </row>
    <row r="72" spans="1:17" ht="15" customHeight="1">
      <c r="A72" s="31"/>
      <c r="B72" s="31"/>
      <c r="C72" s="31"/>
      <c r="D72" s="31"/>
      <c r="E72" s="31"/>
      <c r="F72" s="31"/>
      <c r="G72" s="31"/>
      <c r="H72" s="31"/>
      <c r="I72" s="31"/>
      <c r="J72" s="31"/>
      <c r="K72" s="31"/>
      <c r="L72" s="31"/>
      <c r="M72" s="31"/>
      <c r="N72" s="31"/>
      <c r="O72" s="31"/>
      <c r="P72" s="31"/>
      <c r="Q72" s="31"/>
    </row>
    <row r="73" spans="1:17" ht="12.75">
      <c r="A73" s="31"/>
      <c r="B73" s="31"/>
      <c r="C73" s="31"/>
      <c r="D73" s="31"/>
      <c r="E73" s="31"/>
      <c r="F73" s="31"/>
      <c r="G73" s="31"/>
      <c r="H73" s="31"/>
      <c r="I73" s="31"/>
      <c r="J73" s="31"/>
      <c r="K73" s="31"/>
      <c r="L73" s="31"/>
      <c r="M73" s="31"/>
      <c r="N73" s="31"/>
      <c r="O73" s="31"/>
      <c r="P73" s="31"/>
      <c r="Q73" s="31"/>
    </row>
    <row r="74" spans="1:17" ht="12.75">
      <c r="A74" s="31"/>
      <c r="B74" s="31"/>
      <c r="C74" s="31"/>
      <c r="D74" s="31"/>
      <c r="E74" s="31"/>
      <c r="F74" s="31"/>
      <c r="G74" s="31"/>
      <c r="H74" s="31"/>
      <c r="I74" s="31"/>
      <c r="J74" s="31"/>
      <c r="K74" s="31"/>
      <c r="L74" s="31"/>
      <c r="M74" s="31"/>
      <c r="N74" s="31"/>
      <c r="O74" s="31"/>
      <c r="P74" s="31"/>
      <c r="Q74" s="31"/>
    </row>
    <row r="75" spans="1:17" ht="12.75">
      <c r="A75" s="31"/>
      <c r="B75" s="31"/>
      <c r="C75" s="31"/>
      <c r="D75" s="31"/>
      <c r="E75" s="31"/>
      <c r="F75" s="31"/>
      <c r="G75" s="31"/>
      <c r="H75" s="31"/>
      <c r="I75" s="31"/>
      <c r="J75" s="31"/>
      <c r="K75" s="31"/>
      <c r="L75" s="31"/>
      <c r="M75" s="31"/>
      <c r="N75" s="31"/>
      <c r="O75" s="31"/>
      <c r="P75" s="31"/>
      <c r="Q75" s="31"/>
    </row>
    <row r="76" spans="1:17" ht="12.75">
      <c r="A76" s="31"/>
      <c r="B76" s="31"/>
      <c r="C76" s="31"/>
      <c r="D76" s="31"/>
      <c r="E76" s="31"/>
      <c r="F76" s="31"/>
      <c r="G76" s="31"/>
      <c r="H76" s="31"/>
      <c r="I76" s="31"/>
      <c r="J76" s="31"/>
      <c r="K76" s="31"/>
      <c r="L76" s="31"/>
      <c r="M76" s="31"/>
      <c r="N76" s="31"/>
      <c r="O76" s="31"/>
      <c r="P76" s="31"/>
      <c r="Q76" s="31"/>
    </row>
    <row r="77" spans="1:17" ht="12.75">
      <c r="A77" s="31"/>
      <c r="B77" s="31"/>
      <c r="C77" s="31"/>
      <c r="D77" s="31"/>
      <c r="E77" s="31"/>
      <c r="F77" s="31"/>
      <c r="G77" s="31"/>
      <c r="H77" s="31"/>
      <c r="I77" s="31"/>
      <c r="J77" s="31"/>
      <c r="K77" s="31"/>
      <c r="L77" s="31"/>
      <c r="M77" s="31"/>
      <c r="N77" s="31"/>
      <c r="O77" s="31"/>
      <c r="P77" s="31"/>
      <c r="Q77" s="31"/>
    </row>
    <row r="78" spans="1:17" ht="12.75">
      <c r="A78" s="31"/>
      <c r="B78" s="31"/>
      <c r="C78" s="31"/>
      <c r="D78" s="31"/>
      <c r="E78" s="31"/>
      <c r="F78" s="31"/>
      <c r="G78" s="31"/>
      <c r="H78" s="31"/>
      <c r="I78" s="31"/>
      <c r="J78" s="31"/>
      <c r="K78" s="31"/>
      <c r="L78" s="31"/>
      <c r="M78" s="31"/>
      <c r="N78" s="31"/>
      <c r="O78" s="31"/>
      <c r="P78" s="31"/>
      <c r="Q78" s="31"/>
    </row>
    <row r="79" spans="1:17" ht="12.75">
      <c r="A79" s="31"/>
      <c r="B79" s="31"/>
      <c r="C79" s="31"/>
      <c r="D79" s="31"/>
      <c r="E79" s="31"/>
      <c r="F79" s="31"/>
      <c r="G79" s="31"/>
      <c r="H79" s="31"/>
      <c r="I79" s="31"/>
      <c r="J79" s="31"/>
      <c r="K79" s="31"/>
      <c r="L79" s="31"/>
      <c r="M79" s="31"/>
      <c r="N79" s="31"/>
      <c r="O79" s="31"/>
      <c r="P79" s="31"/>
      <c r="Q79" s="31"/>
    </row>
    <row r="80" spans="1:17" ht="12.75">
      <c r="A80" s="31"/>
      <c r="B80" s="31"/>
      <c r="C80" s="31"/>
      <c r="D80" s="31"/>
      <c r="E80" s="31"/>
      <c r="F80" s="31"/>
      <c r="G80" s="31"/>
      <c r="H80" s="31"/>
      <c r="I80" s="31"/>
      <c r="J80" s="31"/>
      <c r="K80" s="31"/>
      <c r="L80" s="31"/>
      <c r="M80" s="31"/>
      <c r="N80" s="31"/>
      <c r="O80" s="31"/>
      <c r="P80" s="31"/>
      <c r="Q80" s="31"/>
    </row>
  </sheetData>
  <mergeCells count="68">
    <mergeCell ref="A1:H1"/>
    <mergeCell ref="A2:H2"/>
    <mergeCell ref="A57:H57"/>
    <mergeCell ref="A51:C51"/>
    <mergeCell ref="A52:C52"/>
    <mergeCell ref="A45:C45"/>
    <mergeCell ref="A46:C46"/>
    <mergeCell ref="A47:C47"/>
    <mergeCell ref="A49:C49"/>
    <mergeCell ref="A50:C50"/>
    <mergeCell ref="A48:C48"/>
    <mergeCell ref="A54:C54"/>
    <mergeCell ref="A11:C13"/>
    <mergeCell ref="A42:C42"/>
    <mergeCell ref="A33:C33"/>
    <mergeCell ref="A28:C28"/>
    <mergeCell ref="A29:C29"/>
    <mergeCell ref="A30:C30"/>
    <mergeCell ref="A34:C34"/>
    <mergeCell ref="A27:C27"/>
    <mergeCell ref="A35:C35"/>
    <mergeCell ref="A40:C40"/>
    <mergeCell ref="A41:C41"/>
    <mergeCell ref="A32:C32"/>
    <mergeCell ref="A26:C26"/>
    <mergeCell ref="A36:C36"/>
    <mergeCell ref="A64:H64"/>
    <mergeCell ref="A37:C37"/>
    <mergeCell ref="A38:C38"/>
    <mergeCell ref="A39:C39"/>
    <mergeCell ref="A55:C55"/>
    <mergeCell ref="A56:C56"/>
    <mergeCell ref="A59:H59"/>
    <mergeCell ref="A60:H60"/>
    <mergeCell ref="A58:H58"/>
    <mergeCell ref="A43:C43"/>
    <mergeCell ref="A3:H3"/>
    <mergeCell ref="A4:H4"/>
    <mergeCell ref="F5:H5"/>
    <mergeCell ref="E5:E10"/>
    <mergeCell ref="F15:G16"/>
    <mergeCell ref="E14:E19"/>
    <mergeCell ref="H15:H19"/>
    <mergeCell ref="F6:F10"/>
    <mergeCell ref="G6:G10"/>
    <mergeCell ref="A19:D19"/>
    <mergeCell ref="A5:D10"/>
    <mergeCell ref="A14:D14"/>
    <mergeCell ref="A15:D15"/>
    <mergeCell ref="A16:D16"/>
    <mergeCell ref="A17:D17"/>
    <mergeCell ref="A18:D18"/>
    <mergeCell ref="A61:H61"/>
    <mergeCell ref="A62:H62"/>
    <mergeCell ref="A63:H63"/>
    <mergeCell ref="H6:H10"/>
    <mergeCell ref="F14:H14"/>
    <mergeCell ref="F17:G17"/>
    <mergeCell ref="F18:G18"/>
    <mergeCell ref="F19:G19"/>
    <mergeCell ref="A23:C23"/>
    <mergeCell ref="A31:C31"/>
    <mergeCell ref="A24:C24"/>
    <mergeCell ref="A25:C25"/>
    <mergeCell ref="A53:C53"/>
    <mergeCell ref="A44:C44"/>
    <mergeCell ref="A21:C21"/>
    <mergeCell ref="A22:C22"/>
  </mergeCells>
  <printOptions horizontalCentered="1"/>
  <pageMargins left="0.7874015748031497" right="0.7874015748031497" top="0.5905511811023622" bottom="0.7874015748031497" header="0.5118110236220472" footer="0.5118110236220472"/>
  <pageSetup horizontalDpi="600" verticalDpi="600" orientation="portrait" scale="95" r:id="rId1"/>
  <headerFooter alignWithMargins="0">
    <oddFooter>&amp;C8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80"/>
  <sheetViews>
    <sheetView workbookViewId="0" topLeftCell="A1">
      <selection activeCell="I1" sqref="I1"/>
    </sheetView>
  </sheetViews>
  <sheetFormatPr defaultColWidth="9.140625" defaultRowHeight="12.75"/>
  <cols>
    <col min="1" max="1" width="27.57421875" style="39" customWidth="1"/>
    <col min="2" max="2" width="0.85546875" style="39" customWidth="1"/>
    <col min="3" max="3" width="12.00390625" style="39" customWidth="1"/>
    <col min="4" max="4" width="0.85546875" style="39" customWidth="1"/>
    <col min="5" max="5" width="11.00390625" style="39" customWidth="1"/>
    <col min="6" max="6" width="12.28125" style="39" customWidth="1"/>
    <col min="7" max="7" width="15.140625" style="39" customWidth="1"/>
    <col min="8" max="8" width="13.140625" style="39" customWidth="1"/>
    <col min="9" max="16384" width="9.140625" style="39" customWidth="1"/>
  </cols>
  <sheetData>
    <row r="1" spans="1:17" s="44" customFormat="1" ht="12" customHeight="1">
      <c r="A1" s="354" t="s">
        <v>153</v>
      </c>
      <c r="B1" s="354"/>
      <c r="C1" s="354"/>
      <c r="D1" s="354"/>
      <c r="E1" s="354"/>
      <c r="F1" s="354"/>
      <c r="G1" s="354"/>
      <c r="H1" s="354"/>
      <c r="I1" s="167"/>
      <c r="J1" s="167"/>
      <c r="K1" s="167"/>
      <c r="L1" s="167"/>
      <c r="M1" s="167"/>
      <c r="N1" s="167"/>
      <c r="O1" s="167"/>
      <c r="P1" s="167"/>
      <c r="Q1" s="167"/>
    </row>
    <row r="2" spans="1:17" s="44" customFormat="1" ht="11.25" customHeight="1">
      <c r="A2" s="354" t="s">
        <v>395</v>
      </c>
      <c r="B2" s="354"/>
      <c r="C2" s="354"/>
      <c r="D2" s="354"/>
      <c r="E2" s="354"/>
      <c r="F2" s="354"/>
      <c r="G2" s="354"/>
      <c r="H2" s="354"/>
      <c r="I2" s="167"/>
      <c r="J2" s="167"/>
      <c r="K2" s="167"/>
      <c r="L2" s="167"/>
      <c r="M2" s="167"/>
      <c r="N2" s="167"/>
      <c r="O2" s="167"/>
      <c r="P2" s="167"/>
      <c r="Q2" s="167"/>
    </row>
    <row r="3" spans="1:17" s="44" customFormat="1" ht="11.25" customHeight="1">
      <c r="A3" s="354" t="s">
        <v>40</v>
      </c>
      <c r="B3" s="355"/>
      <c r="C3" s="355"/>
      <c r="D3" s="355"/>
      <c r="E3" s="355"/>
      <c r="F3" s="355"/>
      <c r="G3" s="355"/>
      <c r="H3" s="355"/>
      <c r="I3" s="167"/>
      <c r="J3" s="167"/>
      <c r="K3" s="167"/>
      <c r="L3" s="167"/>
      <c r="M3" s="167"/>
      <c r="N3" s="167"/>
      <c r="O3" s="167"/>
      <c r="P3" s="167"/>
      <c r="Q3" s="167"/>
    </row>
    <row r="4" spans="1:17" s="44" customFormat="1" ht="11.25" customHeight="1">
      <c r="A4" s="356" t="s">
        <v>243</v>
      </c>
      <c r="B4" s="357"/>
      <c r="C4" s="357"/>
      <c r="D4" s="357"/>
      <c r="E4" s="357"/>
      <c r="F4" s="357"/>
      <c r="G4" s="357"/>
      <c r="H4" s="357"/>
      <c r="I4" s="167"/>
      <c r="J4" s="167"/>
      <c r="K4" s="167"/>
      <c r="L4" s="167"/>
      <c r="M4" s="167"/>
      <c r="N4" s="167"/>
      <c r="O4" s="167"/>
      <c r="P4" s="167"/>
      <c r="Q4" s="167"/>
    </row>
    <row r="5" spans="1:17" ht="17.25" customHeight="1">
      <c r="A5" s="338" t="s">
        <v>226</v>
      </c>
      <c r="B5" s="338"/>
      <c r="C5" s="338"/>
      <c r="D5" s="345"/>
      <c r="E5" s="344" t="s">
        <v>0</v>
      </c>
      <c r="F5" s="352" t="s">
        <v>124</v>
      </c>
      <c r="G5" s="353"/>
      <c r="H5" s="353"/>
      <c r="I5" s="40"/>
      <c r="J5" s="31"/>
      <c r="K5" s="31"/>
      <c r="L5" s="31"/>
      <c r="M5" s="31"/>
      <c r="N5" s="31"/>
      <c r="O5" s="31"/>
      <c r="P5" s="31"/>
      <c r="Q5" s="31"/>
    </row>
    <row r="6" spans="1:17" ht="21" customHeight="1">
      <c r="A6" s="327"/>
      <c r="B6" s="327"/>
      <c r="C6" s="327"/>
      <c r="D6" s="335"/>
      <c r="E6" s="332"/>
      <c r="F6" s="344" t="s">
        <v>280</v>
      </c>
      <c r="G6" s="344" t="s">
        <v>281</v>
      </c>
      <c r="H6" s="330" t="s">
        <v>282</v>
      </c>
      <c r="I6" s="31"/>
      <c r="J6" s="31"/>
      <c r="K6" s="31"/>
      <c r="L6" s="31"/>
      <c r="M6" s="31"/>
      <c r="N6" s="31"/>
      <c r="O6" s="31"/>
      <c r="P6" s="31"/>
      <c r="Q6" s="31"/>
    </row>
    <row r="7" spans="1:17" ht="20.25" customHeight="1">
      <c r="A7" s="327"/>
      <c r="B7" s="327"/>
      <c r="C7" s="327"/>
      <c r="D7" s="335"/>
      <c r="E7" s="332"/>
      <c r="F7" s="332"/>
      <c r="G7" s="332"/>
      <c r="H7" s="331"/>
      <c r="I7" s="31"/>
      <c r="J7" s="31"/>
      <c r="K7" s="31"/>
      <c r="L7" s="31"/>
      <c r="M7" s="31"/>
      <c r="N7" s="31"/>
      <c r="O7" s="31"/>
      <c r="P7" s="31"/>
      <c r="Q7" s="31"/>
    </row>
    <row r="8" spans="1:17" ht="22.5" customHeight="1">
      <c r="A8" s="327"/>
      <c r="B8" s="327"/>
      <c r="C8" s="327"/>
      <c r="D8" s="335"/>
      <c r="E8" s="332"/>
      <c r="F8" s="332"/>
      <c r="G8" s="332"/>
      <c r="H8" s="331"/>
      <c r="I8" s="31"/>
      <c r="J8" s="31"/>
      <c r="K8" s="31"/>
      <c r="L8" s="31"/>
      <c r="M8" s="31"/>
      <c r="N8" s="31"/>
      <c r="O8" s="31"/>
      <c r="P8" s="31"/>
      <c r="Q8" s="31"/>
    </row>
    <row r="9" spans="1:17" ht="10.5" customHeight="1">
      <c r="A9" s="327"/>
      <c r="B9" s="327"/>
      <c r="C9" s="327"/>
      <c r="D9" s="335"/>
      <c r="E9" s="332"/>
      <c r="F9" s="332"/>
      <c r="G9" s="332"/>
      <c r="H9" s="331"/>
      <c r="I9" s="31"/>
      <c r="J9" s="31"/>
      <c r="K9" s="31"/>
      <c r="L9" s="31"/>
      <c r="M9" s="31"/>
      <c r="N9" s="31"/>
      <c r="O9" s="31"/>
      <c r="P9" s="31"/>
      <c r="Q9" s="31"/>
    </row>
    <row r="10" spans="1:17" ht="9.95" customHeight="1">
      <c r="A10" s="329"/>
      <c r="B10" s="329"/>
      <c r="C10" s="329"/>
      <c r="D10" s="359"/>
      <c r="E10" s="358"/>
      <c r="F10" s="358"/>
      <c r="G10" s="358"/>
      <c r="H10" s="351"/>
      <c r="I10" s="31"/>
      <c r="J10" s="31"/>
      <c r="K10" s="31"/>
      <c r="L10" s="31"/>
      <c r="M10" s="31"/>
      <c r="N10" s="31"/>
      <c r="O10" s="31"/>
      <c r="P10" s="31"/>
      <c r="Q10" s="31"/>
    </row>
    <row r="11" spans="1:17" ht="6" customHeight="1">
      <c r="A11" s="368" t="s">
        <v>151</v>
      </c>
      <c r="B11" s="368"/>
      <c r="C11" s="368"/>
      <c r="D11" s="280"/>
      <c r="E11" s="31"/>
      <c r="F11" s="31"/>
      <c r="G11" s="31"/>
      <c r="H11" s="31"/>
      <c r="I11" s="31"/>
      <c r="J11" s="31"/>
      <c r="K11" s="31"/>
      <c r="L11" s="31"/>
      <c r="M11" s="31"/>
      <c r="N11" s="31"/>
      <c r="O11" s="31"/>
      <c r="P11" s="31"/>
      <c r="Q11" s="31"/>
    </row>
    <row r="12" spans="1:17" ht="9.75" customHeight="1">
      <c r="A12" s="341"/>
      <c r="B12" s="341"/>
      <c r="C12" s="341"/>
      <c r="D12" s="281"/>
      <c r="E12" s="282">
        <v>138807830</v>
      </c>
      <c r="F12" s="283">
        <v>22636199</v>
      </c>
      <c r="G12" s="283">
        <v>101477497</v>
      </c>
      <c r="H12" s="283">
        <v>14694134</v>
      </c>
      <c r="I12" s="31"/>
      <c r="J12" s="31"/>
      <c r="K12" s="31"/>
      <c r="L12" s="31"/>
      <c r="M12" s="31"/>
      <c r="N12" s="31"/>
      <c r="O12" s="31"/>
      <c r="P12" s="31"/>
      <c r="Q12" s="31"/>
    </row>
    <row r="13" spans="1:17" ht="6" customHeight="1">
      <c r="A13" s="363"/>
      <c r="B13" s="363"/>
      <c r="C13" s="363"/>
      <c r="D13" s="284"/>
      <c r="E13" s="285"/>
      <c r="F13" s="286"/>
      <c r="G13" s="286"/>
      <c r="H13" s="286"/>
      <c r="I13" s="31"/>
      <c r="J13" s="31"/>
      <c r="K13" s="31"/>
      <c r="L13" s="31"/>
      <c r="M13" s="31"/>
      <c r="N13" s="31"/>
      <c r="O13" s="31"/>
      <c r="P13" s="31"/>
      <c r="Q13" s="31"/>
    </row>
    <row r="14" spans="1:17" ht="9.95" customHeight="1">
      <c r="A14" s="64" t="s">
        <v>7</v>
      </c>
      <c r="B14" s="64" t="s">
        <v>7</v>
      </c>
      <c r="C14" s="287" t="s">
        <v>7</v>
      </c>
      <c r="D14" s="287"/>
      <c r="E14" s="365" t="s">
        <v>0</v>
      </c>
      <c r="F14" s="353" t="s">
        <v>154</v>
      </c>
      <c r="G14" s="353"/>
      <c r="H14" s="353"/>
      <c r="I14" s="31"/>
      <c r="J14" s="31"/>
      <c r="K14" s="31"/>
      <c r="L14" s="31"/>
      <c r="M14" s="31"/>
      <c r="N14" s="31"/>
      <c r="O14" s="31"/>
      <c r="P14" s="31"/>
      <c r="Q14" s="31"/>
    </row>
    <row r="15" spans="1:17" ht="9.95" customHeight="1">
      <c r="A15" s="327" t="s">
        <v>129</v>
      </c>
      <c r="B15" s="327"/>
      <c r="C15" s="327"/>
      <c r="D15" s="362"/>
      <c r="E15" s="366"/>
      <c r="F15" s="338" t="s">
        <v>35</v>
      </c>
      <c r="G15" s="345"/>
      <c r="H15" s="330" t="s">
        <v>283</v>
      </c>
      <c r="I15" s="31"/>
      <c r="J15" s="31"/>
      <c r="K15" s="31"/>
      <c r="L15" s="31"/>
      <c r="M15" s="31"/>
      <c r="N15" s="31"/>
      <c r="O15" s="31"/>
      <c r="P15" s="31"/>
      <c r="Q15" s="31"/>
    </row>
    <row r="16" spans="1:17" ht="9.95" customHeight="1">
      <c r="A16" s="327" t="s">
        <v>228</v>
      </c>
      <c r="B16" s="327"/>
      <c r="C16" s="327"/>
      <c r="D16" s="65"/>
      <c r="E16" s="366"/>
      <c r="F16" s="340"/>
      <c r="G16" s="346"/>
      <c r="H16" s="331"/>
      <c r="I16" s="31"/>
      <c r="J16" s="31"/>
      <c r="K16" s="31"/>
      <c r="L16" s="31"/>
      <c r="M16" s="31"/>
      <c r="N16" s="31"/>
      <c r="O16" s="31"/>
      <c r="P16" s="31"/>
      <c r="Q16" s="31"/>
    </row>
    <row r="17" spans="1:17" ht="9.95" customHeight="1">
      <c r="A17" s="327" t="s">
        <v>155</v>
      </c>
      <c r="B17" s="327"/>
      <c r="C17" s="327"/>
      <c r="D17" s="65"/>
      <c r="E17" s="366"/>
      <c r="F17" s="338" t="s">
        <v>156</v>
      </c>
      <c r="G17" s="345"/>
      <c r="H17" s="331"/>
      <c r="I17" s="31"/>
      <c r="J17" s="31"/>
      <c r="K17" s="31"/>
      <c r="L17" s="31"/>
      <c r="M17" s="31"/>
      <c r="N17" s="31"/>
      <c r="O17" s="31"/>
      <c r="P17" s="31"/>
      <c r="Q17" s="31"/>
    </row>
    <row r="18" spans="1:17" ht="9.95" customHeight="1">
      <c r="A18" s="63"/>
      <c r="B18" s="63"/>
      <c r="C18" s="63"/>
      <c r="D18" s="65"/>
      <c r="E18" s="366"/>
      <c r="F18" s="327" t="s">
        <v>157</v>
      </c>
      <c r="G18" s="335"/>
      <c r="H18" s="331"/>
      <c r="I18" s="31"/>
      <c r="J18" s="31"/>
      <c r="K18" s="31"/>
      <c r="L18" s="31"/>
      <c r="M18" s="31"/>
      <c r="N18" s="31"/>
      <c r="O18" s="31"/>
      <c r="P18" s="31"/>
      <c r="Q18" s="31"/>
    </row>
    <row r="19" spans="1:17" s="41" customFormat="1" ht="9.95" customHeight="1">
      <c r="A19" s="288"/>
      <c r="B19" s="288"/>
      <c r="C19" s="289"/>
      <c r="D19" s="290"/>
      <c r="E19" s="367"/>
      <c r="F19" s="340" t="s">
        <v>158</v>
      </c>
      <c r="G19" s="346"/>
      <c r="H19" s="339"/>
      <c r="I19" s="291"/>
      <c r="J19" s="291"/>
      <c r="K19" s="291"/>
      <c r="L19" s="291"/>
      <c r="M19" s="291"/>
      <c r="N19" s="291"/>
      <c r="O19" s="291"/>
      <c r="P19" s="291"/>
      <c r="Q19" s="291"/>
    </row>
    <row r="20" spans="1:17" s="41" customFormat="1" ht="9.75" customHeight="1">
      <c r="A20" s="234" t="s">
        <v>7</v>
      </c>
      <c r="B20" s="234" t="s">
        <v>7</v>
      </c>
      <c r="C20" s="64" t="s">
        <v>7</v>
      </c>
      <c r="D20" s="64"/>
      <c r="E20" s="64" t="s">
        <v>7</v>
      </c>
      <c r="F20" s="234" t="s">
        <v>7</v>
      </c>
      <c r="G20" s="234" t="s">
        <v>7</v>
      </c>
      <c r="H20" s="234" t="s">
        <v>7</v>
      </c>
      <c r="I20" s="291"/>
      <c r="J20" s="291"/>
      <c r="K20" s="291"/>
      <c r="L20" s="291"/>
      <c r="M20" s="291"/>
      <c r="N20" s="291"/>
      <c r="O20" s="291"/>
      <c r="P20" s="291"/>
      <c r="Q20" s="291"/>
    </row>
    <row r="21" spans="1:17" s="41" customFormat="1" ht="11.1" customHeight="1">
      <c r="A21" s="341" t="s">
        <v>36</v>
      </c>
      <c r="B21" s="341"/>
      <c r="C21" s="341"/>
      <c r="D21" s="281"/>
      <c r="E21" s="292">
        <v>32776149</v>
      </c>
      <c r="F21" s="271" t="s">
        <v>7</v>
      </c>
      <c r="G21" s="293">
        <v>17828148</v>
      </c>
      <c r="H21" s="293">
        <v>14948001</v>
      </c>
      <c r="I21" s="291"/>
      <c r="J21" s="291"/>
      <c r="K21" s="291"/>
      <c r="L21" s="291"/>
      <c r="M21" s="291"/>
      <c r="N21" s="291"/>
      <c r="O21" s="291"/>
      <c r="P21" s="291"/>
      <c r="Q21" s="291"/>
    </row>
    <row r="22" spans="1:17" s="41" customFormat="1" ht="11.1" customHeight="1">
      <c r="A22" s="341" t="s">
        <v>38</v>
      </c>
      <c r="B22" s="341"/>
      <c r="C22" s="341"/>
      <c r="D22" s="281"/>
      <c r="E22" s="292">
        <v>75218847</v>
      </c>
      <c r="F22" s="271" t="s">
        <v>7</v>
      </c>
      <c r="G22" s="293">
        <v>62673185</v>
      </c>
      <c r="H22" s="293">
        <v>12545662</v>
      </c>
      <c r="I22" s="291"/>
      <c r="J22" s="291"/>
      <c r="K22" s="291"/>
      <c r="L22" s="291"/>
      <c r="M22" s="291"/>
      <c r="N22" s="291"/>
      <c r="O22" s="291"/>
      <c r="P22" s="291"/>
      <c r="Q22" s="291"/>
    </row>
    <row r="23" spans="1:17" s="41" customFormat="1" ht="11.1" customHeight="1">
      <c r="A23" s="347" t="s">
        <v>159</v>
      </c>
      <c r="B23" s="347"/>
      <c r="C23" s="347"/>
      <c r="D23" s="64"/>
      <c r="E23" s="294" t="s">
        <v>7</v>
      </c>
      <c r="F23" s="271" t="s">
        <v>7</v>
      </c>
      <c r="G23" s="271" t="s">
        <v>7</v>
      </c>
      <c r="H23" s="271" t="s">
        <v>7</v>
      </c>
      <c r="I23" s="291"/>
      <c r="J23" s="291"/>
      <c r="K23" s="291"/>
      <c r="L23" s="291"/>
      <c r="M23" s="291"/>
      <c r="N23" s="291"/>
      <c r="O23" s="291"/>
      <c r="P23" s="291"/>
      <c r="Q23" s="291"/>
    </row>
    <row r="24" spans="1:17" s="41" customFormat="1" ht="11.1" customHeight="1">
      <c r="A24" s="341" t="s">
        <v>229</v>
      </c>
      <c r="B24" s="341"/>
      <c r="C24" s="341"/>
      <c r="D24" s="281"/>
      <c r="E24" s="292">
        <v>84459149</v>
      </c>
      <c r="F24" s="271" t="s">
        <v>7</v>
      </c>
      <c r="G24" s="293">
        <v>79942088</v>
      </c>
      <c r="H24" s="293">
        <v>4517061</v>
      </c>
      <c r="I24" s="291"/>
      <c r="J24" s="291"/>
      <c r="K24" s="291"/>
      <c r="L24" s="291"/>
      <c r="M24" s="291"/>
      <c r="N24" s="291"/>
      <c r="O24" s="291"/>
      <c r="P24" s="291"/>
      <c r="Q24" s="291"/>
    </row>
    <row r="25" spans="1:17" s="41" customFormat="1" ht="11.1" customHeight="1">
      <c r="A25" s="347" t="s">
        <v>160</v>
      </c>
      <c r="B25" s="347"/>
      <c r="C25" s="347"/>
      <c r="D25" s="64"/>
      <c r="E25" s="294" t="s">
        <v>7</v>
      </c>
      <c r="F25" s="271" t="s">
        <v>7</v>
      </c>
      <c r="G25" s="271" t="s">
        <v>7</v>
      </c>
      <c r="H25" s="271" t="s">
        <v>7</v>
      </c>
      <c r="I25" s="291"/>
      <c r="J25" s="291"/>
      <c r="K25" s="291"/>
      <c r="L25" s="291"/>
      <c r="M25" s="291"/>
      <c r="N25" s="291"/>
      <c r="O25" s="291"/>
      <c r="P25" s="291"/>
      <c r="Q25" s="291"/>
    </row>
    <row r="26" spans="1:17" s="41" customFormat="1" ht="11.1" customHeight="1">
      <c r="A26" s="347" t="s">
        <v>257</v>
      </c>
      <c r="B26" s="347"/>
      <c r="C26" s="347"/>
      <c r="D26" s="64"/>
      <c r="E26" s="294" t="s">
        <v>7</v>
      </c>
      <c r="F26" s="271" t="s">
        <v>7</v>
      </c>
      <c r="G26" s="271" t="s">
        <v>7</v>
      </c>
      <c r="H26" s="271" t="s">
        <v>7</v>
      </c>
      <c r="I26" s="291"/>
      <c r="J26" s="291"/>
      <c r="K26" s="291"/>
      <c r="L26" s="291"/>
      <c r="M26" s="291"/>
      <c r="N26" s="291"/>
      <c r="O26" s="291"/>
      <c r="P26" s="291"/>
      <c r="Q26" s="291"/>
    </row>
    <row r="27" spans="1:17" s="41" customFormat="1" ht="11.1" customHeight="1">
      <c r="A27" s="341" t="s">
        <v>230</v>
      </c>
      <c r="B27" s="341"/>
      <c r="C27" s="341"/>
      <c r="D27" s="281"/>
      <c r="E27" s="292">
        <v>47149086</v>
      </c>
      <c r="F27" s="271" t="s">
        <v>7</v>
      </c>
      <c r="G27" s="293">
        <v>47149086</v>
      </c>
      <c r="H27" s="293" t="s">
        <v>308</v>
      </c>
      <c r="I27" s="291"/>
      <c r="J27" s="291"/>
      <c r="K27" s="291"/>
      <c r="L27" s="291"/>
      <c r="M27" s="291"/>
      <c r="N27" s="291"/>
      <c r="O27" s="291"/>
      <c r="P27" s="291"/>
      <c r="Q27" s="291"/>
    </row>
    <row r="28" spans="1:17" s="41" customFormat="1" ht="11.1" customHeight="1">
      <c r="A28" s="347" t="s">
        <v>162</v>
      </c>
      <c r="B28" s="347"/>
      <c r="C28" s="347"/>
      <c r="D28" s="64"/>
      <c r="E28" s="294" t="s">
        <v>7</v>
      </c>
      <c r="F28" s="271" t="s">
        <v>7</v>
      </c>
      <c r="G28" s="271" t="s">
        <v>7</v>
      </c>
      <c r="H28" s="271" t="s">
        <v>7</v>
      </c>
      <c r="I28" s="291"/>
      <c r="J28" s="291"/>
      <c r="K28" s="291"/>
      <c r="L28" s="291"/>
      <c r="M28" s="291"/>
      <c r="N28" s="291"/>
      <c r="O28" s="291"/>
      <c r="P28" s="291"/>
      <c r="Q28" s="291"/>
    </row>
    <row r="29" spans="1:17" s="41" customFormat="1" ht="11.1" customHeight="1">
      <c r="A29" s="341" t="s">
        <v>231</v>
      </c>
      <c r="B29" s="341"/>
      <c r="C29" s="341"/>
      <c r="D29" s="281"/>
      <c r="E29" s="295">
        <v>528779408</v>
      </c>
      <c r="F29" s="271" t="s">
        <v>7</v>
      </c>
      <c r="G29" s="293">
        <v>522802870</v>
      </c>
      <c r="H29" s="293">
        <v>5976538</v>
      </c>
      <c r="I29" s="291"/>
      <c r="J29" s="291"/>
      <c r="K29" s="291"/>
      <c r="L29" s="291"/>
      <c r="M29" s="291"/>
      <c r="N29" s="291"/>
      <c r="O29" s="291"/>
      <c r="P29" s="291"/>
      <c r="Q29" s="291"/>
    </row>
    <row r="30" spans="1:17" s="41" customFormat="1" ht="11.1" customHeight="1">
      <c r="A30" s="341" t="s">
        <v>232</v>
      </c>
      <c r="B30" s="341"/>
      <c r="C30" s="341"/>
      <c r="D30" s="281"/>
      <c r="E30" s="292">
        <v>414924673</v>
      </c>
      <c r="F30" s="271" t="s">
        <v>7</v>
      </c>
      <c r="G30" s="293">
        <v>412599261</v>
      </c>
      <c r="H30" s="293">
        <v>2325412</v>
      </c>
      <c r="I30" s="291"/>
      <c r="J30" s="291"/>
      <c r="K30" s="291"/>
      <c r="L30" s="291"/>
      <c r="M30" s="291"/>
      <c r="N30" s="291"/>
      <c r="O30" s="291"/>
      <c r="P30" s="291"/>
      <c r="Q30" s="291"/>
    </row>
    <row r="31" spans="1:17" s="41" customFormat="1" ht="11.1" customHeight="1">
      <c r="A31" s="347" t="s">
        <v>163</v>
      </c>
      <c r="B31" s="347"/>
      <c r="C31" s="347"/>
      <c r="D31" s="64"/>
      <c r="E31" s="294" t="s">
        <v>7</v>
      </c>
      <c r="F31" s="271" t="s">
        <v>7</v>
      </c>
      <c r="G31" s="271" t="s">
        <v>7</v>
      </c>
      <c r="H31" s="271" t="s">
        <v>7</v>
      </c>
      <c r="I31" s="291"/>
      <c r="J31" s="291"/>
      <c r="K31" s="291"/>
      <c r="L31" s="291"/>
      <c r="M31" s="291"/>
      <c r="N31" s="291"/>
      <c r="O31" s="291"/>
      <c r="P31" s="291"/>
      <c r="Q31" s="291"/>
    </row>
    <row r="32" spans="1:17" s="41" customFormat="1" ht="11.1" customHeight="1">
      <c r="A32" s="341" t="s">
        <v>233</v>
      </c>
      <c r="B32" s="341"/>
      <c r="C32" s="341"/>
      <c r="D32" s="281"/>
      <c r="E32" s="292">
        <v>99970295</v>
      </c>
      <c r="F32" s="271" t="s">
        <v>7</v>
      </c>
      <c r="G32" s="293">
        <v>99931583</v>
      </c>
      <c r="H32" s="293">
        <v>38712</v>
      </c>
      <c r="I32" s="291"/>
      <c r="J32" s="291"/>
      <c r="K32" s="291"/>
      <c r="L32" s="291"/>
      <c r="M32" s="291"/>
      <c r="N32" s="291"/>
      <c r="O32" s="291"/>
      <c r="P32" s="291"/>
      <c r="Q32" s="291"/>
    </row>
    <row r="33" spans="1:17" s="41" customFormat="1" ht="11.1" customHeight="1">
      <c r="A33" s="341" t="s">
        <v>358</v>
      </c>
      <c r="B33" s="341"/>
      <c r="C33" s="341"/>
      <c r="D33" s="281"/>
      <c r="E33" s="292">
        <v>113854735</v>
      </c>
      <c r="F33" s="271" t="s">
        <v>7</v>
      </c>
      <c r="G33" s="293">
        <v>110203609</v>
      </c>
      <c r="H33" s="293">
        <v>3651126</v>
      </c>
      <c r="I33" s="291"/>
      <c r="J33" s="291"/>
      <c r="K33" s="291"/>
      <c r="L33" s="291"/>
      <c r="M33" s="291"/>
      <c r="N33" s="291"/>
      <c r="O33" s="291"/>
      <c r="P33" s="291"/>
      <c r="Q33" s="291"/>
    </row>
    <row r="34" spans="1:17" s="41" customFormat="1" ht="11.1" customHeight="1">
      <c r="A34" s="341" t="s">
        <v>234</v>
      </c>
      <c r="B34" s="341"/>
      <c r="C34" s="341"/>
      <c r="D34" s="281"/>
      <c r="E34" s="295">
        <v>818519728</v>
      </c>
      <c r="F34" s="271" t="s">
        <v>7</v>
      </c>
      <c r="G34" s="296">
        <v>809786081</v>
      </c>
      <c r="H34" s="293">
        <v>8733647</v>
      </c>
      <c r="I34" s="291"/>
      <c r="J34" s="291"/>
      <c r="K34" s="291"/>
      <c r="L34" s="291"/>
      <c r="M34" s="291"/>
      <c r="N34" s="291"/>
      <c r="O34" s="291"/>
      <c r="P34" s="291"/>
      <c r="Q34" s="291"/>
    </row>
    <row r="35" spans="1:17" s="41" customFormat="1" ht="11.1" customHeight="1">
      <c r="A35" s="341" t="s">
        <v>297</v>
      </c>
      <c r="B35" s="341"/>
      <c r="C35" s="341"/>
      <c r="D35" s="281"/>
      <c r="E35" s="292">
        <v>17935812</v>
      </c>
      <c r="F35" s="271" t="s">
        <v>7</v>
      </c>
      <c r="G35" s="293">
        <v>17682676</v>
      </c>
      <c r="H35" s="293">
        <v>253136</v>
      </c>
      <c r="I35" s="291"/>
      <c r="J35" s="291"/>
      <c r="K35" s="291"/>
      <c r="L35" s="291"/>
      <c r="M35" s="291"/>
      <c r="N35" s="291"/>
      <c r="O35" s="291"/>
      <c r="P35" s="291"/>
      <c r="Q35" s="291"/>
    </row>
    <row r="36" spans="1:17" s="41" customFormat="1" ht="11.1" customHeight="1">
      <c r="A36" s="341" t="s">
        <v>298</v>
      </c>
      <c r="B36" s="341"/>
      <c r="C36" s="341"/>
      <c r="D36" s="281"/>
      <c r="E36" s="292">
        <v>2099258</v>
      </c>
      <c r="F36" s="271" t="s">
        <v>7</v>
      </c>
      <c r="G36" s="293">
        <v>1137591</v>
      </c>
      <c r="H36" s="293">
        <v>961667</v>
      </c>
      <c r="I36" s="291"/>
      <c r="J36" s="291"/>
      <c r="K36" s="291"/>
      <c r="L36" s="291"/>
      <c r="M36" s="291"/>
      <c r="N36" s="291"/>
      <c r="O36" s="291"/>
      <c r="P36" s="291"/>
      <c r="Q36" s="291"/>
    </row>
    <row r="37" spans="1:17" s="41" customFormat="1" ht="11.1" customHeight="1">
      <c r="A37" s="341" t="s">
        <v>299</v>
      </c>
      <c r="B37" s="341"/>
      <c r="C37" s="341"/>
      <c r="D37" s="281"/>
      <c r="E37" s="292">
        <v>7611192</v>
      </c>
      <c r="F37" s="271" t="s">
        <v>7</v>
      </c>
      <c r="G37" s="293">
        <v>7174554</v>
      </c>
      <c r="H37" s="293">
        <v>436638</v>
      </c>
      <c r="I37" s="291"/>
      <c r="J37" s="291"/>
      <c r="K37" s="291"/>
      <c r="L37" s="291"/>
      <c r="M37" s="291"/>
      <c r="N37" s="291"/>
      <c r="O37" s="291"/>
      <c r="P37" s="291"/>
      <c r="Q37" s="291"/>
    </row>
    <row r="38" spans="1:17" s="41" customFormat="1" ht="11.1" customHeight="1">
      <c r="A38" s="341" t="s">
        <v>300</v>
      </c>
      <c r="B38" s="341"/>
      <c r="C38" s="341"/>
      <c r="D38" s="281"/>
      <c r="E38" s="292">
        <v>45412709</v>
      </c>
      <c r="F38" s="271" t="s">
        <v>7</v>
      </c>
      <c r="G38" s="293">
        <v>44804915</v>
      </c>
      <c r="H38" s="293">
        <v>607794</v>
      </c>
      <c r="I38" s="291"/>
      <c r="J38" s="291"/>
      <c r="K38" s="291"/>
      <c r="L38" s="291"/>
      <c r="M38" s="291"/>
      <c r="N38" s="291"/>
      <c r="O38" s="291"/>
      <c r="P38" s="291"/>
      <c r="Q38" s="291"/>
    </row>
    <row r="39" spans="1:17" s="41" customFormat="1" ht="11.1" customHeight="1">
      <c r="A39" s="341" t="s">
        <v>301</v>
      </c>
      <c r="B39" s="341"/>
      <c r="C39" s="341"/>
      <c r="D39" s="281"/>
      <c r="E39" s="292">
        <v>143768234</v>
      </c>
      <c r="F39" s="271" t="s">
        <v>7</v>
      </c>
      <c r="G39" s="293">
        <v>137907470</v>
      </c>
      <c r="H39" s="293">
        <v>5860764</v>
      </c>
      <c r="I39" s="291"/>
      <c r="J39" s="291"/>
      <c r="K39" s="291"/>
      <c r="L39" s="291"/>
      <c r="M39" s="291"/>
      <c r="N39" s="291"/>
      <c r="O39" s="291"/>
      <c r="P39" s="291"/>
      <c r="Q39" s="291"/>
    </row>
    <row r="40" spans="1:17" s="41" customFormat="1" ht="11.1" customHeight="1">
      <c r="A40" s="341" t="s">
        <v>302</v>
      </c>
      <c r="B40" s="341"/>
      <c r="C40" s="341"/>
      <c r="D40" s="281"/>
      <c r="E40" s="292">
        <v>57463044</v>
      </c>
      <c r="F40" s="271" t="s">
        <v>7</v>
      </c>
      <c r="G40" s="293">
        <v>57221814</v>
      </c>
      <c r="H40" s="297">
        <v>241230</v>
      </c>
      <c r="I40" s="291"/>
      <c r="J40" s="291"/>
      <c r="K40" s="291"/>
      <c r="L40" s="291"/>
      <c r="M40" s="291"/>
      <c r="N40" s="291"/>
      <c r="O40" s="291"/>
      <c r="P40" s="291"/>
      <c r="Q40" s="291"/>
    </row>
    <row r="41" spans="1:17" s="41" customFormat="1" ht="11.1" customHeight="1">
      <c r="A41" s="341" t="s">
        <v>303</v>
      </c>
      <c r="B41" s="341"/>
      <c r="C41" s="341"/>
      <c r="D41" s="281"/>
      <c r="E41" s="292">
        <v>132687034</v>
      </c>
      <c r="F41" s="271" t="s">
        <v>7</v>
      </c>
      <c r="G41" s="293">
        <v>132348086</v>
      </c>
      <c r="H41" s="297">
        <v>338948</v>
      </c>
      <c r="I41" s="291"/>
      <c r="J41" s="291"/>
      <c r="K41" s="291"/>
      <c r="L41" s="291"/>
      <c r="M41" s="291"/>
      <c r="N41" s="291"/>
      <c r="O41" s="291"/>
      <c r="P41" s="291"/>
      <c r="Q41" s="291"/>
    </row>
    <row r="42" spans="1:17" s="41" customFormat="1" ht="11.1" customHeight="1">
      <c r="A42" s="347" t="s">
        <v>304</v>
      </c>
      <c r="B42" s="347"/>
      <c r="C42" s="347"/>
      <c r="D42" s="64"/>
      <c r="E42" s="294" t="s">
        <v>7</v>
      </c>
      <c r="F42" s="271" t="s">
        <v>7</v>
      </c>
      <c r="G42" s="271" t="s">
        <v>7</v>
      </c>
      <c r="H42" s="271" t="s">
        <v>7</v>
      </c>
      <c r="I42" s="291"/>
      <c r="J42" s="291"/>
      <c r="K42" s="291"/>
      <c r="L42" s="291"/>
      <c r="M42" s="291"/>
      <c r="N42" s="291"/>
      <c r="O42" s="291"/>
      <c r="P42" s="291"/>
      <c r="Q42" s="291"/>
    </row>
    <row r="43" spans="1:17" s="41" customFormat="1" ht="11.1" customHeight="1">
      <c r="A43" s="341" t="s">
        <v>305</v>
      </c>
      <c r="B43" s="341"/>
      <c r="C43" s="341"/>
      <c r="D43" s="281"/>
      <c r="E43" s="295">
        <v>396902449</v>
      </c>
      <c r="F43" s="271" t="s">
        <v>7</v>
      </c>
      <c r="G43" s="296">
        <v>396902125</v>
      </c>
      <c r="H43" s="297">
        <v>324</v>
      </c>
      <c r="I43" s="291"/>
      <c r="J43" s="291"/>
      <c r="K43" s="291"/>
      <c r="L43" s="291"/>
      <c r="M43" s="291"/>
      <c r="N43" s="291"/>
      <c r="O43" s="291"/>
      <c r="P43" s="291"/>
      <c r="Q43" s="291"/>
    </row>
    <row r="44" spans="1:17" s="41" customFormat="1" ht="11.1" customHeight="1">
      <c r="A44" s="341" t="s">
        <v>306</v>
      </c>
      <c r="B44" s="341"/>
      <c r="C44" s="341"/>
      <c r="D44" s="281"/>
      <c r="E44" s="292">
        <v>14639996</v>
      </c>
      <c r="F44" s="271" t="s">
        <v>7</v>
      </c>
      <c r="G44" s="293">
        <v>14606850</v>
      </c>
      <c r="H44" s="297">
        <v>33146</v>
      </c>
      <c r="I44" s="291"/>
      <c r="J44" s="291"/>
      <c r="K44" s="291"/>
      <c r="L44" s="291"/>
      <c r="M44" s="291"/>
      <c r="N44" s="291"/>
      <c r="O44" s="291"/>
      <c r="P44" s="291"/>
      <c r="Q44" s="291"/>
    </row>
    <row r="45" spans="1:17" s="41" customFormat="1" ht="11.1" customHeight="1">
      <c r="A45" s="347" t="s">
        <v>164</v>
      </c>
      <c r="B45" s="347"/>
      <c r="C45" s="347"/>
      <c r="D45" s="64"/>
      <c r="E45" s="294" t="s">
        <v>7</v>
      </c>
      <c r="F45" s="271" t="s">
        <v>7</v>
      </c>
      <c r="G45" s="271" t="s">
        <v>7</v>
      </c>
      <c r="H45" s="271" t="s">
        <v>7</v>
      </c>
      <c r="I45" s="291"/>
      <c r="J45" s="291"/>
      <c r="K45" s="291"/>
      <c r="L45" s="291"/>
      <c r="M45" s="291"/>
      <c r="N45" s="291"/>
      <c r="O45" s="291"/>
      <c r="P45" s="291"/>
      <c r="Q45" s="291"/>
    </row>
    <row r="46" spans="1:17" s="41" customFormat="1" ht="11.1" customHeight="1">
      <c r="A46" s="341" t="s">
        <v>235</v>
      </c>
      <c r="B46" s="341"/>
      <c r="C46" s="341"/>
      <c r="D46" s="281"/>
      <c r="E46" s="295">
        <v>392440177</v>
      </c>
      <c r="F46" s="271" t="s">
        <v>7</v>
      </c>
      <c r="G46" s="296">
        <v>392125257</v>
      </c>
      <c r="H46" s="297">
        <v>314920</v>
      </c>
      <c r="I46" s="291"/>
      <c r="J46" s="291"/>
      <c r="K46" s="291"/>
      <c r="L46" s="291"/>
      <c r="M46" s="291"/>
      <c r="N46" s="291"/>
      <c r="O46" s="291"/>
      <c r="P46" s="291"/>
      <c r="Q46" s="291"/>
    </row>
    <row r="47" spans="1:17" s="41" customFormat="1" ht="11.1" customHeight="1">
      <c r="A47" s="341" t="s">
        <v>209</v>
      </c>
      <c r="B47" s="341"/>
      <c r="C47" s="341"/>
      <c r="D47" s="281"/>
      <c r="E47" s="292">
        <v>141460601</v>
      </c>
      <c r="F47" s="271" t="s">
        <v>7</v>
      </c>
      <c r="G47" s="293">
        <v>141460601</v>
      </c>
      <c r="H47" s="297" t="s">
        <v>308</v>
      </c>
      <c r="I47" s="291"/>
      <c r="J47" s="291"/>
      <c r="K47" s="291"/>
      <c r="L47" s="291"/>
      <c r="M47" s="291"/>
      <c r="N47" s="291"/>
      <c r="O47" s="291"/>
      <c r="P47" s="291"/>
      <c r="Q47" s="291"/>
    </row>
    <row r="48" spans="1:17" s="41" customFormat="1" ht="11.1" customHeight="1">
      <c r="A48" s="347" t="s">
        <v>165</v>
      </c>
      <c r="B48" s="347"/>
      <c r="C48" s="347"/>
      <c r="D48" s="64"/>
      <c r="E48" s="294" t="s">
        <v>7</v>
      </c>
      <c r="F48" s="271" t="s">
        <v>7</v>
      </c>
      <c r="G48" s="271" t="s">
        <v>7</v>
      </c>
      <c r="H48" s="271" t="s">
        <v>7</v>
      </c>
      <c r="I48" s="291"/>
      <c r="J48" s="291"/>
      <c r="K48" s="291"/>
      <c r="L48" s="291"/>
      <c r="M48" s="291"/>
      <c r="N48" s="291"/>
      <c r="O48" s="291"/>
      <c r="P48" s="291"/>
      <c r="Q48" s="291"/>
    </row>
    <row r="49" spans="1:17" s="41" customFormat="1" ht="11.1" customHeight="1">
      <c r="A49" s="341" t="s">
        <v>253</v>
      </c>
      <c r="B49" s="341"/>
      <c r="C49" s="341"/>
      <c r="D49" s="281"/>
      <c r="E49" s="292">
        <v>61752602</v>
      </c>
      <c r="F49" s="271" t="s">
        <v>7</v>
      </c>
      <c r="G49" s="293">
        <v>61663951</v>
      </c>
      <c r="H49" s="293">
        <v>88651</v>
      </c>
      <c r="I49" s="291"/>
      <c r="J49" s="291"/>
      <c r="K49" s="291"/>
      <c r="L49" s="291"/>
      <c r="M49" s="291"/>
      <c r="N49" s="291"/>
      <c r="O49" s="291"/>
      <c r="P49" s="291"/>
      <c r="Q49" s="291"/>
    </row>
    <row r="50" spans="1:17" s="41" customFormat="1" ht="11.1" customHeight="1">
      <c r="A50" s="347" t="s">
        <v>166</v>
      </c>
      <c r="B50" s="347"/>
      <c r="C50" s="347"/>
      <c r="D50" s="64"/>
      <c r="E50" s="294" t="s">
        <v>7</v>
      </c>
      <c r="F50" s="271" t="s">
        <v>7</v>
      </c>
      <c r="G50" s="271" t="s">
        <v>7</v>
      </c>
      <c r="H50" s="271" t="s">
        <v>7</v>
      </c>
      <c r="I50" s="291"/>
      <c r="J50" s="291"/>
      <c r="K50" s="291"/>
      <c r="L50" s="291"/>
      <c r="M50" s="291"/>
      <c r="N50" s="291"/>
      <c r="O50" s="291"/>
      <c r="P50" s="291"/>
      <c r="Q50" s="291"/>
    </row>
    <row r="51" spans="1:17" s="41" customFormat="1" ht="11.1" customHeight="1">
      <c r="A51" s="341" t="s">
        <v>237</v>
      </c>
      <c r="B51" s="341"/>
      <c r="C51" s="341"/>
      <c r="D51" s="281"/>
      <c r="E51" s="292">
        <v>30410454</v>
      </c>
      <c r="F51" s="271" t="s">
        <v>7</v>
      </c>
      <c r="G51" s="293">
        <v>26896202</v>
      </c>
      <c r="H51" s="293">
        <v>3514252</v>
      </c>
      <c r="I51" s="291"/>
      <c r="J51" s="291"/>
      <c r="K51" s="291"/>
      <c r="L51" s="291"/>
      <c r="M51" s="291"/>
      <c r="N51" s="291"/>
      <c r="O51" s="291"/>
      <c r="P51" s="291"/>
      <c r="Q51" s="291"/>
    </row>
    <row r="52" spans="1:17" s="41" customFormat="1" ht="11.1" customHeight="1">
      <c r="A52" s="341" t="s">
        <v>37</v>
      </c>
      <c r="B52" s="341"/>
      <c r="C52" s="341"/>
      <c r="D52" s="281"/>
      <c r="E52" s="292">
        <v>1518290</v>
      </c>
      <c r="F52" s="271" t="s">
        <v>7</v>
      </c>
      <c r="G52" s="293">
        <v>1518290</v>
      </c>
      <c r="H52" s="297" t="s">
        <v>308</v>
      </c>
      <c r="I52" s="291"/>
      <c r="J52" s="291"/>
      <c r="K52" s="291"/>
      <c r="L52" s="291"/>
      <c r="M52" s="291"/>
      <c r="N52" s="291"/>
      <c r="O52" s="291"/>
      <c r="P52" s="291"/>
      <c r="Q52" s="291"/>
    </row>
    <row r="53" spans="1:17" s="41" customFormat="1" ht="11.1" customHeight="1">
      <c r="A53" s="347" t="s">
        <v>167</v>
      </c>
      <c r="B53" s="347"/>
      <c r="C53" s="347"/>
      <c r="D53" s="64"/>
      <c r="E53" s="294" t="s">
        <v>7</v>
      </c>
      <c r="F53" s="271" t="s">
        <v>7</v>
      </c>
      <c r="G53" s="271" t="s">
        <v>7</v>
      </c>
      <c r="H53" s="271" t="s">
        <v>7</v>
      </c>
      <c r="I53" s="291"/>
      <c r="J53" s="291"/>
      <c r="K53" s="291"/>
      <c r="L53" s="291"/>
      <c r="M53" s="291"/>
      <c r="N53" s="291"/>
      <c r="O53" s="291"/>
      <c r="P53" s="291"/>
      <c r="Q53" s="291"/>
    </row>
    <row r="54" spans="1:17" s="41" customFormat="1" ht="11.1" customHeight="1">
      <c r="A54" s="341" t="s">
        <v>238</v>
      </c>
      <c r="B54" s="341"/>
      <c r="C54" s="341"/>
      <c r="D54" s="281"/>
      <c r="E54" s="292">
        <v>23694641</v>
      </c>
      <c r="F54" s="271" t="s">
        <v>7</v>
      </c>
      <c r="G54" s="293">
        <v>22179900</v>
      </c>
      <c r="H54" s="293">
        <v>1514741</v>
      </c>
      <c r="I54" s="291"/>
      <c r="J54" s="291"/>
      <c r="K54" s="291"/>
      <c r="L54" s="291"/>
      <c r="M54" s="291"/>
      <c r="N54" s="291"/>
      <c r="O54" s="291"/>
      <c r="P54" s="291"/>
      <c r="Q54" s="291"/>
    </row>
    <row r="55" spans="1:17" s="92" customFormat="1" ht="11.1" customHeight="1">
      <c r="A55" s="369" t="s">
        <v>149</v>
      </c>
      <c r="B55" s="369"/>
      <c r="C55" s="369"/>
      <c r="D55" s="298"/>
      <c r="E55" s="299">
        <v>2191030046</v>
      </c>
      <c r="F55" s="300" t="s">
        <v>7</v>
      </c>
      <c r="G55" s="301">
        <v>2138876573</v>
      </c>
      <c r="H55" s="302">
        <v>52153473</v>
      </c>
      <c r="I55" s="303"/>
      <c r="J55" s="303"/>
      <c r="K55" s="303"/>
      <c r="L55" s="303"/>
      <c r="M55" s="303"/>
      <c r="N55" s="303"/>
      <c r="O55" s="303"/>
      <c r="P55" s="303"/>
      <c r="Q55" s="303"/>
    </row>
    <row r="56" spans="1:17" s="41" customFormat="1" ht="11.1" customHeight="1">
      <c r="A56" s="341" t="s">
        <v>239</v>
      </c>
      <c r="B56" s="341"/>
      <c r="C56" s="341"/>
      <c r="D56" s="281"/>
      <c r="E56" s="295">
        <v>2052222216</v>
      </c>
      <c r="F56" s="64" t="s">
        <v>7</v>
      </c>
      <c r="G56" s="77" t="s">
        <v>383</v>
      </c>
      <c r="H56" s="77" t="s">
        <v>383</v>
      </c>
      <c r="I56" s="291"/>
      <c r="J56" s="291"/>
      <c r="K56" s="291"/>
      <c r="L56" s="291"/>
      <c r="M56" s="291"/>
      <c r="N56" s="291"/>
      <c r="O56" s="291"/>
      <c r="P56" s="291"/>
      <c r="Q56" s="291"/>
    </row>
    <row r="57" spans="1:17" ht="12.75" customHeight="1">
      <c r="A57" s="9" t="s">
        <v>39</v>
      </c>
      <c r="B57" s="9"/>
      <c r="C57" s="9"/>
      <c r="D57" s="9"/>
      <c r="E57" s="9"/>
      <c r="F57" s="9"/>
      <c r="G57" s="9"/>
      <c r="H57" s="9"/>
      <c r="I57" s="9"/>
      <c r="J57" s="31"/>
      <c r="K57" s="31"/>
      <c r="L57" s="31"/>
      <c r="M57" s="31"/>
      <c r="N57" s="31"/>
      <c r="O57" s="31"/>
      <c r="P57" s="31"/>
      <c r="Q57" s="31"/>
    </row>
    <row r="58" spans="1:17" s="88" customFormat="1" ht="8.25">
      <c r="A58" s="348" t="s">
        <v>332</v>
      </c>
      <c r="B58" s="348"/>
      <c r="C58" s="348"/>
      <c r="D58" s="348"/>
      <c r="E58" s="348"/>
      <c r="F58" s="348"/>
      <c r="G58" s="348"/>
      <c r="H58" s="348"/>
      <c r="I58" s="183"/>
      <c r="J58" s="183"/>
      <c r="K58" s="183"/>
      <c r="L58" s="183"/>
      <c r="M58" s="183"/>
      <c r="N58" s="183"/>
      <c r="O58" s="183"/>
      <c r="P58" s="183"/>
      <c r="Q58" s="183"/>
    </row>
    <row r="59" spans="1:17" s="88" customFormat="1" ht="8.25">
      <c r="A59" s="349" t="s">
        <v>338</v>
      </c>
      <c r="B59" s="349"/>
      <c r="C59" s="349"/>
      <c r="D59" s="349"/>
      <c r="E59" s="349"/>
      <c r="F59" s="349"/>
      <c r="G59" s="349"/>
      <c r="H59" s="349"/>
      <c r="I59" s="183"/>
      <c r="J59" s="183"/>
      <c r="K59" s="183"/>
      <c r="L59" s="183"/>
      <c r="M59" s="183"/>
      <c r="N59" s="183"/>
      <c r="O59" s="183"/>
      <c r="P59" s="183"/>
      <c r="Q59" s="183"/>
    </row>
    <row r="60" spans="1:17" s="88" customFormat="1" ht="8.25">
      <c r="A60" s="349" t="s">
        <v>333</v>
      </c>
      <c r="B60" s="349"/>
      <c r="C60" s="349"/>
      <c r="D60" s="349"/>
      <c r="E60" s="349"/>
      <c r="F60" s="349"/>
      <c r="G60" s="349"/>
      <c r="H60" s="349"/>
      <c r="I60" s="183"/>
      <c r="J60" s="183"/>
      <c r="K60" s="183"/>
      <c r="L60" s="183"/>
      <c r="M60" s="183"/>
      <c r="N60" s="183"/>
      <c r="O60" s="183"/>
      <c r="P60" s="183"/>
      <c r="Q60" s="183"/>
    </row>
    <row r="61" spans="1:17" s="88" customFormat="1" ht="8.25">
      <c r="A61" s="349" t="s">
        <v>168</v>
      </c>
      <c r="B61" s="349"/>
      <c r="C61" s="349"/>
      <c r="D61" s="349"/>
      <c r="E61" s="349"/>
      <c r="F61" s="349"/>
      <c r="G61" s="349"/>
      <c r="H61" s="349"/>
      <c r="I61" s="183"/>
      <c r="J61" s="183"/>
      <c r="K61" s="183"/>
      <c r="L61" s="183"/>
      <c r="M61" s="183"/>
      <c r="N61" s="183"/>
      <c r="O61" s="183"/>
      <c r="P61" s="183"/>
      <c r="Q61" s="183"/>
    </row>
    <row r="62" spans="1:17" s="88" customFormat="1" ht="8.25">
      <c r="A62" s="349" t="s">
        <v>244</v>
      </c>
      <c r="B62" s="349"/>
      <c r="C62" s="349"/>
      <c r="D62" s="349"/>
      <c r="E62" s="349"/>
      <c r="F62" s="349"/>
      <c r="G62" s="349"/>
      <c r="H62" s="349"/>
      <c r="I62" s="183"/>
      <c r="J62" s="183"/>
      <c r="K62" s="183"/>
      <c r="L62" s="183"/>
      <c r="M62" s="183"/>
      <c r="N62" s="183"/>
      <c r="O62" s="183"/>
      <c r="P62" s="183"/>
      <c r="Q62" s="183"/>
    </row>
    <row r="63" spans="1:17" s="88" customFormat="1" ht="8.25">
      <c r="A63" s="349" t="s">
        <v>325</v>
      </c>
      <c r="B63" s="349"/>
      <c r="C63" s="349"/>
      <c r="D63" s="349"/>
      <c r="E63" s="349"/>
      <c r="F63" s="349"/>
      <c r="G63" s="349"/>
      <c r="H63" s="349"/>
      <c r="I63" s="183"/>
      <c r="J63" s="183"/>
      <c r="K63" s="183"/>
      <c r="L63" s="183"/>
      <c r="M63" s="183"/>
      <c r="N63" s="183"/>
      <c r="O63" s="183"/>
      <c r="P63" s="183"/>
      <c r="Q63" s="183"/>
    </row>
    <row r="64" spans="1:17" ht="12.75">
      <c r="A64" s="31"/>
      <c r="B64" s="31"/>
      <c r="C64" s="31"/>
      <c r="D64" s="31"/>
      <c r="E64" s="31"/>
      <c r="F64" s="31"/>
      <c r="G64" s="31"/>
      <c r="H64" s="31"/>
      <c r="I64" s="31"/>
      <c r="J64" s="31"/>
      <c r="K64" s="31"/>
      <c r="L64" s="31"/>
      <c r="M64" s="31"/>
      <c r="N64" s="31"/>
      <c r="O64" s="31"/>
      <c r="P64" s="31"/>
      <c r="Q64" s="31"/>
    </row>
    <row r="65" spans="1:17" ht="12.75">
      <c r="A65" s="31"/>
      <c r="B65" s="31"/>
      <c r="C65" s="31"/>
      <c r="D65" s="31"/>
      <c r="E65" s="31"/>
      <c r="F65" s="31"/>
      <c r="G65" s="31"/>
      <c r="H65" s="31"/>
      <c r="I65" s="31"/>
      <c r="J65" s="31"/>
      <c r="K65" s="31"/>
      <c r="L65" s="31"/>
      <c r="M65" s="31"/>
      <c r="N65" s="31"/>
      <c r="O65" s="31"/>
      <c r="P65" s="31"/>
      <c r="Q65" s="31"/>
    </row>
    <row r="66" spans="1:17" ht="12.75">
      <c r="A66" s="31"/>
      <c r="B66" s="31"/>
      <c r="C66" s="31"/>
      <c r="D66" s="31"/>
      <c r="E66" s="31"/>
      <c r="F66" s="31"/>
      <c r="G66" s="31"/>
      <c r="H66" s="31"/>
      <c r="I66" s="31"/>
      <c r="J66" s="31"/>
      <c r="K66" s="31"/>
      <c r="L66" s="31"/>
      <c r="M66" s="31"/>
      <c r="N66" s="31"/>
      <c r="O66" s="31"/>
      <c r="P66" s="31"/>
      <c r="Q66" s="31"/>
    </row>
    <row r="67" spans="1:17" ht="12.75">
      <c r="A67" s="31"/>
      <c r="B67" s="31"/>
      <c r="C67" s="31"/>
      <c r="D67" s="31"/>
      <c r="E67" s="31"/>
      <c r="F67" s="31"/>
      <c r="G67" s="31"/>
      <c r="H67" s="31"/>
      <c r="I67" s="31"/>
      <c r="J67" s="31"/>
      <c r="K67" s="31"/>
      <c r="L67" s="31"/>
      <c r="M67" s="31"/>
      <c r="N67" s="31"/>
      <c r="O67" s="31"/>
      <c r="P67" s="31"/>
      <c r="Q67" s="31"/>
    </row>
    <row r="68" spans="1:17" ht="12.75">
      <c r="A68" s="31"/>
      <c r="B68" s="31"/>
      <c r="C68" s="31"/>
      <c r="D68" s="31"/>
      <c r="E68" s="31"/>
      <c r="F68" s="31"/>
      <c r="G68" s="31"/>
      <c r="H68" s="31"/>
      <c r="I68" s="31"/>
      <c r="J68" s="31"/>
      <c r="K68" s="31"/>
      <c r="L68" s="31"/>
      <c r="M68" s="31"/>
      <c r="N68" s="31"/>
      <c r="O68" s="31"/>
      <c r="P68" s="31"/>
      <c r="Q68" s="31"/>
    </row>
    <row r="69" spans="1:17" ht="12.75">
      <c r="A69" s="31"/>
      <c r="B69" s="31"/>
      <c r="C69" s="31"/>
      <c r="D69" s="31"/>
      <c r="E69" s="31"/>
      <c r="F69" s="31"/>
      <c r="G69" s="31"/>
      <c r="H69" s="31"/>
      <c r="I69" s="31"/>
      <c r="J69" s="31"/>
      <c r="K69" s="31"/>
      <c r="L69" s="31"/>
      <c r="M69" s="31"/>
      <c r="N69" s="31"/>
      <c r="O69" s="31"/>
      <c r="P69" s="31"/>
      <c r="Q69" s="31"/>
    </row>
    <row r="70" spans="1:17" ht="12.75">
      <c r="A70" s="31"/>
      <c r="B70" s="31"/>
      <c r="C70" s="31"/>
      <c r="D70" s="31"/>
      <c r="E70" s="31"/>
      <c r="F70" s="31"/>
      <c r="G70" s="31"/>
      <c r="H70" s="31"/>
      <c r="I70" s="31"/>
      <c r="J70" s="31"/>
      <c r="K70" s="31"/>
      <c r="L70" s="31"/>
      <c r="M70" s="31"/>
      <c r="N70" s="31"/>
      <c r="O70" s="31"/>
      <c r="P70" s="31"/>
      <c r="Q70" s="31"/>
    </row>
    <row r="71" spans="1:17" ht="12.75">
      <c r="A71" s="31"/>
      <c r="B71" s="31"/>
      <c r="C71" s="31"/>
      <c r="D71" s="31"/>
      <c r="E71" s="31"/>
      <c r="F71" s="31"/>
      <c r="G71" s="31"/>
      <c r="H71" s="31"/>
      <c r="I71" s="31"/>
      <c r="J71" s="31"/>
      <c r="K71" s="31"/>
      <c r="L71" s="31"/>
      <c r="M71" s="31"/>
      <c r="N71" s="31"/>
      <c r="O71" s="31"/>
      <c r="P71" s="31"/>
      <c r="Q71" s="31"/>
    </row>
    <row r="72" spans="1:17" ht="12.75">
      <c r="A72" s="31"/>
      <c r="B72" s="31"/>
      <c r="C72" s="31"/>
      <c r="D72" s="31"/>
      <c r="E72" s="31"/>
      <c r="F72" s="31"/>
      <c r="G72" s="31"/>
      <c r="H72" s="31"/>
      <c r="I72" s="31"/>
      <c r="J72" s="31"/>
      <c r="K72" s="31"/>
      <c r="L72" s="31"/>
      <c r="M72" s="31"/>
      <c r="N72" s="31"/>
      <c r="O72" s="31"/>
      <c r="P72" s="31"/>
      <c r="Q72" s="31"/>
    </row>
    <row r="73" spans="1:17" ht="12.75">
      <c r="A73" s="31"/>
      <c r="B73" s="31"/>
      <c r="C73" s="31"/>
      <c r="D73" s="31"/>
      <c r="E73" s="31"/>
      <c r="F73" s="31"/>
      <c r="G73" s="31"/>
      <c r="H73" s="31"/>
      <c r="I73" s="31"/>
      <c r="J73" s="31"/>
      <c r="K73" s="31"/>
      <c r="L73" s="31"/>
      <c r="M73" s="31"/>
      <c r="N73" s="31"/>
      <c r="O73" s="31"/>
      <c r="P73" s="31"/>
      <c r="Q73" s="31"/>
    </row>
    <row r="74" spans="1:17" ht="12.75">
      <c r="A74" s="31"/>
      <c r="B74" s="31"/>
      <c r="C74" s="31"/>
      <c r="D74" s="31"/>
      <c r="E74" s="31"/>
      <c r="F74" s="31"/>
      <c r="G74" s="31"/>
      <c r="H74" s="31"/>
      <c r="I74" s="31"/>
      <c r="J74" s="31"/>
      <c r="K74" s="31"/>
      <c r="L74" s="31"/>
      <c r="M74" s="31"/>
      <c r="N74" s="31"/>
      <c r="O74" s="31"/>
      <c r="P74" s="31"/>
      <c r="Q74" s="31"/>
    </row>
    <row r="75" spans="1:17" ht="12.75">
      <c r="A75" s="31"/>
      <c r="B75" s="31"/>
      <c r="C75" s="31"/>
      <c r="D75" s="31"/>
      <c r="E75" s="31"/>
      <c r="F75" s="31"/>
      <c r="G75" s="31"/>
      <c r="H75" s="31"/>
      <c r="I75" s="31"/>
      <c r="J75" s="31"/>
      <c r="K75" s="31"/>
      <c r="L75" s="31"/>
      <c r="M75" s="31"/>
      <c r="N75" s="31"/>
      <c r="O75" s="31"/>
      <c r="P75" s="31"/>
      <c r="Q75" s="31"/>
    </row>
    <row r="76" spans="1:17" ht="12.75">
      <c r="A76" s="31"/>
      <c r="B76" s="31"/>
      <c r="C76" s="31"/>
      <c r="D76" s="31"/>
      <c r="E76" s="31"/>
      <c r="F76" s="31"/>
      <c r="G76" s="31"/>
      <c r="H76" s="31"/>
      <c r="I76" s="31"/>
      <c r="J76" s="31"/>
      <c r="K76" s="31"/>
      <c r="L76" s="31"/>
      <c r="M76" s="31"/>
      <c r="N76" s="31"/>
      <c r="O76" s="31"/>
      <c r="P76" s="31"/>
      <c r="Q76" s="31"/>
    </row>
    <row r="77" spans="1:17" ht="12.75">
      <c r="A77" s="31"/>
      <c r="B77" s="31"/>
      <c r="C77" s="31"/>
      <c r="D77" s="31"/>
      <c r="E77" s="31"/>
      <c r="F77" s="31"/>
      <c r="G77" s="31"/>
      <c r="H77" s="31"/>
      <c r="I77" s="31"/>
      <c r="J77" s="31"/>
      <c r="K77" s="31"/>
      <c r="L77" s="31"/>
      <c r="M77" s="31"/>
      <c r="N77" s="31"/>
      <c r="O77" s="31"/>
      <c r="P77" s="31"/>
      <c r="Q77" s="31"/>
    </row>
    <row r="78" spans="1:17" ht="12.75">
      <c r="A78" s="31"/>
      <c r="B78" s="31"/>
      <c r="C78" s="31"/>
      <c r="D78" s="31"/>
      <c r="E78" s="31"/>
      <c r="F78" s="31"/>
      <c r="G78" s="31"/>
      <c r="H78" s="31"/>
      <c r="I78" s="31"/>
      <c r="J78" s="31"/>
      <c r="K78" s="31"/>
      <c r="L78" s="31"/>
      <c r="M78" s="31"/>
      <c r="N78" s="31"/>
      <c r="O78" s="31"/>
      <c r="P78" s="31"/>
      <c r="Q78" s="31"/>
    </row>
    <row r="79" spans="1:17" ht="12.75">
      <c r="A79" s="31"/>
      <c r="B79" s="31"/>
      <c r="C79" s="31"/>
      <c r="D79" s="31"/>
      <c r="E79" s="31"/>
      <c r="F79" s="31"/>
      <c r="G79" s="31"/>
      <c r="H79" s="31"/>
      <c r="I79" s="31"/>
      <c r="J79" s="31"/>
      <c r="K79" s="31"/>
      <c r="L79" s="31"/>
      <c r="M79" s="31"/>
      <c r="N79" s="31"/>
      <c r="O79" s="31"/>
      <c r="P79" s="31"/>
      <c r="Q79" s="31"/>
    </row>
    <row r="80" spans="1:17" ht="12.75">
      <c r="A80" s="31"/>
      <c r="B80" s="31"/>
      <c r="C80" s="31"/>
      <c r="D80" s="31"/>
      <c r="E80" s="31"/>
      <c r="F80" s="31"/>
      <c r="G80" s="31"/>
      <c r="H80" s="31"/>
      <c r="I80" s="31"/>
      <c r="J80" s="31"/>
      <c r="K80" s="31"/>
      <c r="L80" s="31"/>
      <c r="M80" s="31"/>
      <c r="N80" s="31"/>
      <c r="O80" s="31"/>
      <c r="P80" s="31"/>
      <c r="Q80" s="31"/>
    </row>
  </sheetData>
  <mergeCells count="63">
    <mergeCell ref="A54:C54"/>
    <mergeCell ref="F6:F10"/>
    <mergeCell ref="G6:G10"/>
    <mergeCell ref="H6:H10"/>
    <mergeCell ref="A47:C47"/>
    <mergeCell ref="A36:C36"/>
    <mergeCell ref="A28:C28"/>
    <mergeCell ref="A29:C29"/>
    <mergeCell ref="A30:C30"/>
    <mergeCell ref="A52:C52"/>
    <mergeCell ref="A38:C38"/>
    <mergeCell ref="A46:C46"/>
    <mergeCell ref="A39:C39"/>
    <mergeCell ref="A50:C50"/>
    <mergeCell ref="A42:C42"/>
    <mergeCell ref="A32:C32"/>
    <mergeCell ref="A26:C26"/>
    <mergeCell ref="A27:C27"/>
    <mergeCell ref="A63:H63"/>
    <mergeCell ref="A60:H60"/>
    <mergeCell ref="A55:C55"/>
    <mergeCell ref="A56:C56"/>
    <mergeCell ref="A58:H58"/>
    <mergeCell ref="A59:H59"/>
    <mergeCell ref="A61:H61"/>
    <mergeCell ref="A62:H62"/>
    <mergeCell ref="A53:C53"/>
    <mergeCell ref="A48:C48"/>
    <mergeCell ref="A49:C49"/>
    <mergeCell ref="A37:C37"/>
    <mergeCell ref="A51:C51"/>
    <mergeCell ref="A43:C43"/>
    <mergeCell ref="A45:C45"/>
    <mergeCell ref="A44:C44"/>
    <mergeCell ref="A1:H1"/>
    <mergeCell ref="A4:H4"/>
    <mergeCell ref="A25:C25"/>
    <mergeCell ref="A24:C24"/>
    <mergeCell ref="A2:H2"/>
    <mergeCell ref="E14:E19"/>
    <mergeCell ref="A3:H3"/>
    <mergeCell ref="E5:E10"/>
    <mergeCell ref="A5:D10"/>
    <mergeCell ref="A16:C16"/>
    <mergeCell ref="A11:C13"/>
    <mergeCell ref="F17:G17"/>
    <mergeCell ref="F14:H14"/>
    <mergeCell ref="F18:G18"/>
    <mergeCell ref="F19:G19"/>
    <mergeCell ref="F5:H5"/>
    <mergeCell ref="A40:C40"/>
    <mergeCell ref="A41:C41"/>
    <mergeCell ref="A21:C21"/>
    <mergeCell ref="A22:C22"/>
    <mergeCell ref="A23:C23"/>
    <mergeCell ref="H15:H19"/>
    <mergeCell ref="A33:C33"/>
    <mergeCell ref="A17:C17"/>
    <mergeCell ref="F15:G16"/>
    <mergeCell ref="A15:D15"/>
    <mergeCell ref="A34:C34"/>
    <mergeCell ref="A35:C35"/>
    <mergeCell ref="A31:C31"/>
  </mergeCells>
  <printOptions horizontalCentered="1"/>
  <pageMargins left="0.7874015748031497" right="0.7874015748031497" top="0.5905511811023622" bottom="0.7874015748031497" header="0.5118110236220472" footer="0.5118110236220472"/>
  <pageSetup horizontalDpi="600" verticalDpi="600" orientation="portrait" scale="95" r:id="rId1"/>
  <headerFooter alignWithMargins="0">
    <oddFooter>&amp;C9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81"/>
  <sheetViews>
    <sheetView workbookViewId="0" topLeftCell="A1">
      <selection activeCell="R1" sqref="R1"/>
    </sheetView>
  </sheetViews>
  <sheetFormatPr defaultColWidth="9.140625" defaultRowHeight="12.75"/>
  <cols>
    <col min="1" max="1" width="3.28125" style="93" customWidth="1"/>
    <col min="2" max="2" width="31.140625" style="39" customWidth="1"/>
    <col min="3" max="3" width="0.85546875" style="39" customWidth="1"/>
    <col min="4" max="5" width="10.8515625" style="39" customWidth="1"/>
    <col min="6" max="6" width="11.421875" style="39" customWidth="1"/>
    <col min="7" max="7" width="11.00390625" style="39" customWidth="1"/>
    <col min="8" max="8" width="10.57421875" style="39" customWidth="1"/>
    <col min="9" max="14" width="10.8515625" style="39" customWidth="1"/>
    <col min="15" max="15" width="10.28125" style="39" customWidth="1"/>
    <col min="16" max="16" width="10.8515625" style="39" customWidth="1"/>
    <col min="17" max="17" width="3.140625" style="94" customWidth="1"/>
    <col min="18" max="16384" width="9.140625" style="39" customWidth="1"/>
  </cols>
  <sheetData>
    <row r="1" spans="1:17" s="46" customFormat="1" ht="12" customHeight="1">
      <c r="A1" s="370" t="s">
        <v>187</v>
      </c>
      <c r="B1" s="370"/>
      <c r="C1" s="370"/>
      <c r="D1" s="370"/>
      <c r="E1" s="370"/>
      <c r="F1" s="370"/>
      <c r="G1" s="370"/>
      <c r="H1" s="370"/>
      <c r="I1" s="371" t="s">
        <v>339</v>
      </c>
      <c r="J1" s="371"/>
      <c r="K1" s="371"/>
      <c r="L1" s="371"/>
      <c r="M1" s="371"/>
      <c r="N1" s="371"/>
      <c r="O1" s="371"/>
      <c r="P1" s="371"/>
      <c r="Q1" s="232"/>
    </row>
    <row r="2" spans="1:17" s="46" customFormat="1" ht="12" customHeight="1">
      <c r="A2" s="370" t="s">
        <v>242</v>
      </c>
      <c r="B2" s="370"/>
      <c r="C2" s="370"/>
      <c r="D2" s="370"/>
      <c r="E2" s="370"/>
      <c r="F2" s="370"/>
      <c r="G2" s="370"/>
      <c r="H2" s="370"/>
      <c r="I2" s="371" t="s">
        <v>396</v>
      </c>
      <c r="J2" s="371"/>
      <c r="K2" s="371"/>
      <c r="L2" s="371"/>
      <c r="M2" s="371"/>
      <c r="N2" s="371"/>
      <c r="O2" s="371"/>
      <c r="P2" s="371"/>
      <c r="Q2" s="371"/>
    </row>
    <row r="3" spans="1:18" s="46" customFormat="1" ht="12" customHeight="1">
      <c r="A3" s="211" t="s">
        <v>7</v>
      </c>
      <c r="B3" s="123" t="s">
        <v>7</v>
      </c>
      <c r="C3" s="123"/>
      <c r="D3" s="123" t="s">
        <v>7</v>
      </c>
      <c r="E3" s="123" t="s">
        <v>7</v>
      </c>
      <c r="F3" s="123" t="s">
        <v>7</v>
      </c>
      <c r="G3" s="123" t="s">
        <v>7</v>
      </c>
      <c r="H3" s="233" t="s">
        <v>2</v>
      </c>
      <c r="I3" s="117" t="s">
        <v>41</v>
      </c>
      <c r="J3" s="117" t="s">
        <v>7</v>
      </c>
      <c r="K3" s="150"/>
      <c r="L3" s="123" t="s">
        <v>7</v>
      </c>
      <c r="M3" s="123" t="s">
        <v>7</v>
      </c>
      <c r="N3" s="123" t="s">
        <v>7</v>
      </c>
      <c r="O3" s="123" t="s">
        <v>7</v>
      </c>
      <c r="P3" s="123" t="s">
        <v>7</v>
      </c>
      <c r="Q3" s="225" t="s">
        <v>7</v>
      </c>
      <c r="R3" s="47"/>
    </row>
    <row r="4" spans="1:18" ht="12" customHeight="1">
      <c r="A4" s="234" t="s">
        <v>7</v>
      </c>
      <c r="B4" s="324" t="s">
        <v>311</v>
      </c>
      <c r="C4" s="384"/>
      <c r="D4" s="235" t="s">
        <v>7</v>
      </c>
      <c r="E4" s="330" t="s">
        <v>294</v>
      </c>
      <c r="F4" s="338"/>
      <c r="G4" s="382"/>
      <c r="H4" s="379" t="s">
        <v>268</v>
      </c>
      <c r="I4" s="374" t="s">
        <v>267</v>
      </c>
      <c r="J4" s="375"/>
      <c r="K4" s="236" t="s">
        <v>7</v>
      </c>
      <c r="L4" s="372" t="s">
        <v>266</v>
      </c>
      <c r="M4" s="338"/>
      <c r="N4" s="345"/>
      <c r="O4" s="237" t="s">
        <v>7</v>
      </c>
      <c r="P4" s="237" t="s">
        <v>7</v>
      </c>
      <c r="Q4" s="238" t="s">
        <v>7</v>
      </c>
      <c r="R4" s="45"/>
    </row>
    <row r="5" spans="1:18" ht="12" customHeight="1">
      <c r="A5" s="64" t="s">
        <v>7</v>
      </c>
      <c r="B5" s="326"/>
      <c r="C5" s="362"/>
      <c r="D5" s="239" t="s">
        <v>7</v>
      </c>
      <c r="E5" s="331"/>
      <c r="F5" s="327"/>
      <c r="G5" s="362"/>
      <c r="H5" s="380"/>
      <c r="I5" s="347"/>
      <c r="J5" s="376"/>
      <c r="K5" s="240" t="s">
        <v>7</v>
      </c>
      <c r="L5" s="326"/>
      <c r="M5" s="327"/>
      <c r="N5" s="335"/>
      <c r="O5" s="241" t="s">
        <v>169</v>
      </c>
      <c r="P5" s="242" t="s">
        <v>7</v>
      </c>
      <c r="Q5" s="243" t="s">
        <v>7</v>
      </c>
      <c r="R5" s="45"/>
    </row>
    <row r="6" spans="1:18" ht="17.25" customHeight="1">
      <c r="A6" s="64" t="s">
        <v>7</v>
      </c>
      <c r="B6" s="326"/>
      <c r="C6" s="362"/>
      <c r="D6" s="239" t="s">
        <v>7</v>
      </c>
      <c r="E6" s="339"/>
      <c r="F6" s="340"/>
      <c r="G6" s="383"/>
      <c r="H6" s="381"/>
      <c r="I6" s="377"/>
      <c r="J6" s="378"/>
      <c r="K6" s="240" t="s">
        <v>7</v>
      </c>
      <c r="L6" s="373"/>
      <c r="M6" s="340"/>
      <c r="N6" s="346"/>
      <c r="O6" s="241" t="s">
        <v>170</v>
      </c>
      <c r="P6" s="242" t="s">
        <v>7</v>
      </c>
      <c r="Q6" s="243" t="s">
        <v>7</v>
      </c>
      <c r="R6" s="45"/>
    </row>
    <row r="7" spans="1:18" ht="14.25" customHeight="1">
      <c r="A7" s="64" t="s">
        <v>7</v>
      </c>
      <c r="B7" s="326"/>
      <c r="C7" s="362"/>
      <c r="D7" s="31"/>
      <c r="E7" s="237" t="s">
        <v>7</v>
      </c>
      <c r="F7" s="330" t="s">
        <v>172</v>
      </c>
      <c r="G7" s="338"/>
      <c r="H7" s="263" t="s">
        <v>7</v>
      </c>
      <c r="I7" s="325" t="s">
        <v>172</v>
      </c>
      <c r="J7" s="384"/>
      <c r="K7" s="264"/>
      <c r="L7" s="235" t="s">
        <v>7</v>
      </c>
      <c r="M7" s="330" t="s">
        <v>172</v>
      </c>
      <c r="N7" s="345"/>
      <c r="O7" s="241" t="s">
        <v>128</v>
      </c>
      <c r="P7" s="241" t="s">
        <v>173</v>
      </c>
      <c r="Q7" s="243" t="s">
        <v>7</v>
      </c>
      <c r="R7" s="45"/>
    </row>
    <row r="8" spans="1:18" ht="18" customHeight="1">
      <c r="A8" s="65" t="s">
        <v>174</v>
      </c>
      <c r="B8" s="326"/>
      <c r="C8" s="362"/>
      <c r="D8" s="119" t="s">
        <v>171</v>
      </c>
      <c r="E8" s="242" t="s">
        <v>7</v>
      </c>
      <c r="F8" s="339"/>
      <c r="G8" s="340"/>
      <c r="H8" s="265" t="s">
        <v>7</v>
      </c>
      <c r="I8" s="329"/>
      <c r="J8" s="385"/>
      <c r="K8" s="245" t="s">
        <v>169</v>
      </c>
      <c r="L8" s="239" t="s">
        <v>7</v>
      </c>
      <c r="M8" s="339"/>
      <c r="N8" s="346"/>
      <c r="O8" s="241" t="s">
        <v>177</v>
      </c>
      <c r="P8" s="241" t="s">
        <v>171</v>
      </c>
      <c r="Q8" s="243" t="s">
        <v>174</v>
      </c>
      <c r="R8" s="45"/>
    </row>
    <row r="9" spans="1:18" ht="14.25" customHeight="1">
      <c r="A9" s="65" t="s">
        <v>178</v>
      </c>
      <c r="B9" s="326"/>
      <c r="C9" s="362"/>
      <c r="D9" s="119" t="s">
        <v>175</v>
      </c>
      <c r="E9" s="242" t="s">
        <v>7</v>
      </c>
      <c r="F9" s="344" t="s">
        <v>270</v>
      </c>
      <c r="G9" s="387" t="s">
        <v>295</v>
      </c>
      <c r="H9" s="265" t="s">
        <v>7</v>
      </c>
      <c r="I9" s="384" t="s">
        <v>260</v>
      </c>
      <c r="J9" s="365" t="s">
        <v>265</v>
      </c>
      <c r="K9" s="245" t="s">
        <v>176</v>
      </c>
      <c r="L9" s="239" t="s">
        <v>7</v>
      </c>
      <c r="M9" s="344" t="s">
        <v>389</v>
      </c>
      <c r="N9" s="344" t="s">
        <v>269</v>
      </c>
      <c r="O9" s="241" t="s">
        <v>179</v>
      </c>
      <c r="P9" s="241" t="s">
        <v>175</v>
      </c>
      <c r="Q9" s="243" t="s">
        <v>178</v>
      </c>
      <c r="R9" s="45"/>
    </row>
    <row r="10" spans="1:17" ht="15" customHeight="1">
      <c r="A10" s="64" t="s">
        <v>7</v>
      </c>
      <c r="B10" s="326"/>
      <c r="C10" s="362"/>
      <c r="D10" s="119" t="s">
        <v>5</v>
      </c>
      <c r="E10" s="241" t="s">
        <v>4</v>
      </c>
      <c r="F10" s="332"/>
      <c r="G10" s="388"/>
      <c r="H10" s="266" t="s">
        <v>4</v>
      </c>
      <c r="I10" s="362"/>
      <c r="J10" s="366"/>
      <c r="K10" s="245" t="s">
        <v>5</v>
      </c>
      <c r="L10" s="119" t="s">
        <v>4</v>
      </c>
      <c r="M10" s="332"/>
      <c r="N10" s="332"/>
      <c r="O10" s="241" t="s">
        <v>180</v>
      </c>
      <c r="P10" s="241" t="s">
        <v>5</v>
      </c>
      <c r="Q10" s="243" t="s">
        <v>7</v>
      </c>
    </row>
    <row r="11" spans="1:17" ht="13.5" customHeight="1">
      <c r="A11" s="64" t="s">
        <v>7</v>
      </c>
      <c r="B11" s="326"/>
      <c r="C11" s="362"/>
      <c r="D11" s="239" t="s">
        <v>7</v>
      </c>
      <c r="E11" s="242" t="s">
        <v>7</v>
      </c>
      <c r="F11" s="332"/>
      <c r="G11" s="388"/>
      <c r="H11" s="265" t="s">
        <v>7</v>
      </c>
      <c r="I11" s="362"/>
      <c r="J11" s="366"/>
      <c r="K11" s="240" t="s">
        <v>7</v>
      </c>
      <c r="L11" s="239" t="s">
        <v>7</v>
      </c>
      <c r="M11" s="332"/>
      <c r="N11" s="332"/>
      <c r="O11" s="241" t="s">
        <v>181</v>
      </c>
      <c r="P11" s="242" t="s">
        <v>7</v>
      </c>
      <c r="Q11" s="243" t="s">
        <v>7</v>
      </c>
    </row>
    <row r="12" spans="1:17" ht="18.75" customHeight="1">
      <c r="A12" s="64" t="s">
        <v>7</v>
      </c>
      <c r="B12" s="326"/>
      <c r="C12" s="362"/>
      <c r="D12" s="239" t="s">
        <v>7</v>
      </c>
      <c r="E12" s="242" t="s">
        <v>7</v>
      </c>
      <c r="F12" s="332"/>
      <c r="G12" s="388"/>
      <c r="H12" s="265" t="s">
        <v>7</v>
      </c>
      <c r="I12" s="362"/>
      <c r="J12" s="366"/>
      <c r="K12" s="240" t="s">
        <v>7</v>
      </c>
      <c r="L12" s="239" t="s">
        <v>7</v>
      </c>
      <c r="M12" s="332"/>
      <c r="N12" s="332"/>
      <c r="O12" s="241" t="s">
        <v>182</v>
      </c>
      <c r="P12" s="242" t="s">
        <v>7</v>
      </c>
      <c r="Q12" s="243" t="s">
        <v>7</v>
      </c>
    </row>
    <row r="13" spans="1:17" ht="16.5" customHeight="1">
      <c r="A13" s="64" t="s">
        <v>7</v>
      </c>
      <c r="B13" s="328"/>
      <c r="C13" s="385"/>
      <c r="D13" s="239" t="s">
        <v>7</v>
      </c>
      <c r="E13" s="242" t="s">
        <v>7</v>
      </c>
      <c r="F13" s="333"/>
      <c r="G13" s="389"/>
      <c r="H13" s="267" t="s">
        <v>7</v>
      </c>
      <c r="I13" s="385"/>
      <c r="J13" s="367"/>
      <c r="K13" s="246" t="s">
        <v>7</v>
      </c>
      <c r="L13" s="239" t="s">
        <v>7</v>
      </c>
      <c r="M13" s="333"/>
      <c r="N13" s="333"/>
      <c r="O13" s="242" t="s">
        <v>7</v>
      </c>
      <c r="P13" s="242" t="s">
        <v>7</v>
      </c>
      <c r="Q13" s="243" t="s">
        <v>7</v>
      </c>
    </row>
    <row r="14" spans="1:17" ht="12" customHeight="1">
      <c r="A14" s="247" t="s">
        <v>7</v>
      </c>
      <c r="B14" s="64" t="s">
        <v>7</v>
      </c>
      <c r="C14" s="64"/>
      <c r="D14" s="234" t="s">
        <v>7</v>
      </c>
      <c r="E14" s="234" t="s">
        <v>7</v>
      </c>
      <c r="F14" s="234" t="s">
        <v>7</v>
      </c>
      <c r="G14" s="234" t="s">
        <v>7</v>
      </c>
      <c r="H14" s="64" t="s">
        <v>7</v>
      </c>
      <c r="I14" s="64" t="s">
        <v>7</v>
      </c>
      <c r="J14" s="64" t="s">
        <v>7</v>
      </c>
      <c r="K14" s="65" t="s">
        <v>7</v>
      </c>
      <c r="L14" s="234" t="s">
        <v>7</v>
      </c>
      <c r="M14" s="234" t="s">
        <v>7</v>
      </c>
      <c r="N14" s="234" t="s">
        <v>7</v>
      </c>
      <c r="O14" s="234" t="s">
        <v>7</v>
      </c>
      <c r="P14" s="234" t="s">
        <v>7</v>
      </c>
      <c r="Q14" s="248" t="s">
        <v>7</v>
      </c>
    </row>
    <row r="15" spans="1:17" ht="12" customHeight="1">
      <c r="A15" s="336" t="s">
        <v>370</v>
      </c>
      <c r="B15" s="336"/>
      <c r="C15" s="336"/>
      <c r="D15" s="336"/>
      <c r="E15" s="336"/>
      <c r="F15" s="336"/>
      <c r="G15" s="336"/>
      <c r="H15" s="336"/>
      <c r="I15" s="354" t="s">
        <v>371</v>
      </c>
      <c r="J15" s="354"/>
      <c r="K15" s="354"/>
      <c r="L15" s="354"/>
      <c r="M15" s="354"/>
      <c r="N15" s="354"/>
      <c r="O15" s="354"/>
      <c r="P15" s="354"/>
      <c r="Q15" s="354"/>
    </row>
    <row r="16" spans="1:17" ht="12" customHeight="1">
      <c r="A16" s="65"/>
      <c r="B16" s="64"/>
      <c r="C16" s="64"/>
      <c r="D16" s="64"/>
      <c r="E16" s="64"/>
      <c r="F16" s="64"/>
      <c r="G16" s="64"/>
      <c r="H16" s="64"/>
      <c r="I16" s="64"/>
      <c r="J16" s="64"/>
      <c r="K16" s="65"/>
      <c r="L16" s="64"/>
      <c r="M16" s="64"/>
      <c r="N16" s="64"/>
      <c r="O16" s="64"/>
      <c r="P16" s="64"/>
      <c r="Q16" s="77"/>
    </row>
    <row r="17" spans="1:17" ht="12.75" customHeight="1">
      <c r="A17" s="249" t="s">
        <v>42</v>
      </c>
      <c r="B17" s="40" t="s">
        <v>246</v>
      </c>
      <c r="C17" s="40"/>
      <c r="D17" s="250">
        <v>227096002</v>
      </c>
      <c r="E17" s="251">
        <v>121877678</v>
      </c>
      <c r="F17" s="251">
        <v>95088015</v>
      </c>
      <c r="G17" s="251">
        <v>26789663</v>
      </c>
      <c r="H17" s="251">
        <v>105218324</v>
      </c>
      <c r="I17" s="251">
        <v>100829083</v>
      </c>
      <c r="J17" s="251">
        <v>4389241</v>
      </c>
      <c r="K17" s="251">
        <v>6933245</v>
      </c>
      <c r="L17" s="251">
        <v>5836456</v>
      </c>
      <c r="M17" s="251">
        <v>1703139</v>
      </c>
      <c r="N17" s="251">
        <v>4133317</v>
      </c>
      <c r="O17" s="251">
        <v>1096789</v>
      </c>
      <c r="P17" s="251">
        <v>220162757</v>
      </c>
      <c r="Q17" s="249" t="s">
        <v>42</v>
      </c>
    </row>
    <row r="18" spans="1:17" ht="12" customHeight="1">
      <c r="A18" s="249" t="s">
        <v>43</v>
      </c>
      <c r="B18" s="40" t="s">
        <v>245</v>
      </c>
      <c r="C18" s="40"/>
      <c r="D18" s="268">
        <v>46940882</v>
      </c>
      <c r="E18" s="251">
        <v>5628594</v>
      </c>
      <c r="F18" s="251">
        <v>5586283</v>
      </c>
      <c r="G18" s="251">
        <v>42311</v>
      </c>
      <c r="H18" s="251">
        <v>41312288</v>
      </c>
      <c r="I18" s="251">
        <v>41312288</v>
      </c>
      <c r="J18" s="251" t="s">
        <v>308</v>
      </c>
      <c r="K18" s="251">
        <v>1475701</v>
      </c>
      <c r="L18" s="251">
        <v>850621</v>
      </c>
      <c r="M18" s="251">
        <v>17722</v>
      </c>
      <c r="N18" s="251">
        <v>832899</v>
      </c>
      <c r="O18" s="251">
        <v>625080</v>
      </c>
      <c r="P18" s="251">
        <v>45465181</v>
      </c>
      <c r="Q18" s="249" t="s">
        <v>43</v>
      </c>
    </row>
    <row r="19" spans="1:17" ht="14.25" customHeight="1">
      <c r="A19" s="249" t="s">
        <v>44</v>
      </c>
      <c r="B19" s="40" t="s">
        <v>240</v>
      </c>
      <c r="C19" s="40"/>
      <c r="D19" s="269">
        <v>25291776</v>
      </c>
      <c r="E19" s="270">
        <v>1546852</v>
      </c>
      <c r="F19" s="270">
        <v>1531852</v>
      </c>
      <c r="G19" s="251">
        <v>15000</v>
      </c>
      <c r="H19" s="270">
        <v>23744924</v>
      </c>
      <c r="I19" s="270">
        <v>23744924</v>
      </c>
      <c r="J19" s="251" t="s">
        <v>308</v>
      </c>
      <c r="K19" s="251">
        <v>458445</v>
      </c>
      <c r="L19" s="251">
        <v>102783</v>
      </c>
      <c r="M19" s="253">
        <v>156</v>
      </c>
      <c r="N19" s="253">
        <v>102627</v>
      </c>
      <c r="O19" s="253">
        <v>355662</v>
      </c>
      <c r="P19" s="270">
        <v>24833331</v>
      </c>
      <c r="Q19" s="249" t="s">
        <v>44</v>
      </c>
    </row>
    <row r="20" spans="1:17" ht="12" customHeight="1">
      <c r="A20" s="271" t="s">
        <v>7</v>
      </c>
      <c r="B20" s="64" t="s">
        <v>284</v>
      </c>
      <c r="C20" s="64"/>
      <c r="D20" s="269" t="s">
        <v>7</v>
      </c>
      <c r="E20" s="270" t="s">
        <v>7</v>
      </c>
      <c r="F20" s="270" t="s">
        <v>7</v>
      </c>
      <c r="G20" s="270" t="s">
        <v>7</v>
      </c>
      <c r="H20" s="270" t="s">
        <v>7</v>
      </c>
      <c r="I20" s="270" t="s">
        <v>7</v>
      </c>
      <c r="J20" s="253" t="s">
        <v>7</v>
      </c>
      <c r="K20" s="253" t="s">
        <v>7</v>
      </c>
      <c r="L20" s="253" t="s">
        <v>7</v>
      </c>
      <c r="M20" s="270" t="s">
        <v>7</v>
      </c>
      <c r="N20" s="270" t="s">
        <v>7</v>
      </c>
      <c r="O20" s="270" t="s">
        <v>7</v>
      </c>
      <c r="P20" s="270" t="s">
        <v>7</v>
      </c>
      <c r="Q20" s="249" t="s">
        <v>7</v>
      </c>
    </row>
    <row r="21" spans="1:17" ht="12" customHeight="1">
      <c r="A21" s="249" t="s">
        <v>45</v>
      </c>
      <c r="B21" s="40" t="s">
        <v>251</v>
      </c>
      <c r="C21" s="40"/>
      <c r="D21" s="252">
        <v>271339</v>
      </c>
      <c r="E21" s="253">
        <v>13847</v>
      </c>
      <c r="F21" s="253">
        <v>13847</v>
      </c>
      <c r="G21" s="257" t="s">
        <v>308</v>
      </c>
      <c r="H21" s="253">
        <v>257492</v>
      </c>
      <c r="I21" s="253">
        <v>257492</v>
      </c>
      <c r="J21" s="257" t="s">
        <v>308</v>
      </c>
      <c r="K21" s="257" t="s">
        <v>308</v>
      </c>
      <c r="L21" s="257" t="s">
        <v>308</v>
      </c>
      <c r="M21" s="253" t="s">
        <v>308</v>
      </c>
      <c r="N21" s="253" t="s">
        <v>308</v>
      </c>
      <c r="O21" s="253" t="s">
        <v>308</v>
      </c>
      <c r="P21" s="253">
        <v>271339</v>
      </c>
      <c r="Q21" s="249" t="s">
        <v>45</v>
      </c>
    </row>
    <row r="22" spans="1:17" ht="12" customHeight="1">
      <c r="A22" s="249" t="s">
        <v>46</v>
      </c>
      <c r="B22" s="40" t="s">
        <v>247</v>
      </c>
      <c r="C22" s="40"/>
      <c r="D22" s="269">
        <v>6568322890</v>
      </c>
      <c r="E22" s="270">
        <v>2487044071</v>
      </c>
      <c r="F22" s="270">
        <v>1847782273</v>
      </c>
      <c r="G22" s="270">
        <v>639261798</v>
      </c>
      <c r="H22" s="270">
        <v>4081278819</v>
      </c>
      <c r="I22" s="270">
        <v>3905503459</v>
      </c>
      <c r="J22" s="270">
        <v>175775360</v>
      </c>
      <c r="K22" s="270">
        <v>248827788</v>
      </c>
      <c r="L22" s="270">
        <v>238675776</v>
      </c>
      <c r="M22" s="253">
        <v>168852463</v>
      </c>
      <c r="N22" s="253">
        <v>69823313</v>
      </c>
      <c r="O22" s="253">
        <v>10152012</v>
      </c>
      <c r="P22" s="270">
        <v>6319495102</v>
      </c>
      <c r="Q22" s="249" t="s">
        <v>46</v>
      </c>
    </row>
    <row r="23" spans="1:17" ht="12" customHeight="1">
      <c r="A23" s="271" t="s">
        <v>7</v>
      </c>
      <c r="B23" s="64" t="s">
        <v>290</v>
      </c>
      <c r="C23" s="64"/>
      <c r="D23" s="255" t="s">
        <v>7</v>
      </c>
      <c r="E23" s="31" t="s">
        <v>7</v>
      </c>
      <c r="F23" s="31" t="s">
        <v>7</v>
      </c>
      <c r="G23" s="31" t="s">
        <v>7</v>
      </c>
      <c r="H23" s="31" t="s">
        <v>7</v>
      </c>
      <c r="I23" s="31" t="s">
        <v>7</v>
      </c>
      <c r="J23" s="31" t="s">
        <v>7</v>
      </c>
      <c r="K23" s="31" t="s">
        <v>7</v>
      </c>
      <c r="L23" s="31" t="s">
        <v>7</v>
      </c>
      <c r="M23" s="31" t="s">
        <v>7</v>
      </c>
      <c r="N23" s="31" t="s">
        <v>7</v>
      </c>
      <c r="O23" s="31" t="s">
        <v>7</v>
      </c>
      <c r="P23" s="31" t="s">
        <v>7</v>
      </c>
      <c r="Q23" s="249" t="s">
        <v>7</v>
      </c>
    </row>
    <row r="24" spans="1:17" ht="12" customHeight="1">
      <c r="A24" s="249" t="s">
        <v>47</v>
      </c>
      <c r="B24" s="40" t="s">
        <v>293</v>
      </c>
      <c r="C24" s="40"/>
      <c r="D24" s="269">
        <v>685887145</v>
      </c>
      <c r="E24" s="272">
        <v>288690087</v>
      </c>
      <c r="F24" s="270">
        <v>250809160</v>
      </c>
      <c r="G24" s="270">
        <v>37880927</v>
      </c>
      <c r="H24" s="270">
        <v>397197058</v>
      </c>
      <c r="I24" s="270">
        <v>387799765</v>
      </c>
      <c r="J24" s="253">
        <v>9397293</v>
      </c>
      <c r="K24" s="253">
        <v>40656741</v>
      </c>
      <c r="L24" s="253">
        <v>39494114</v>
      </c>
      <c r="M24" s="270">
        <v>32148850</v>
      </c>
      <c r="N24" s="270">
        <v>7345264</v>
      </c>
      <c r="O24" s="270">
        <v>1162627</v>
      </c>
      <c r="P24" s="270">
        <v>645230404</v>
      </c>
      <c r="Q24" s="249" t="s">
        <v>47</v>
      </c>
    </row>
    <row r="25" spans="1:17" ht="12" customHeight="1">
      <c r="A25" s="249" t="s">
        <v>48</v>
      </c>
      <c r="B25" s="64" t="s">
        <v>185</v>
      </c>
      <c r="C25" s="64"/>
      <c r="D25" s="252">
        <v>69003421</v>
      </c>
      <c r="E25" s="273">
        <v>14004798</v>
      </c>
      <c r="F25" s="253">
        <v>13501489</v>
      </c>
      <c r="G25" s="253">
        <v>503309</v>
      </c>
      <c r="H25" s="253">
        <v>54998623</v>
      </c>
      <c r="I25" s="253">
        <v>54997167</v>
      </c>
      <c r="J25" s="253">
        <v>1456</v>
      </c>
      <c r="K25" s="273">
        <v>575545</v>
      </c>
      <c r="L25" s="253">
        <v>455494</v>
      </c>
      <c r="M25" s="253">
        <v>2237</v>
      </c>
      <c r="N25" s="253">
        <v>453257</v>
      </c>
      <c r="O25" s="253">
        <v>120051</v>
      </c>
      <c r="P25" s="253">
        <v>68427876</v>
      </c>
      <c r="Q25" s="249" t="s">
        <v>48</v>
      </c>
    </row>
    <row r="26" spans="1:17" ht="14.25" customHeight="1">
      <c r="A26" s="91"/>
      <c r="B26" s="64" t="s">
        <v>186</v>
      </c>
      <c r="C26" s="64"/>
      <c r="D26" s="255" t="s">
        <v>7</v>
      </c>
      <c r="E26" s="31" t="s">
        <v>7</v>
      </c>
      <c r="F26" s="31" t="s">
        <v>7</v>
      </c>
      <c r="G26" s="31" t="s">
        <v>7</v>
      </c>
      <c r="H26" s="31" t="s">
        <v>7</v>
      </c>
      <c r="I26" s="31" t="s">
        <v>7</v>
      </c>
      <c r="J26" s="31" t="s">
        <v>7</v>
      </c>
      <c r="K26" s="31" t="s">
        <v>7</v>
      </c>
      <c r="L26" s="31" t="s">
        <v>7</v>
      </c>
      <c r="M26" s="270" t="s">
        <v>7</v>
      </c>
      <c r="N26" s="270" t="s">
        <v>7</v>
      </c>
      <c r="O26" s="270" t="s">
        <v>7</v>
      </c>
      <c r="P26" s="270" t="s">
        <v>7</v>
      </c>
      <c r="Q26" s="224"/>
    </row>
    <row r="27" spans="1:17" ht="12" customHeight="1">
      <c r="A27" s="249" t="s">
        <v>49</v>
      </c>
      <c r="B27" s="40" t="s">
        <v>252</v>
      </c>
      <c r="C27" s="40"/>
      <c r="D27" s="268">
        <v>26260043</v>
      </c>
      <c r="E27" s="274">
        <v>25719929</v>
      </c>
      <c r="F27" s="251">
        <v>25675459</v>
      </c>
      <c r="G27" s="251">
        <v>44470</v>
      </c>
      <c r="H27" s="251">
        <v>540114</v>
      </c>
      <c r="I27" s="251">
        <v>540114</v>
      </c>
      <c r="J27" s="251" t="s">
        <v>308</v>
      </c>
      <c r="K27" s="251">
        <v>28081147</v>
      </c>
      <c r="L27" s="251">
        <v>28081147</v>
      </c>
      <c r="M27" s="270">
        <v>25876916</v>
      </c>
      <c r="N27" s="270">
        <v>2204231</v>
      </c>
      <c r="O27" s="253" t="s">
        <v>308</v>
      </c>
      <c r="P27" s="270">
        <v>-1821104</v>
      </c>
      <c r="Q27" s="249" t="s">
        <v>49</v>
      </c>
    </row>
    <row r="28" spans="1:17" ht="12" customHeight="1">
      <c r="A28" s="249" t="s">
        <v>50</v>
      </c>
      <c r="B28" s="40" t="s">
        <v>248</v>
      </c>
      <c r="C28" s="40"/>
      <c r="D28" s="268">
        <v>1773842</v>
      </c>
      <c r="E28" s="274">
        <v>15162</v>
      </c>
      <c r="F28" s="251">
        <v>15162</v>
      </c>
      <c r="G28" s="251" t="s">
        <v>308</v>
      </c>
      <c r="H28" s="251">
        <v>1758680</v>
      </c>
      <c r="I28" s="251">
        <v>1536607</v>
      </c>
      <c r="J28" s="251">
        <v>222073</v>
      </c>
      <c r="K28" s="251">
        <v>60</v>
      </c>
      <c r="L28" s="251">
        <v>60</v>
      </c>
      <c r="M28" s="253" t="s">
        <v>308</v>
      </c>
      <c r="N28" s="270">
        <v>60</v>
      </c>
      <c r="O28" s="253" t="s">
        <v>308</v>
      </c>
      <c r="P28" s="270">
        <v>1773782</v>
      </c>
      <c r="Q28" s="249" t="s">
        <v>50</v>
      </c>
    </row>
    <row r="29" spans="1:17" ht="12" customHeight="1">
      <c r="A29" s="249" t="s">
        <v>51</v>
      </c>
      <c r="B29" s="40" t="s">
        <v>249</v>
      </c>
      <c r="C29" s="40"/>
      <c r="D29" s="275">
        <v>6890238</v>
      </c>
      <c r="E29" s="276">
        <v>4668638</v>
      </c>
      <c r="F29" s="254">
        <v>4627892</v>
      </c>
      <c r="G29" s="254">
        <v>40746</v>
      </c>
      <c r="H29" s="254">
        <v>2221600</v>
      </c>
      <c r="I29" s="254">
        <v>2221600</v>
      </c>
      <c r="J29" s="254" t="s">
        <v>308</v>
      </c>
      <c r="K29" s="276">
        <v>1279460</v>
      </c>
      <c r="L29" s="254">
        <v>1214354</v>
      </c>
      <c r="M29" s="254">
        <v>1023171</v>
      </c>
      <c r="N29" s="254">
        <v>191183</v>
      </c>
      <c r="O29" s="254">
        <v>65106</v>
      </c>
      <c r="P29" s="254">
        <v>5610778</v>
      </c>
      <c r="Q29" s="249" t="s">
        <v>51</v>
      </c>
    </row>
    <row r="30" spans="1:17" s="48" customFormat="1" ht="12" customHeight="1">
      <c r="A30" s="249" t="s">
        <v>52</v>
      </c>
      <c r="B30" s="259" t="s">
        <v>241</v>
      </c>
      <c r="C30" s="259"/>
      <c r="D30" s="260">
        <v>6971850433</v>
      </c>
      <c r="E30" s="277">
        <v>2660519569</v>
      </c>
      <c r="F30" s="261">
        <v>1993822272</v>
      </c>
      <c r="G30" s="261">
        <v>666697297</v>
      </c>
      <c r="H30" s="261">
        <v>4311330864</v>
      </c>
      <c r="I30" s="261">
        <v>4130942734</v>
      </c>
      <c r="J30" s="261">
        <v>180388130</v>
      </c>
      <c r="K30" s="277">
        <v>287631391</v>
      </c>
      <c r="L30" s="261">
        <v>275216691</v>
      </c>
      <c r="M30" s="261">
        <v>197475804</v>
      </c>
      <c r="N30" s="261">
        <v>77740887</v>
      </c>
      <c r="O30" s="261">
        <v>12414700</v>
      </c>
      <c r="P30" s="261">
        <v>6684219042</v>
      </c>
      <c r="Q30" s="249" t="s">
        <v>52</v>
      </c>
    </row>
    <row r="31" spans="1:17" ht="15" customHeight="1">
      <c r="A31" s="249" t="s">
        <v>53</v>
      </c>
      <c r="B31" s="40" t="s">
        <v>250</v>
      </c>
      <c r="C31" s="40"/>
      <c r="D31" s="275">
        <v>83792097</v>
      </c>
      <c r="E31" s="276">
        <v>83792097</v>
      </c>
      <c r="F31" s="254">
        <v>83792097</v>
      </c>
      <c r="G31" s="254" t="s">
        <v>308</v>
      </c>
      <c r="H31" s="254" t="s">
        <v>308</v>
      </c>
      <c r="I31" s="254" t="s">
        <v>308</v>
      </c>
      <c r="J31" s="254" t="s">
        <v>308</v>
      </c>
      <c r="K31" s="276" t="s">
        <v>308</v>
      </c>
      <c r="L31" s="254" t="s">
        <v>308</v>
      </c>
      <c r="M31" s="254" t="s">
        <v>308</v>
      </c>
      <c r="N31" s="254" t="s">
        <v>308</v>
      </c>
      <c r="O31" s="254" t="s">
        <v>308</v>
      </c>
      <c r="P31" s="254">
        <v>83792097</v>
      </c>
      <c r="Q31" s="249" t="s">
        <v>53</v>
      </c>
    </row>
    <row r="32" spans="1:17" s="48" customFormat="1" ht="12" customHeight="1">
      <c r="A32" s="249" t="s">
        <v>183</v>
      </c>
      <c r="B32" s="259" t="s">
        <v>0</v>
      </c>
      <c r="C32" s="259"/>
      <c r="D32" s="260">
        <v>7055642530</v>
      </c>
      <c r="E32" s="277">
        <v>2744311666</v>
      </c>
      <c r="F32" s="261">
        <v>2077614369</v>
      </c>
      <c r="G32" s="261">
        <v>666697297</v>
      </c>
      <c r="H32" s="261">
        <v>4311330864</v>
      </c>
      <c r="I32" s="261">
        <v>4130942734</v>
      </c>
      <c r="J32" s="261">
        <v>180388130</v>
      </c>
      <c r="K32" s="277">
        <v>287631391</v>
      </c>
      <c r="L32" s="261">
        <v>275216691</v>
      </c>
      <c r="M32" s="261">
        <v>197475804</v>
      </c>
      <c r="N32" s="261">
        <v>77740887</v>
      </c>
      <c r="O32" s="261">
        <v>12414700</v>
      </c>
      <c r="P32" s="261">
        <v>6768011139</v>
      </c>
      <c r="Q32" s="249" t="s">
        <v>183</v>
      </c>
    </row>
    <row r="33" spans="1:17" s="48" customFormat="1" ht="12" customHeight="1">
      <c r="A33" s="249"/>
      <c r="B33" s="278"/>
      <c r="C33" s="278"/>
      <c r="D33" s="80"/>
      <c r="E33" s="80"/>
      <c r="F33" s="80"/>
      <c r="G33" s="80"/>
      <c r="H33" s="80"/>
      <c r="I33" s="80"/>
      <c r="J33" s="80"/>
      <c r="K33" s="80"/>
      <c r="L33" s="80"/>
      <c r="M33" s="80"/>
      <c r="N33" s="80"/>
      <c r="O33" s="80"/>
      <c r="P33" s="80"/>
      <c r="Q33" s="249"/>
    </row>
    <row r="34" spans="1:17" ht="12" customHeight="1">
      <c r="A34" s="91"/>
      <c r="B34" s="87"/>
      <c r="C34" s="31"/>
      <c r="D34" s="31"/>
      <c r="E34" s="31"/>
      <c r="F34" s="31"/>
      <c r="G34" s="31"/>
      <c r="H34" s="31"/>
      <c r="I34" s="31"/>
      <c r="J34" s="31"/>
      <c r="K34" s="31"/>
      <c r="L34" s="31"/>
      <c r="M34" s="31"/>
      <c r="N34" s="31"/>
      <c r="O34" s="31"/>
      <c r="P34" s="31"/>
      <c r="Q34" s="224"/>
    </row>
    <row r="35" spans="1:17" ht="12" customHeight="1">
      <c r="A35" s="354" t="s">
        <v>372</v>
      </c>
      <c r="B35" s="354"/>
      <c r="C35" s="354"/>
      <c r="D35" s="354"/>
      <c r="E35" s="354"/>
      <c r="F35" s="354"/>
      <c r="G35" s="354"/>
      <c r="H35" s="354"/>
      <c r="I35" s="354" t="s">
        <v>372</v>
      </c>
      <c r="J35" s="354"/>
      <c r="K35" s="354"/>
      <c r="L35" s="354"/>
      <c r="M35" s="354"/>
      <c r="N35" s="354"/>
      <c r="O35" s="354"/>
      <c r="P35" s="354"/>
      <c r="Q35" s="354"/>
    </row>
    <row r="36" spans="1:17" ht="12" customHeight="1">
      <c r="A36" s="91"/>
      <c r="B36" s="87"/>
      <c r="C36" s="31"/>
      <c r="D36" s="31"/>
      <c r="E36" s="31"/>
      <c r="F36" s="31"/>
      <c r="G36" s="31"/>
      <c r="H36" s="123" t="s">
        <v>7</v>
      </c>
      <c r="I36" s="123"/>
      <c r="J36" s="123"/>
      <c r="K36" s="123" t="s">
        <v>7</v>
      </c>
      <c r="L36" s="31"/>
      <c r="M36" s="31"/>
      <c r="N36" s="31"/>
      <c r="O36" s="31"/>
      <c r="P36" s="31"/>
      <c r="Q36" s="224"/>
    </row>
    <row r="37" spans="1:17" ht="12.75" customHeight="1">
      <c r="A37" s="249" t="s">
        <v>42</v>
      </c>
      <c r="B37" s="40" t="s">
        <v>246</v>
      </c>
      <c r="C37" s="40"/>
      <c r="D37" s="250">
        <v>113703657</v>
      </c>
      <c r="E37" s="251">
        <v>28921556</v>
      </c>
      <c r="F37" s="251">
        <v>27139034</v>
      </c>
      <c r="G37" s="251">
        <v>1782522</v>
      </c>
      <c r="H37" s="251">
        <v>84782101</v>
      </c>
      <c r="I37" s="251">
        <v>83857394</v>
      </c>
      <c r="J37" s="251">
        <v>924707</v>
      </c>
      <c r="K37" s="251">
        <v>2255188</v>
      </c>
      <c r="L37" s="251">
        <v>1374007</v>
      </c>
      <c r="M37" s="251">
        <v>387459</v>
      </c>
      <c r="N37" s="251">
        <v>986548</v>
      </c>
      <c r="O37" s="251">
        <v>881181</v>
      </c>
      <c r="P37" s="251">
        <v>111448469</v>
      </c>
      <c r="Q37" s="249" t="s">
        <v>42</v>
      </c>
    </row>
    <row r="38" spans="1:17" ht="12" customHeight="1">
      <c r="A38" s="249" t="s">
        <v>43</v>
      </c>
      <c r="B38" s="40" t="s">
        <v>245</v>
      </c>
      <c r="C38" s="40"/>
      <c r="D38" s="250">
        <v>42106228</v>
      </c>
      <c r="E38" s="251">
        <v>5081827</v>
      </c>
      <c r="F38" s="251">
        <v>5041680</v>
      </c>
      <c r="G38" s="251">
        <v>40147</v>
      </c>
      <c r="H38" s="251">
        <v>37024401</v>
      </c>
      <c r="I38" s="251">
        <v>37024401</v>
      </c>
      <c r="J38" s="251" t="s">
        <v>308</v>
      </c>
      <c r="K38" s="251">
        <v>1371206</v>
      </c>
      <c r="L38" s="251">
        <v>776721</v>
      </c>
      <c r="M38" s="251">
        <v>17722</v>
      </c>
      <c r="N38" s="251">
        <v>758999</v>
      </c>
      <c r="O38" s="251">
        <v>594485</v>
      </c>
      <c r="P38" s="251">
        <v>40735022</v>
      </c>
      <c r="Q38" s="249" t="s">
        <v>43</v>
      </c>
    </row>
    <row r="39" spans="1:17" ht="14.25" customHeight="1">
      <c r="A39" s="249" t="s">
        <v>44</v>
      </c>
      <c r="B39" s="40" t="s">
        <v>240</v>
      </c>
      <c r="C39" s="40"/>
      <c r="D39" s="250">
        <v>18463082</v>
      </c>
      <c r="E39" s="251">
        <v>934240</v>
      </c>
      <c r="F39" s="251">
        <v>934240</v>
      </c>
      <c r="G39" s="251" t="s">
        <v>308</v>
      </c>
      <c r="H39" s="254">
        <v>17528842</v>
      </c>
      <c r="I39" s="254">
        <v>17528842</v>
      </c>
      <c r="J39" s="251" t="s">
        <v>308</v>
      </c>
      <c r="K39" s="251">
        <v>391032</v>
      </c>
      <c r="L39" s="251">
        <v>45763</v>
      </c>
      <c r="M39" s="257" t="s">
        <v>308</v>
      </c>
      <c r="N39" s="251">
        <v>45763</v>
      </c>
      <c r="O39" s="251">
        <v>345269</v>
      </c>
      <c r="P39" s="251">
        <v>18072050</v>
      </c>
      <c r="Q39" s="249" t="s">
        <v>44</v>
      </c>
    </row>
    <row r="40" spans="1:17" ht="12" customHeight="1">
      <c r="A40" s="271" t="s">
        <v>7</v>
      </c>
      <c r="B40" s="64" t="s">
        <v>284</v>
      </c>
      <c r="C40" s="64"/>
      <c r="D40" s="252" t="s">
        <v>7</v>
      </c>
      <c r="E40" s="253" t="s">
        <v>7</v>
      </c>
      <c r="F40" s="253" t="s">
        <v>7</v>
      </c>
      <c r="G40" s="253" t="s">
        <v>7</v>
      </c>
      <c r="H40" s="253" t="s">
        <v>7</v>
      </c>
      <c r="I40" s="253" t="s">
        <v>7</v>
      </c>
      <c r="J40" s="254" t="s">
        <v>7</v>
      </c>
      <c r="K40" s="253" t="s">
        <v>7</v>
      </c>
      <c r="L40" s="253" t="s">
        <v>7</v>
      </c>
      <c r="M40" s="253" t="s">
        <v>7</v>
      </c>
      <c r="N40" s="253" t="s">
        <v>7</v>
      </c>
      <c r="O40" s="253" t="s">
        <v>7</v>
      </c>
      <c r="P40" s="253" t="s">
        <v>7</v>
      </c>
      <c r="Q40" s="249" t="s">
        <v>7</v>
      </c>
    </row>
    <row r="41" spans="1:17" ht="12" customHeight="1">
      <c r="A41" s="249" t="s">
        <v>45</v>
      </c>
      <c r="B41" s="40" t="s">
        <v>251</v>
      </c>
      <c r="C41" s="40"/>
      <c r="D41" s="275">
        <v>271339</v>
      </c>
      <c r="E41" s="254">
        <v>13847</v>
      </c>
      <c r="F41" s="254">
        <v>13847</v>
      </c>
      <c r="G41" s="254" t="s">
        <v>308</v>
      </c>
      <c r="H41" s="254">
        <v>257492</v>
      </c>
      <c r="I41" s="254">
        <v>257492</v>
      </c>
      <c r="J41" s="254" t="s">
        <v>308</v>
      </c>
      <c r="K41" s="254" t="s">
        <v>308</v>
      </c>
      <c r="L41" s="254" t="s">
        <v>308</v>
      </c>
      <c r="M41" s="254" t="s">
        <v>308</v>
      </c>
      <c r="N41" s="254" t="s">
        <v>308</v>
      </c>
      <c r="O41" s="254" t="s">
        <v>308</v>
      </c>
      <c r="P41" s="254">
        <v>271339</v>
      </c>
      <c r="Q41" s="249" t="s">
        <v>45</v>
      </c>
    </row>
    <row r="42" spans="1:17" ht="12" customHeight="1">
      <c r="A42" s="249" t="s">
        <v>46</v>
      </c>
      <c r="B42" s="40" t="s">
        <v>247</v>
      </c>
      <c r="C42" s="40"/>
      <c r="D42" s="275">
        <v>1743488593</v>
      </c>
      <c r="E42" s="254">
        <v>719023027</v>
      </c>
      <c r="F42" s="254">
        <v>662453299</v>
      </c>
      <c r="G42" s="254">
        <v>56569728</v>
      </c>
      <c r="H42" s="254">
        <v>1024465566</v>
      </c>
      <c r="I42" s="254">
        <v>976164422</v>
      </c>
      <c r="J42" s="254">
        <v>48301144</v>
      </c>
      <c r="K42" s="254">
        <v>97419159</v>
      </c>
      <c r="L42" s="254">
        <v>93077853</v>
      </c>
      <c r="M42" s="254">
        <v>62693610</v>
      </c>
      <c r="N42" s="254">
        <v>30384243</v>
      </c>
      <c r="O42" s="254">
        <v>4341306</v>
      </c>
      <c r="P42" s="254">
        <v>1646069434</v>
      </c>
      <c r="Q42" s="257" t="s">
        <v>46</v>
      </c>
    </row>
    <row r="43" spans="1:17" ht="12" customHeight="1">
      <c r="A43" s="271" t="s">
        <v>7</v>
      </c>
      <c r="B43" s="64" t="s">
        <v>292</v>
      </c>
      <c r="C43" s="64"/>
      <c r="D43" s="256" t="s">
        <v>7</v>
      </c>
      <c r="E43" s="257" t="s">
        <v>7</v>
      </c>
      <c r="F43" s="257" t="s">
        <v>7</v>
      </c>
      <c r="G43" s="257" t="s">
        <v>7</v>
      </c>
      <c r="H43" s="257" t="s">
        <v>7</v>
      </c>
      <c r="I43" s="257" t="s">
        <v>7</v>
      </c>
      <c r="J43" s="257" t="s">
        <v>7</v>
      </c>
      <c r="K43" s="257" t="s">
        <v>7</v>
      </c>
      <c r="L43" s="257" t="s">
        <v>7</v>
      </c>
      <c r="M43" s="257" t="s">
        <v>7</v>
      </c>
      <c r="N43" s="257" t="s">
        <v>7</v>
      </c>
      <c r="O43" s="257" t="s">
        <v>7</v>
      </c>
      <c r="P43" s="257" t="s">
        <v>7</v>
      </c>
      <c r="Q43" s="249" t="s">
        <v>7</v>
      </c>
    </row>
    <row r="44" spans="1:17" ht="12" customHeight="1">
      <c r="A44" s="249" t="s">
        <v>47</v>
      </c>
      <c r="B44" s="40" t="s">
        <v>293</v>
      </c>
      <c r="C44" s="40"/>
      <c r="D44" s="275">
        <v>346658716</v>
      </c>
      <c r="E44" s="254">
        <v>188094666</v>
      </c>
      <c r="F44" s="254">
        <v>174627650</v>
      </c>
      <c r="G44" s="254">
        <v>13467016</v>
      </c>
      <c r="H44" s="254">
        <v>158564050</v>
      </c>
      <c r="I44" s="254">
        <v>155691172</v>
      </c>
      <c r="J44" s="254">
        <v>2872878</v>
      </c>
      <c r="K44" s="254">
        <v>25263589</v>
      </c>
      <c r="L44" s="254">
        <v>24437300</v>
      </c>
      <c r="M44" s="254">
        <v>20368060</v>
      </c>
      <c r="N44" s="254">
        <v>4069240</v>
      </c>
      <c r="O44" s="254">
        <v>826289</v>
      </c>
      <c r="P44" s="254">
        <v>321395127</v>
      </c>
      <c r="Q44" s="249" t="s">
        <v>47</v>
      </c>
    </row>
    <row r="45" spans="1:17" ht="12" customHeight="1">
      <c r="A45" s="249" t="s">
        <v>48</v>
      </c>
      <c r="B45" s="64" t="s">
        <v>185</v>
      </c>
      <c r="C45" s="64"/>
      <c r="D45" s="275">
        <v>59281968</v>
      </c>
      <c r="E45" s="254">
        <v>12045980</v>
      </c>
      <c r="F45" s="254">
        <v>12035862</v>
      </c>
      <c r="G45" s="254">
        <v>10118</v>
      </c>
      <c r="H45" s="254">
        <v>47235988</v>
      </c>
      <c r="I45" s="254">
        <v>47234532</v>
      </c>
      <c r="J45" s="254">
        <v>1456</v>
      </c>
      <c r="K45" s="254">
        <v>461854</v>
      </c>
      <c r="L45" s="254">
        <v>341803</v>
      </c>
      <c r="M45" s="254">
        <v>1208</v>
      </c>
      <c r="N45" s="254">
        <v>340595</v>
      </c>
      <c r="O45" s="254">
        <v>120051</v>
      </c>
      <c r="P45" s="254">
        <v>58820114</v>
      </c>
      <c r="Q45" s="249" t="s">
        <v>48</v>
      </c>
    </row>
    <row r="46" spans="1:17" ht="14.25" customHeight="1">
      <c r="A46" s="91"/>
      <c r="B46" s="64" t="s">
        <v>186</v>
      </c>
      <c r="C46" s="64"/>
      <c r="D46" s="275" t="s">
        <v>7</v>
      </c>
      <c r="E46" s="254" t="s">
        <v>7</v>
      </c>
      <c r="F46" s="254" t="s">
        <v>7</v>
      </c>
      <c r="G46" s="254" t="s">
        <v>7</v>
      </c>
      <c r="H46" s="254" t="s">
        <v>7</v>
      </c>
      <c r="I46" s="254" t="s">
        <v>7</v>
      </c>
      <c r="J46" s="254" t="s">
        <v>7</v>
      </c>
      <c r="K46" s="254" t="s">
        <v>7</v>
      </c>
      <c r="L46" s="254" t="s">
        <v>7</v>
      </c>
      <c r="M46" s="254" t="s">
        <v>7</v>
      </c>
      <c r="N46" s="254" t="s">
        <v>7</v>
      </c>
      <c r="O46" s="254" t="s">
        <v>7</v>
      </c>
      <c r="P46" s="254" t="s">
        <v>7</v>
      </c>
      <c r="Q46" s="224"/>
    </row>
    <row r="47" spans="1:17" ht="12" customHeight="1">
      <c r="A47" s="249" t="s">
        <v>49</v>
      </c>
      <c r="B47" s="40" t="s">
        <v>252</v>
      </c>
      <c r="C47" s="40"/>
      <c r="D47" s="275">
        <v>26099561</v>
      </c>
      <c r="E47" s="254">
        <v>25559447</v>
      </c>
      <c r="F47" s="254">
        <v>25514977</v>
      </c>
      <c r="G47" s="254">
        <v>44470</v>
      </c>
      <c r="H47" s="254">
        <v>540114</v>
      </c>
      <c r="I47" s="254">
        <v>540114</v>
      </c>
      <c r="J47" s="254" t="s">
        <v>308</v>
      </c>
      <c r="K47" s="254">
        <v>28013465</v>
      </c>
      <c r="L47" s="254">
        <v>28013465</v>
      </c>
      <c r="M47" s="254">
        <v>25876916</v>
      </c>
      <c r="N47" s="254">
        <v>2136549</v>
      </c>
      <c r="O47" s="254" t="s">
        <v>308</v>
      </c>
      <c r="P47" s="254">
        <v>-1913904</v>
      </c>
      <c r="Q47" s="249" t="s">
        <v>49</v>
      </c>
    </row>
    <row r="48" spans="1:17" s="93" customFormat="1" ht="12" customHeight="1">
      <c r="A48" s="249" t="s">
        <v>50</v>
      </c>
      <c r="B48" s="40" t="s">
        <v>184</v>
      </c>
      <c r="C48" s="40"/>
      <c r="D48" s="275">
        <v>20162</v>
      </c>
      <c r="E48" s="254">
        <v>15162</v>
      </c>
      <c r="F48" s="254">
        <v>15162</v>
      </c>
      <c r="G48" s="254" t="s">
        <v>308</v>
      </c>
      <c r="H48" s="254">
        <v>5000</v>
      </c>
      <c r="I48" s="254">
        <v>5000</v>
      </c>
      <c r="J48" s="254" t="s">
        <v>308</v>
      </c>
      <c r="K48" s="254">
        <v>60</v>
      </c>
      <c r="L48" s="254">
        <v>60</v>
      </c>
      <c r="M48" s="254" t="s">
        <v>308</v>
      </c>
      <c r="N48" s="254">
        <v>60</v>
      </c>
      <c r="O48" s="254" t="s">
        <v>308</v>
      </c>
      <c r="P48" s="254">
        <v>20102</v>
      </c>
      <c r="Q48" s="249" t="s">
        <v>50</v>
      </c>
    </row>
    <row r="49" spans="1:17" s="93" customFormat="1" ht="12" customHeight="1">
      <c r="A49" s="249" t="s">
        <v>51</v>
      </c>
      <c r="B49" s="40" t="s">
        <v>249</v>
      </c>
      <c r="C49" s="40"/>
      <c r="D49" s="275">
        <v>5764529</v>
      </c>
      <c r="E49" s="254">
        <v>3945013</v>
      </c>
      <c r="F49" s="254">
        <v>3933302</v>
      </c>
      <c r="G49" s="254">
        <v>11711</v>
      </c>
      <c r="H49" s="254">
        <v>1819516</v>
      </c>
      <c r="I49" s="254">
        <v>1819516</v>
      </c>
      <c r="J49" s="254" t="s">
        <v>308</v>
      </c>
      <c r="K49" s="254">
        <v>1136341</v>
      </c>
      <c r="L49" s="254">
        <v>1071300</v>
      </c>
      <c r="M49" s="254">
        <v>892117</v>
      </c>
      <c r="N49" s="254">
        <v>179183</v>
      </c>
      <c r="O49" s="254">
        <v>65041</v>
      </c>
      <c r="P49" s="254">
        <v>4628188</v>
      </c>
      <c r="Q49" s="249" t="s">
        <v>51</v>
      </c>
    </row>
    <row r="50" spans="1:17" s="48" customFormat="1" ht="12" customHeight="1">
      <c r="A50" s="279" t="s">
        <v>52</v>
      </c>
      <c r="B50" s="259" t="s">
        <v>241</v>
      </c>
      <c r="C50" s="259"/>
      <c r="D50" s="260">
        <v>2009199119</v>
      </c>
      <c r="E50" s="261">
        <v>795540099</v>
      </c>
      <c r="F50" s="261">
        <v>737081403</v>
      </c>
      <c r="G50" s="261">
        <v>58458696</v>
      </c>
      <c r="H50" s="261">
        <v>1213659020</v>
      </c>
      <c r="I50" s="261">
        <v>1164431713</v>
      </c>
      <c r="J50" s="261">
        <v>49227307</v>
      </c>
      <c r="K50" s="261">
        <v>131048305</v>
      </c>
      <c r="L50" s="261">
        <v>124700972</v>
      </c>
      <c r="M50" s="261">
        <v>89869032</v>
      </c>
      <c r="N50" s="261">
        <v>34831940</v>
      </c>
      <c r="O50" s="261">
        <v>6347333</v>
      </c>
      <c r="P50" s="261">
        <v>1878150814</v>
      </c>
      <c r="Q50" s="279" t="s">
        <v>52</v>
      </c>
    </row>
    <row r="51" spans="1:17" s="93" customFormat="1" ht="14.25" customHeight="1">
      <c r="A51" s="249" t="s">
        <v>53</v>
      </c>
      <c r="B51" s="40" t="s">
        <v>250</v>
      </c>
      <c r="C51" s="40"/>
      <c r="D51" s="275">
        <v>83110789</v>
      </c>
      <c r="E51" s="254">
        <v>83110789</v>
      </c>
      <c r="F51" s="254">
        <v>83110789</v>
      </c>
      <c r="G51" s="254" t="s">
        <v>308</v>
      </c>
      <c r="H51" s="254" t="s">
        <v>308</v>
      </c>
      <c r="I51" s="254" t="s">
        <v>308</v>
      </c>
      <c r="J51" s="254" t="s">
        <v>308</v>
      </c>
      <c r="K51" s="254" t="s">
        <v>308</v>
      </c>
      <c r="L51" s="254" t="s">
        <v>308</v>
      </c>
      <c r="M51" s="254" t="s">
        <v>308</v>
      </c>
      <c r="N51" s="254" t="s">
        <v>308</v>
      </c>
      <c r="O51" s="254" t="s">
        <v>308</v>
      </c>
      <c r="P51" s="254">
        <v>83110789</v>
      </c>
      <c r="Q51" s="249" t="s">
        <v>53</v>
      </c>
    </row>
    <row r="52" spans="1:17" s="48" customFormat="1" ht="12" customHeight="1">
      <c r="A52" s="77" t="s">
        <v>183</v>
      </c>
      <c r="B52" s="259" t="s">
        <v>0</v>
      </c>
      <c r="C52" s="259"/>
      <c r="D52" s="260">
        <v>2092309908</v>
      </c>
      <c r="E52" s="261">
        <v>878650888</v>
      </c>
      <c r="F52" s="261">
        <v>820192192</v>
      </c>
      <c r="G52" s="261">
        <v>58458696</v>
      </c>
      <c r="H52" s="261">
        <v>1213659020</v>
      </c>
      <c r="I52" s="261">
        <v>1164431713</v>
      </c>
      <c r="J52" s="261">
        <v>49227307</v>
      </c>
      <c r="K52" s="261">
        <v>131048305</v>
      </c>
      <c r="L52" s="261">
        <v>124700972</v>
      </c>
      <c r="M52" s="261">
        <v>89869032</v>
      </c>
      <c r="N52" s="261">
        <v>34831940</v>
      </c>
      <c r="O52" s="261">
        <v>6347333</v>
      </c>
      <c r="P52" s="261">
        <v>1961261603</v>
      </c>
      <c r="Q52" s="249" t="s">
        <v>183</v>
      </c>
    </row>
    <row r="53" spans="1:17" ht="12.75">
      <c r="A53" s="386" t="s">
        <v>39</v>
      </c>
      <c r="B53" s="386"/>
      <c r="C53" s="262"/>
      <c r="D53" s="31"/>
      <c r="E53" s="31"/>
      <c r="F53" s="31"/>
      <c r="G53" s="31"/>
      <c r="H53" s="31"/>
      <c r="I53" s="31"/>
      <c r="J53" s="31"/>
      <c r="K53" s="31"/>
      <c r="L53" s="31"/>
      <c r="M53" s="31"/>
      <c r="N53" s="31"/>
      <c r="O53" s="31"/>
      <c r="P53" s="31"/>
      <c r="Q53" s="224"/>
    </row>
    <row r="54" spans="1:17" ht="12.75" customHeight="1">
      <c r="A54" s="348" t="s">
        <v>188</v>
      </c>
      <c r="B54" s="348"/>
      <c r="C54" s="348"/>
      <c r="D54" s="348"/>
      <c r="E54" s="348"/>
      <c r="F54" s="348"/>
      <c r="G54" s="348"/>
      <c r="H54" s="348"/>
      <c r="I54" s="348"/>
      <c r="J54" s="348"/>
      <c r="K54" s="348"/>
      <c r="L54" s="31"/>
      <c r="M54" s="31"/>
      <c r="N54" s="31"/>
      <c r="O54" s="31"/>
      <c r="P54" s="31"/>
      <c r="Q54" s="224"/>
    </row>
    <row r="55" spans="1:17" ht="12.75">
      <c r="A55" s="348" t="s">
        <v>403</v>
      </c>
      <c r="B55" s="348"/>
      <c r="C55" s="348"/>
      <c r="D55" s="348"/>
      <c r="E55" s="348"/>
      <c r="F55" s="348"/>
      <c r="G55" s="348"/>
      <c r="H55" s="348"/>
      <c r="I55" s="348"/>
      <c r="J55" s="348"/>
      <c r="K55" s="348"/>
      <c r="L55" s="31"/>
      <c r="M55" s="31"/>
      <c r="N55" s="31"/>
      <c r="O55" s="31"/>
      <c r="P55" s="31"/>
      <c r="Q55" s="224"/>
    </row>
    <row r="56" spans="1:17" ht="12.75">
      <c r="A56" s="91"/>
      <c r="B56" s="31"/>
      <c r="C56" s="31"/>
      <c r="D56" s="31"/>
      <c r="E56" s="31"/>
      <c r="F56" s="31"/>
      <c r="G56" s="31"/>
      <c r="H56" s="31"/>
      <c r="I56" s="31"/>
      <c r="J56" s="31"/>
      <c r="K56" s="31"/>
      <c r="L56" s="31"/>
      <c r="M56" s="31"/>
      <c r="N56" s="31"/>
      <c r="O56" s="31"/>
      <c r="P56" s="31"/>
      <c r="Q56" s="224"/>
    </row>
    <row r="57" spans="1:17" ht="12.75">
      <c r="A57" s="91"/>
      <c r="B57" s="31"/>
      <c r="C57" s="31"/>
      <c r="D57" s="31"/>
      <c r="E57" s="31"/>
      <c r="F57" s="31"/>
      <c r="G57" s="31"/>
      <c r="H57" s="31"/>
      <c r="I57" s="31"/>
      <c r="J57" s="31"/>
      <c r="K57" s="31"/>
      <c r="L57" s="31"/>
      <c r="M57" s="31"/>
      <c r="N57" s="31"/>
      <c r="O57" s="31"/>
      <c r="P57" s="31"/>
      <c r="Q57" s="224"/>
    </row>
    <row r="58" spans="1:17" ht="12.75">
      <c r="A58" s="91"/>
      <c r="B58" s="31"/>
      <c r="C58" s="31"/>
      <c r="D58" s="31"/>
      <c r="E58" s="31"/>
      <c r="F58" s="31"/>
      <c r="G58" s="31"/>
      <c r="H58" s="31"/>
      <c r="I58" s="31"/>
      <c r="J58" s="31"/>
      <c r="K58" s="31"/>
      <c r="L58" s="31"/>
      <c r="M58" s="31"/>
      <c r="N58" s="31"/>
      <c r="O58" s="31"/>
      <c r="P58" s="31"/>
      <c r="Q58" s="224"/>
    </row>
    <row r="59" spans="1:17" ht="12.75">
      <c r="A59" s="91"/>
      <c r="B59" s="31"/>
      <c r="C59" s="31"/>
      <c r="D59" s="31"/>
      <c r="E59" s="31"/>
      <c r="F59" s="31"/>
      <c r="G59" s="31"/>
      <c r="H59" s="31"/>
      <c r="I59" s="31"/>
      <c r="J59" s="31"/>
      <c r="K59" s="31"/>
      <c r="L59" s="31"/>
      <c r="M59" s="31"/>
      <c r="N59" s="31"/>
      <c r="O59" s="31"/>
      <c r="P59" s="31"/>
      <c r="Q59" s="224"/>
    </row>
    <row r="60" spans="1:17" ht="12.75">
      <c r="A60" s="91"/>
      <c r="B60" s="31"/>
      <c r="C60" s="31"/>
      <c r="D60" s="31"/>
      <c r="E60" s="31"/>
      <c r="F60" s="31"/>
      <c r="G60" s="31"/>
      <c r="H60" s="31"/>
      <c r="I60" s="31"/>
      <c r="J60" s="31"/>
      <c r="K60" s="31"/>
      <c r="L60" s="31"/>
      <c r="M60" s="31"/>
      <c r="N60" s="31"/>
      <c r="O60" s="31"/>
      <c r="P60" s="31"/>
      <c r="Q60" s="224"/>
    </row>
    <row r="61" spans="1:17" ht="12.75">
      <c r="A61" s="91"/>
      <c r="B61" s="31"/>
      <c r="C61" s="31"/>
      <c r="D61" s="31"/>
      <c r="E61" s="31"/>
      <c r="F61" s="31"/>
      <c r="G61" s="31"/>
      <c r="H61" s="31"/>
      <c r="I61" s="31"/>
      <c r="J61" s="31"/>
      <c r="K61" s="31"/>
      <c r="L61" s="31"/>
      <c r="M61" s="31"/>
      <c r="N61" s="31"/>
      <c r="O61" s="31"/>
      <c r="P61" s="31"/>
      <c r="Q61" s="224"/>
    </row>
    <row r="62" spans="1:17" ht="12.75">
      <c r="A62" s="91"/>
      <c r="B62" s="31"/>
      <c r="C62" s="31"/>
      <c r="D62" s="31"/>
      <c r="E62" s="31"/>
      <c r="F62" s="31"/>
      <c r="G62" s="31"/>
      <c r="H62" s="31"/>
      <c r="I62" s="31"/>
      <c r="J62" s="31"/>
      <c r="K62" s="31"/>
      <c r="L62" s="31"/>
      <c r="M62" s="31"/>
      <c r="N62" s="31"/>
      <c r="O62" s="31"/>
      <c r="P62" s="31"/>
      <c r="Q62" s="224"/>
    </row>
    <row r="63" spans="1:17" ht="12.75">
      <c r="A63" s="91"/>
      <c r="B63" s="31"/>
      <c r="C63" s="31"/>
      <c r="D63" s="31"/>
      <c r="E63" s="31"/>
      <c r="F63" s="31"/>
      <c r="G63" s="31"/>
      <c r="H63" s="31"/>
      <c r="I63" s="31"/>
      <c r="J63" s="31"/>
      <c r="K63" s="31"/>
      <c r="L63" s="31"/>
      <c r="M63" s="31"/>
      <c r="N63" s="31"/>
      <c r="O63" s="31"/>
      <c r="P63" s="31"/>
      <c r="Q63" s="224"/>
    </row>
    <row r="64" spans="1:17" ht="12.75">
      <c r="A64" s="91"/>
      <c r="B64" s="31"/>
      <c r="C64" s="31"/>
      <c r="D64" s="31"/>
      <c r="E64" s="31"/>
      <c r="F64" s="31"/>
      <c r="G64" s="31"/>
      <c r="H64" s="31"/>
      <c r="I64" s="31"/>
      <c r="J64" s="31"/>
      <c r="K64" s="31"/>
      <c r="L64" s="31"/>
      <c r="M64" s="31"/>
      <c r="N64" s="31"/>
      <c r="O64" s="31"/>
      <c r="P64" s="31"/>
      <c r="Q64" s="224"/>
    </row>
    <row r="65" spans="1:17" ht="12.75">
      <c r="A65" s="91"/>
      <c r="B65" s="31"/>
      <c r="C65" s="31"/>
      <c r="D65" s="31"/>
      <c r="E65" s="31"/>
      <c r="F65" s="31"/>
      <c r="G65" s="31"/>
      <c r="H65" s="31"/>
      <c r="I65" s="31"/>
      <c r="J65" s="31"/>
      <c r="K65" s="31"/>
      <c r="L65" s="31"/>
      <c r="M65" s="31"/>
      <c r="N65" s="31"/>
      <c r="O65" s="31"/>
      <c r="P65" s="31"/>
      <c r="Q65" s="224"/>
    </row>
    <row r="66" spans="1:17" ht="12.75">
      <c r="A66" s="91"/>
      <c r="B66" s="31"/>
      <c r="C66" s="31"/>
      <c r="D66" s="31"/>
      <c r="E66" s="31"/>
      <c r="F66" s="31"/>
      <c r="G66" s="31"/>
      <c r="H66" s="31"/>
      <c r="I66" s="31"/>
      <c r="J66" s="31"/>
      <c r="K66" s="31"/>
      <c r="L66" s="31"/>
      <c r="M66" s="31"/>
      <c r="N66" s="31"/>
      <c r="O66" s="31"/>
      <c r="P66" s="31"/>
      <c r="Q66" s="224"/>
    </row>
    <row r="67" spans="1:17" ht="12.75">
      <c r="A67" s="91"/>
      <c r="B67" s="31"/>
      <c r="C67" s="31"/>
      <c r="D67" s="31"/>
      <c r="E67" s="31"/>
      <c r="F67" s="31"/>
      <c r="G67" s="31"/>
      <c r="H67" s="31"/>
      <c r="I67" s="31"/>
      <c r="J67" s="31"/>
      <c r="K67" s="31"/>
      <c r="L67" s="31"/>
      <c r="M67" s="31"/>
      <c r="N67" s="31"/>
      <c r="O67" s="31"/>
      <c r="P67" s="31"/>
      <c r="Q67" s="224"/>
    </row>
    <row r="68" spans="1:17" ht="12.75">
      <c r="A68" s="91"/>
      <c r="B68" s="31"/>
      <c r="C68" s="31"/>
      <c r="D68" s="31"/>
      <c r="E68" s="31"/>
      <c r="F68" s="31"/>
      <c r="G68" s="31"/>
      <c r="H68" s="31"/>
      <c r="I68" s="31"/>
      <c r="J68" s="31"/>
      <c r="K68" s="31"/>
      <c r="L68" s="31"/>
      <c r="M68" s="31"/>
      <c r="N68" s="31"/>
      <c r="O68" s="31"/>
      <c r="P68" s="31"/>
      <c r="Q68" s="224"/>
    </row>
    <row r="69" spans="1:17" ht="12.75">
      <c r="A69" s="91"/>
      <c r="B69" s="31"/>
      <c r="C69" s="31"/>
      <c r="D69" s="31"/>
      <c r="E69" s="31"/>
      <c r="F69" s="31"/>
      <c r="G69" s="31"/>
      <c r="H69" s="31"/>
      <c r="I69" s="31"/>
      <c r="J69" s="31"/>
      <c r="K69" s="31"/>
      <c r="L69" s="31"/>
      <c r="M69" s="31"/>
      <c r="N69" s="31"/>
      <c r="O69" s="31"/>
      <c r="P69" s="31"/>
      <c r="Q69" s="224"/>
    </row>
    <row r="70" spans="1:17" ht="12.75">
      <c r="A70" s="91"/>
      <c r="B70" s="31"/>
      <c r="C70" s="31"/>
      <c r="D70" s="31"/>
      <c r="E70" s="31"/>
      <c r="F70" s="31"/>
      <c r="G70" s="31"/>
      <c r="H70" s="31"/>
      <c r="I70" s="31"/>
      <c r="J70" s="31"/>
      <c r="K70" s="31"/>
      <c r="L70" s="31"/>
      <c r="M70" s="31"/>
      <c r="N70" s="31"/>
      <c r="O70" s="31"/>
      <c r="P70" s="31"/>
      <c r="Q70" s="224"/>
    </row>
    <row r="71" spans="1:17" ht="12.75">
      <c r="A71" s="91"/>
      <c r="B71" s="31"/>
      <c r="C71" s="31"/>
      <c r="D71" s="31"/>
      <c r="E71" s="31"/>
      <c r="F71" s="31"/>
      <c r="G71" s="31"/>
      <c r="H71" s="31"/>
      <c r="I71" s="31"/>
      <c r="J71" s="31"/>
      <c r="K71" s="31"/>
      <c r="L71" s="31"/>
      <c r="M71" s="31"/>
      <c r="N71" s="31"/>
      <c r="O71" s="31"/>
      <c r="P71" s="31"/>
      <c r="Q71" s="224"/>
    </row>
    <row r="72" spans="1:17" ht="12.75">
      <c r="A72" s="91"/>
      <c r="B72" s="31"/>
      <c r="C72" s="31"/>
      <c r="D72" s="31"/>
      <c r="E72" s="31"/>
      <c r="F72" s="31"/>
      <c r="G72" s="31"/>
      <c r="H72" s="31"/>
      <c r="I72" s="31"/>
      <c r="J72" s="31"/>
      <c r="K72" s="31"/>
      <c r="L72" s="31"/>
      <c r="M72" s="31"/>
      <c r="N72" s="31"/>
      <c r="O72" s="31"/>
      <c r="P72" s="31"/>
      <c r="Q72" s="224"/>
    </row>
    <row r="73" spans="1:17" ht="12.75">
      <c r="A73" s="91"/>
      <c r="B73" s="31"/>
      <c r="C73" s="31"/>
      <c r="D73" s="31"/>
      <c r="E73" s="31"/>
      <c r="F73" s="31"/>
      <c r="G73" s="31"/>
      <c r="H73" s="31"/>
      <c r="I73" s="31"/>
      <c r="J73" s="31"/>
      <c r="K73" s="31"/>
      <c r="L73" s="31"/>
      <c r="M73" s="31"/>
      <c r="N73" s="31"/>
      <c r="O73" s="31"/>
      <c r="P73" s="31"/>
      <c r="Q73" s="224"/>
    </row>
    <row r="74" spans="1:17" ht="12.75">
      <c r="A74" s="91"/>
      <c r="B74" s="31"/>
      <c r="C74" s="31"/>
      <c r="D74" s="31"/>
      <c r="E74" s="31"/>
      <c r="F74" s="31"/>
      <c r="G74" s="31"/>
      <c r="H74" s="31"/>
      <c r="I74" s="31"/>
      <c r="J74" s="31"/>
      <c r="K74" s="31"/>
      <c r="L74" s="31"/>
      <c r="M74" s="31"/>
      <c r="N74" s="31"/>
      <c r="O74" s="31"/>
      <c r="P74" s="31"/>
      <c r="Q74" s="224"/>
    </row>
    <row r="75" spans="1:17" ht="12.75">
      <c r="A75" s="91"/>
      <c r="B75" s="31"/>
      <c r="C75" s="31"/>
      <c r="D75" s="31"/>
      <c r="E75" s="31"/>
      <c r="F75" s="31"/>
      <c r="G75" s="31"/>
      <c r="H75" s="31"/>
      <c r="I75" s="31"/>
      <c r="J75" s="31"/>
      <c r="K75" s="31"/>
      <c r="L75" s="31"/>
      <c r="M75" s="31"/>
      <c r="N75" s="31"/>
      <c r="O75" s="31"/>
      <c r="P75" s="31"/>
      <c r="Q75" s="224"/>
    </row>
    <row r="76" spans="1:17" ht="12.75">
      <c r="A76" s="91"/>
      <c r="B76" s="31"/>
      <c r="C76" s="31"/>
      <c r="D76" s="31"/>
      <c r="E76" s="31"/>
      <c r="F76" s="31"/>
      <c r="G76" s="31"/>
      <c r="H76" s="31"/>
      <c r="I76" s="31"/>
      <c r="J76" s="31"/>
      <c r="K76" s="31"/>
      <c r="L76" s="31"/>
      <c r="M76" s="31"/>
      <c r="N76" s="31"/>
      <c r="O76" s="31"/>
      <c r="P76" s="31"/>
      <c r="Q76" s="224"/>
    </row>
    <row r="77" spans="1:17" ht="12.75">
      <c r="A77" s="91"/>
      <c r="B77" s="31"/>
      <c r="C77" s="31"/>
      <c r="D77" s="31"/>
      <c r="E77" s="31"/>
      <c r="F77" s="31"/>
      <c r="G77" s="31"/>
      <c r="H77" s="31"/>
      <c r="I77" s="31"/>
      <c r="J77" s="31"/>
      <c r="K77" s="31"/>
      <c r="L77" s="31"/>
      <c r="M77" s="31"/>
      <c r="N77" s="31"/>
      <c r="O77" s="31"/>
      <c r="P77" s="31"/>
      <c r="Q77" s="224"/>
    </row>
    <row r="78" spans="1:17" ht="12.75">
      <c r="A78" s="91"/>
      <c r="B78" s="31"/>
      <c r="C78" s="31"/>
      <c r="D78" s="31"/>
      <c r="E78" s="31"/>
      <c r="F78" s="31"/>
      <c r="G78" s="31"/>
      <c r="H78" s="31"/>
      <c r="I78" s="31"/>
      <c r="J78" s="31"/>
      <c r="K78" s="31"/>
      <c r="L78" s="31"/>
      <c r="M78" s="31"/>
      <c r="N78" s="31"/>
      <c r="O78" s="31"/>
      <c r="P78" s="31"/>
      <c r="Q78" s="224"/>
    </row>
    <row r="79" spans="1:17" ht="12.75">
      <c r="A79" s="91"/>
      <c r="B79" s="31"/>
      <c r="C79" s="31"/>
      <c r="D79" s="31"/>
      <c r="E79" s="31"/>
      <c r="F79" s="31"/>
      <c r="G79" s="31"/>
      <c r="H79" s="31"/>
      <c r="I79" s="31"/>
      <c r="J79" s="31"/>
      <c r="K79" s="31"/>
      <c r="L79" s="31"/>
      <c r="M79" s="31"/>
      <c r="N79" s="31"/>
      <c r="O79" s="31"/>
      <c r="P79" s="31"/>
      <c r="Q79" s="224"/>
    </row>
    <row r="80" spans="1:17" ht="12.75">
      <c r="A80" s="91"/>
      <c r="B80" s="31"/>
      <c r="C80" s="31"/>
      <c r="D80" s="31"/>
      <c r="E80" s="31"/>
      <c r="F80" s="31"/>
      <c r="G80" s="31"/>
      <c r="H80" s="31"/>
      <c r="I80" s="31"/>
      <c r="J80" s="31"/>
      <c r="K80" s="31"/>
      <c r="L80" s="31"/>
      <c r="M80" s="31"/>
      <c r="N80" s="31"/>
      <c r="O80" s="31"/>
      <c r="P80" s="31"/>
      <c r="Q80" s="224"/>
    </row>
    <row r="81" spans="1:17" ht="12.75">
      <c r="A81" s="91"/>
      <c r="B81" s="31"/>
      <c r="C81" s="31"/>
      <c r="D81" s="31"/>
      <c r="E81" s="31"/>
      <c r="F81" s="31"/>
      <c r="G81" s="31"/>
      <c r="H81" s="31"/>
      <c r="I81" s="31"/>
      <c r="J81" s="31"/>
      <c r="K81" s="31"/>
      <c r="L81" s="31"/>
      <c r="M81" s="31"/>
      <c r="N81" s="31"/>
      <c r="O81" s="31"/>
      <c r="P81" s="31"/>
      <c r="Q81" s="224"/>
    </row>
  </sheetData>
  <mergeCells count="25">
    <mergeCell ref="A55:K55"/>
    <mergeCell ref="A35:H35"/>
    <mergeCell ref="I35:Q35"/>
    <mergeCell ref="A54:K54"/>
    <mergeCell ref="A53:B53"/>
    <mergeCell ref="A15:H15"/>
    <mergeCell ref="M9:M13"/>
    <mergeCell ref="N9:N13"/>
    <mergeCell ref="M7:N8"/>
    <mergeCell ref="I9:I13"/>
    <mergeCell ref="J9:J13"/>
    <mergeCell ref="I15:Q15"/>
    <mergeCell ref="I7:J8"/>
    <mergeCell ref="F7:G8"/>
    <mergeCell ref="G9:G13"/>
    <mergeCell ref="B4:C13"/>
    <mergeCell ref="F9:F13"/>
    <mergeCell ref="A2:H2"/>
    <mergeCell ref="A1:H1"/>
    <mergeCell ref="I1:P1"/>
    <mergeCell ref="I2:Q2"/>
    <mergeCell ref="L4:N6"/>
    <mergeCell ref="I4:J6"/>
    <mergeCell ref="H4:H6"/>
    <mergeCell ref="E4:G6"/>
  </mergeCells>
  <printOptions horizontalCentered="1"/>
  <pageMargins left="0.7874015748031497" right="0.7874015748031497" top="0.5905511811023622" bottom="0.7874015748031497" header="0.5118110236220472" footer="0.5118110236220472"/>
  <pageSetup horizontalDpi="600" verticalDpi="600" orientation="portrait" scale="99" r:id="rId1"/>
  <headerFooter differentOddEven="1" alignWithMargins="0">
    <oddFooter>&amp;C10</oddFooter>
    <evenFooter>&amp;C11</evenFooter>
  </headerFooter>
  <colBreaks count="1" manualBreakCount="1">
    <brk id="8"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80"/>
  <sheetViews>
    <sheetView workbookViewId="0" topLeftCell="A1">
      <selection activeCell="R1" sqref="R1"/>
    </sheetView>
  </sheetViews>
  <sheetFormatPr defaultColWidth="9.140625" defaultRowHeight="12.75"/>
  <cols>
    <col min="1" max="1" width="3.7109375" style="93" customWidth="1"/>
    <col min="2" max="2" width="31.140625" style="39" customWidth="1"/>
    <col min="3" max="3" width="0.85546875" style="39" customWidth="1"/>
    <col min="4" max="4" width="11.140625" style="39" customWidth="1"/>
    <col min="5" max="6" width="10.57421875" style="39" customWidth="1"/>
    <col min="7" max="7" width="9.8515625" style="39" customWidth="1"/>
    <col min="8" max="15" width="10.57421875" style="39" customWidth="1"/>
    <col min="16" max="16" width="11.00390625" style="39" customWidth="1"/>
    <col min="17" max="17" width="3.8515625" style="94" customWidth="1"/>
    <col min="18" max="16384" width="9.140625" style="39" customWidth="1"/>
  </cols>
  <sheetData>
    <row r="1" spans="1:17" s="46" customFormat="1" ht="12" customHeight="1">
      <c r="A1" s="370" t="s">
        <v>187</v>
      </c>
      <c r="B1" s="370"/>
      <c r="C1" s="370"/>
      <c r="D1" s="370"/>
      <c r="E1" s="370"/>
      <c r="F1" s="370"/>
      <c r="G1" s="370"/>
      <c r="H1" s="370"/>
      <c r="I1" s="371" t="s">
        <v>339</v>
      </c>
      <c r="J1" s="371"/>
      <c r="K1" s="371"/>
      <c r="L1" s="371"/>
      <c r="M1" s="371"/>
      <c r="N1" s="371"/>
      <c r="O1" s="371"/>
      <c r="P1" s="371"/>
      <c r="Q1" s="232"/>
    </row>
    <row r="2" spans="1:17" s="46" customFormat="1" ht="12" customHeight="1">
      <c r="A2" s="370" t="s">
        <v>357</v>
      </c>
      <c r="B2" s="370"/>
      <c r="C2" s="370"/>
      <c r="D2" s="370"/>
      <c r="E2" s="370"/>
      <c r="F2" s="370"/>
      <c r="G2" s="370"/>
      <c r="H2" s="370"/>
      <c r="I2" s="371" t="s">
        <v>396</v>
      </c>
      <c r="J2" s="371"/>
      <c r="K2" s="371"/>
      <c r="L2" s="371"/>
      <c r="M2" s="371"/>
      <c r="N2" s="371"/>
      <c r="O2" s="371"/>
      <c r="P2" s="371"/>
      <c r="Q2" s="371"/>
    </row>
    <row r="3" spans="1:17" s="46" customFormat="1" ht="12" customHeight="1">
      <c r="A3" s="211" t="s">
        <v>7</v>
      </c>
      <c r="B3" s="123" t="s">
        <v>7</v>
      </c>
      <c r="C3" s="123"/>
      <c r="D3" s="123" t="s">
        <v>7</v>
      </c>
      <c r="E3" s="370"/>
      <c r="F3" s="370"/>
      <c r="G3" s="370"/>
      <c r="H3" s="370"/>
      <c r="I3" s="150"/>
      <c r="J3" s="150"/>
      <c r="K3" s="150"/>
      <c r="L3" s="150"/>
      <c r="M3" s="150"/>
      <c r="N3" s="123" t="s">
        <v>7</v>
      </c>
      <c r="O3" s="123" t="s">
        <v>7</v>
      </c>
      <c r="P3" s="123" t="s">
        <v>7</v>
      </c>
      <c r="Q3" s="225" t="s">
        <v>7</v>
      </c>
    </row>
    <row r="4" spans="1:18" s="46" customFormat="1" ht="12" customHeight="1">
      <c r="A4" s="211" t="s">
        <v>7</v>
      </c>
      <c r="B4" s="123" t="s">
        <v>7</v>
      </c>
      <c r="C4" s="123"/>
      <c r="D4" s="123" t="s">
        <v>7</v>
      </c>
      <c r="E4" s="123" t="s">
        <v>7</v>
      </c>
      <c r="F4" s="123" t="s">
        <v>7</v>
      </c>
      <c r="G4" s="123" t="s">
        <v>7</v>
      </c>
      <c r="H4" s="233" t="s">
        <v>2</v>
      </c>
      <c r="I4" s="117" t="s">
        <v>41</v>
      </c>
      <c r="J4" s="117" t="s">
        <v>7</v>
      </c>
      <c r="K4" s="150"/>
      <c r="L4" s="123" t="s">
        <v>7</v>
      </c>
      <c r="M4" s="123" t="s">
        <v>7</v>
      </c>
      <c r="N4" s="123" t="s">
        <v>7</v>
      </c>
      <c r="O4" s="123" t="s">
        <v>7</v>
      </c>
      <c r="P4" s="123" t="s">
        <v>7</v>
      </c>
      <c r="Q4" s="225" t="s">
        <v>7</v>
      </c>
      <c r="R4" s="47"/>
    </row>
    <row r="5" spans="1:18" ht="12" customHeight="1">
      <c r="A5" s="234" t="s">
        <v>7</v>
      </c>
      <c r="B5" s="324" t="s">
        <v>311</v>
      </c>
      <c r="C5" s="384"/>
      <c r="D5" s="235" t="s">
        <v>7</v>
      </c>
      <c r="E5" s="330" t="s">
        <v>259</v>
      </c>
      <c r="F5" s="338"/>
      <c r="G5" s="338"/>
      <c r="H5" s="379" t="s">
        <v>262</v>
      </c>
      <c r="I5" s="374" t="s">
        <v>261</v>
      </c>
      <c r="J5" s="375"/>
      <c r="K5" s="236" t="s">
        <v>7</v>
      </c>
      <c r="L5" s="372" t="s">
        <v>258</v>
      </c>
      <c r="M5" s="338"/>
      <c r="N5" s="345"/>
      <c r="O5" s="237" t="s">
        <v>7</v>
      </c>
      <c r="P5" s="237" t="s">
        <v>7</v>
      </c>
      <c r="Q5" s="238" t="s">
        <v>7</v>
      </c>
      <c r="R5" s="45"/>
    </row>
    <row r="6" spans="1:18" ht="15.75" customHeight="1">
      <c r="A6" s="64" t="s">
        <v>7</v>
      </c>
      <c r="B6" s="326"/>
      <c r="C6" s="362"/>
      <c r="D6" s="239" t="s">
        <v>7</v>
      </c>
      <c r="E6" s="331"/>
      <c r="F6" s="327"/>
      <c r="G6" s="327"/>
      <c r="H6" s="380"/>
      <c r="I6" s="347"/>
      <c r="J6" s="376"/>
      <c r="K6" s="240" t="s">
        <v>7</v>
      </c>
      <c r="L6" s="326"/>
      <c r="M6" s="327"/>
      <c r="N6" s="335"/>
      <c r="O6" s="241" t="s">
        <v>169</v>
      </c>
      <c r="P6" s="242" t="s">
        <v>7</v>
      </c>
      <c r="Q6" s="243" t="s">
        <v>7</v>
      </c>
      <c r="R6" s="45"/>
    </row>
    <row r="7" spans="1:18" ht="18" customHeight="1">
      <c r="A7" s="64" t="s">
        <v>7</v>
      </c>
      <c r="B7" s="326"/>
      <c r="C7" s="362"/>
      <c r="D7" s="239" t="s">
        <v>7</v>
      </c>
      <c r="E7" s="339"/>
      <c r="F7" s="340"/>
      <c r="G7" s="340"/>
      <c r="H7" s="381"/>
      <c r="I7" s="377"/>
      <c r="J7" s="378"/>
      <c r="K7" s="240" t="s">
        <v>7</v>
      </c>
      <c r="L7" s="373"/>
      <c r="M7" s="340"/>
      <c r="N7" s="346"/>
      <c r="O7" s="241" t="s">
        <v>170</v>
      </c>
      <c r="P7" s="242" t="s">
        <v>7</v>
      </c>
      <c r="Q7" s="243" t="s">
        <v>7</v>
      </c>
      <c r="R7" s="45"/>
    </row>
    <row r="8" spans="1:18" ht="14.25" customHeight="1">
      <c r="A8" s="64" t="s">
        <v>7</v>
      </c>
      <c r="B8" s="326"/>
      <c r="C8" s="362"/>
      <c r="D8" s="31"/>
      <c r="E8" s="237" t="s">
        <v>7</v>
      </c>
      <c r="F8" s="330" t="s">
        <v>172</v>
      </c>
      <c r="G8" s="338"/>
      <c r="H8" s="372" t="s">
        <v>4</v>
      </c>
      <c r="I8" s="325" t="s">
        <v>172</v>
      </c>
      <c r="J8" s="384"/>
      <c r="K8" s="31"/>
      <c r="L8" s="244" t="s">
        <v>7</v>
      </c>
      <c r="M8" s="330" t="s">
        <v>172</v>
      </c>
      <c r="N8" s="345"/>
      <c r="O8" s="241" t="s">
        <v>128</v>
      </c>
      <c r="P8" s="241" t="s">
        <v>173</v>
      </c>
      <c r="Q8" s="243" t="s">
        <v>7</v>
      </c>
      <c r="R8" s="45"/>
    </row>
    <row r="9" spans="1:18" ht="18" customHeight="1">
      <c r="A9" s="65" t="s">
        <v>174</v>
      </c>
      <c r="B9" s="326"/>
      <c r="C9" s="362"/>
      <c r="D9" s="119" t="s">
        <v>171</v>
      </c>
      <c r="E9" s="242" t="s">
        <v>7</v>
      </c>
      <c r="F9" s="339"/>
      <c r="G9" s="340"/>
      <c r="H9" s="326"/>
      <c r="I9" s="329"/>
      <c r="J9" s="385"/>
      <c r="K9" s="245" t="s">
        <v>169</v>
      </c>
      <c r="L9" s="239" t="s">
        <v>7</v>
      </c>
      <c r="M9" s="339"/>
      <c r="N9" s="346"/>
      <c r="O9" s="241" t="s">
        <v>177</v>
      </c>
      <c r="P9" s="241" t="s">
        <v>171</v>
      </c>
      <c r="Q9" s="243" t="s">
        <v>174</v>
      </c>
      <c r="R9" s="45"/>
    </row>
    <row r="10" spans="1:18" ht="14.25" customHeight="1">
      <c r="A10" s="65" t="s">
        <v>178</v>
      </c>
      <c r="B10" s="326"/>
      <c r="C10" s="362"/>
      <c r="D10" s="119" t="s">
        <v>175</v>
      </c>
      <c r="E10" s="242" t="s">
        <v>7</v>
      </c>
      <c r="F10" s="344" t="s">
        <v>270</v>
      </c>
      <c r="G10" s="387" t="s">
        <v>295</v>
      </c>
      <c r="H10" s="326"/>
      <c r="I10" s="384" t="s">
        <v>260</v>
      </c>
      <c r="J10" s="365" t="s">
        <v>296</v>
      </c>
      <c r="K10" s="245" t="s">
        <v>176</v>
      </c>
      <c r="L10" s="239" t="s">
        <v>7</v>
      </c>
      <c r="M10" s="344" t="s">
        <v>390</v>
      </c>
      <c r="N10" s="344" t="s">
        <v>263</v>
      </c>
      <c r="O10" s="241" t="s">
        <v>179</v>
      </c>
      <c r="P10" s="241" t="s">
        <v>175</v>
      </c>
      <c r="Q10" s="243" t="s">
        <v>178</v>
      </c>
      <c r="R10" s="45"/>
    </row>
    <row r="11" spans="1:17" ht="15" customHeight="1">
      <c r="A11" s="64" t="s">
        <v>7</v>
      </c>
      <c r="B11" s="326"/>
      <c r="C11" s="362"/>
      <c r="D11" s="119" t="s">
        <v>5</v>
      </c>
      <c r="E11" s="241" t="s">
        <v>4</v>
      </c>
      <c r="F11" s="332"/>
      <c r="G11" s="388"/>
      <c r="H11" s="326"/>
      <c r="I11" s="362"/>
      <c r="J11" s="366"/>
      <c r="K11" s="245" t="s">
        <v>5</v>
      </c>
      <c r="L11" s="119" t="s">
        <v>4</v>
      </c>
      <c r="M11" s="332"/>
      <c r="N11" s="332"/>
      <c r="O11" s="241" t="s">
        <v>180</v>
      </c>
      <c r="P11" s="241" t="s">
        <v>5</v>
      </c>
      <c r="Q11" s="243" t="s">
        <v>7</v>
      </c>
    </row>
    <row r="12" spans="1:17" ht="13.5" customHeight="1">
      <c r="A12" s="64" t="s">
        <v>7</v>
      </c>
      <c r="B12" s="326"/>
      <c r="C12" s="362"/>
      <c r="D12" s="239" t="s">
        <v>7</v>
      </c>
      <c r="E12" s="242" t="s">
        <v>7</v>
      </c>
      <c r="F12" s="332"/>
      <c r="G12" s="388"/>
      <c r="H12" s="326"/>
      <c r="I12" s="362"/>
      <c r="J12" s="366"/>
      <c r="K12" s="240" t="s">
        <v>7</v>
      </c>
      <c r="L12" s="239" t="s">
        <v>7</v>
      </c>
      <c r="M12" s="332"/>
      <c r="N12" s="332"/>
      <c r="O12" s="241" t="s">
        <v>181</v>
      </c>
      <c r="P12" s="242" t="s">
        <v>7</v>
      </c>
      <c r="Q12" s="243" t="s">
        <v>7</v>
      </c>
    </row>
    <row r="13" spans="1:17" ht="18.75" customHeight="1">
      <c r="A13" s="64" t="s">
        <v>7</v>
      </c>
      <c r="B13" s="326"/>
      <c r="C13" s="362"/>
      <c r="D13" s="239" t="s">
        <v>7</v>
      </c>
      <c r="E13" s="242" t="s">
        <v>7</v>
      </c>
      <c r="F13" s="332"/>
      <c r="G13" s="388"/>
      <c r="H13" s="326"/>
      <c r="I13" s="362"/>
      <c r="J13" s="366"/>
      <c r="K13" s="240" t="s">
        <v>7</v>
      </c>
      <c r="L13" s="239" t="s">
        <v>7</v>
      </c>
      <c r="M13" s="332"/>
      <c r="N13" s="332"/>
      <c r="O13" s="241" t="s">
        <v>182</v>
      </c>
      <c r="P13" s="242" t="s">
        <v>7</v>
      </c>
      <c r="Q13" s="243" t="s">
        <v>7</v>
      </c>
    </row>
    <row r="14" spans="1:17" ht="16.5" customHeight="1">
      <c r="A14" s="64" t="s">
        <v>7</v>
      </c>
      <c r="B14" s="328"/>
      <c r="C14" s="385"/>
      <c r="D14" s="239" t="s">
        <v>7</v>
      </c>
      <c r="E14" s="242" t="s">
        <v>7</v>
      </c>
      <c r="F14" s="333"/>
      <c r="G14" s="389"/>
      <c r="H14" s="328"/>
      <c r="I14" s="385"/>
      <c r="J14" s="367"/>
      <c r="K14" s="246" t="s">
        <v>7</v>
      </c>
      <c r="L14" s="239" t="s">
        <v>7</v>
      </c>
      <c r="M14" s="333"/>
      <c r="N14" s="333"/>
      <c r="O14" s="242" t="s">
        <v>7</v>
      </c>
      <c r="P14" s="242" t="s">
        <v>7</v>
      </c>
      <c r="Q14" s="243" t="s">
        <v>7</v>
      </c>
    </row>
    <row r="15" spans="1:17" ht="12" customHeight="1">
      <c r="A15" s="247" t="s">
        <v>7</v>
      </c>
      <c r="B15" s="64" t="s">
        <v>7</v>
      </c>
      <c r="C15" s="64"/>
      <c r="D15" s="234" t="s">
        <v>7</v>
      </c>
      <c r="E15" s="234" t="s">
        <v>7</v>
      </c>
      <c r="F15" s="234" t="s">
        <v>7</v>
      </c>
      <c r="G15" s="234" t="s">
        <v>7</v>
      </c>
      <c r="H15" s="64" t="s">
        <v>7</v>
      </c>
      <c r="I15" s="64" t="s">
        <v>7</v>
      </c>
      <c r="J15" s="64" t="s">
        <v>7</v>
      </c>
      <c r="K15" s="65" t="s">
        <v>7</v>
      </c>
      <c r="L15" s="234" t="s">
        <v>7</v>
      </c>
      <c r="M15" s="234" t="s">
        <v>7</v>
      </c>
      <c r="N15" s="234" t="s">
        <v>7</v>
      </c>
      <c r="O15" s="234" t="s">
        <v>7</v>
      </c>
      <c r="P15" s="234" t="s">
        <v>7</v>
      </c>
      <c r="Q15" s="248" t="s">
        <v>7</v>
      </c>
    </row>
    <row r="16" spans="1:17" s="49" customFormat="1" ht="12" customHeight="1">
      <c r="A16" s="354" t="s">
        <v>373</v>
      </c>
      <c r="B16" s="354"/>
      <c r="C16" s="354"/>
      <c r="D16" s="354"/>
      <c r="E16" s="354"/>
      <c r="F16" s="354"/>
      <c r="G16" s="354"/>
      <c r="H16" s="354"/>
      <c r="I16" s="354" t="s">
        <v>373</v>
      </c>
      <c r="J16" s="354"/>
      <c r="K16" s="354"/>
      <c r="L16" s="354"/>
      <c r="M16" s="354"/>
      <c r="N16" s="354"/>
      <c r="O16" s="354"/>
      <c r="P16" s="354"/>
      <c r="Q16" s="354"/>
    </row>
    <row r="17" spans="1:17" ht="12" customHeight="1">
      <c r="A17" s="65"/>
      <c r="B17" s="64"/>
      <c r="C17" s="64"/>
      <c r="D17" s="64"/>
      <c r="E17" s="64"/>
      <c r="F17" s="64"/>
      <c r="G17" s="64"/>
      <c r="H17" s="64"/>
      <c r="I17" s="64"/>
      <c r="J17" s="64"/>
      <c r="K17" s="65"/>
      <c r="L17" s="64"/>
      <c r="M17" s="64"/>
      <c r="N17" s="64"/>
      <c r="O17" s="64"/>
      <c r="P17" s="64"/>
      <c r="Q17" s="77"/>
    </row>
    <row r="18" spans="1:17" ht="13.5" customHeight="1">
      <c r="A18" s="249" t="s">
        <v>42</v>
      </c>
      <c r="B18" s="40" t="s">
        <v>246</v>
      </c>
      <c r="C18" s="40"/>
      <c r="D18" s="250">
        <v>101612916</v>
      </c>
      <c r="E18" s="251">
        <v>91818664</v>
      </c>
      <c r="F18" s="251">
        <v>66811523</v>
      </c>
      <c r="G18" s="251">
        <v>25007141</v>
      </c>
      <c r="H18" s="251">
        <v>9794252</v>
      </c>
      <c r="I18" s="251">
        <v>9388987</v>
      </c>
      <c r="J18" s="251">
        <v>405265</v>
      </c>
      <c r="K18" s="251">
        <v>4678057</v>
      </c>
      <c r="L18" s="251">
        <v>4462449</v>
      </c>
      <c r="M18" s="251">
        <v>1315680</v>
      </c>
      <c r="N18" s="251">
        <v>3146769</v>
      </c>
      <c r="O18" s="251">
        <v>215608</v>
      </c>
      <c r="P18" s="251">
        <v>96934859</v>
      </c>
      <c r="Q18" s="249" t="s">
        <v>42</v>
      </c>
    </row>
    <row r="19" spans="1:17" ht="12" customHeight="1">
      <c r="A19" s="249" t="s">
        <v>43</v>
      </c>
      <c r="B19" s="40" t="s">
        <v>245</v>
      </c>
      <c r="C19" s="40"/>
      <c r="D19" s="250">
        <v>1454655</v>
      </c>
      <c r="E19" s="251">
        <v>546767</v>
      </c>
      <c r="F19" s="251">
        <v>544603</v>
      </c>
      <c r="G19" s="251">
        <v>2164</v>
      </c>
      <c r="H19" s="251">
        <v>907888</v>
      </c>
      <c r="I19" s="251">
        <v>907888</v>
      </c>
      <c r="J19" s="251" t="s">
        <v>308</v>
      </c>
      <c r="K19" s="251">
        <v>104495</v>
      </c>
      <c r="L19" s="251">
        <v>73900</v>
      </c>
      <c r="M19" s="251" t="s">
        <v>308</v>
      </c>
      <c r="N19" s="251">
        <v>73900</v>
      </c>
      <c r="O19" s="251">
        <v>30595</v>
      </c>
      <c r="P19" s="251">
        <v>1350160</v>
      </c>
      <c r="Q19" s="249" t="s">
        <v>43</v>
      </c>
    </row>
    <row r="20" spans="1:17" ht="14.25" customHeight="1">
      <c r="A20" s="249" t="s">
        <v>44</v>
      </c>
      <c r="B20" s="40" t="s">
        <v>240</v>
      </c>
      <c r="C20" s="40"/>
      <c r="D20" s="252">
        <v>1241660</v>
      </c>
      <c r="E20" s="253">
        <v>612612</v>
      </c>
      <c r="F20" s="253">
        <v>597612</v>
      </c>
      <c r="G20" s="253">
        <v>15000</v>
      </c>
      <c r="H20" s="253">
        <v>629048</v>
      </c>
      <c r="I20" s="253">
        <v>629048</v>
      </c>
      <c r="J20" s="253" t="s">
        <v>308</v>
      </c>
      <c r="K20" s="254">
        <v>67413</v>
      </c>
      <c r="L20" s="254">
        <v>57020</v>
      </c>
      <c r="M20" s="254">
        <v>156</v>
      </c>
      <c r="N20" s="254">
        <v>56864</v>
      </c>
      <c r="O20" s="254">
        <v>10393</v>
      </c>
      <c r="P20" s="253">
        <v>1174247</v>
      </c>
      <c r="Q20" s="249" t="s">
        <v>44</v>
      </c>
    </row>
    <row r="21" spans="1:17" ht="12" customHeight="1">
      <c r="A21" s="249" t="s">
        <v>7</v>
      </c>
      <c r="B21" s="64" t="s">
        <v>284</v>
      </c>
      <c r="C21" s="64"/>
      <c r="D21" s="255" t="s">
        <v>7</v>
      </c>
      <c r="E21" s="31" t="s">
        <v>7</v>
      </c>
      <c r="F21" s="31" t="s">
        <v>7</v>
      </c>
      <c r="G21" s="31" t="s">
        <v>7</v>
      </c>
      <c r="H21" s="31" t="s">
        <v>7</v>
      </c>
      <c r="I21" s="31" t="s">
        <v>7</v>
      </c>
      <c r="J21" s="31" t="s">
        <v>7</v>
      </c>
      <c r="K21" s="31" t="s">
        <v>7</v>
      </c>
      <c r="L21" s="31" t="s">
        <v>7</v>
      </c>
      <c r="M21" s="31" t="s">
        <v>7</v>
      </c>
      <c r="N21" s="31" t="s">
        <v>7</v>
      </c>
      <c r="O21" s="31" t="s">
        <v>7</v>
      </c>
      <c r="P21" s="31" t="s">
        <v>7</v>
      </c>
      <c r="Q21" s="249" t="s">
        <v>7</v>
      </c>
    </row>
    <row r="22" spans="1:17" ht="12" customHeight="1">
      <c r="A22" s="249" t="s">
        <v>45</v>
      </c>
      <c r="B22" s="40" t="s">
        <v>251</v>
      </c>
      <c r="C22" s="40"/>
      <c r="D22" s="256" t="s">
        <v>308</v>
      </c>
      <c r="E22" s="257" t="s">
        <v>308</v>
      </c>
      <c r="F22" s="257" t="s">
        <v>308</v>
      </c>
      <c r="G22" s="257" t="s">
        <v>308</v>
      </c>
      <c r="H22" s="257" t="s">
        <v>308</v>
      </c>
      <c r="I22" s="257" t="s">
        <v>308</v>
      </c>
      <c r="J22" s="257" t="s">
        <v>308</v>
      </c>
      <c r="K22" s="257" t="s">
        <v>308</v>
      </c>
      <c r="L22" s="257" t="s">
        <v>308</v>
      </c>
      <c r="M22" s="257" t="s">
        <v>308</v>
      </c>
      <c r="N22" s="257" t="s">
        <v>308</v>
      </c>
      <c r="O22" s="257" t="s">
        <v>308</v>
      </c>
      <c r="P22" s="257" t="s">
        <v>308</v>
      </c>
      <c r="Q22" s="249"/>
    </row>
    <row r="23" spans="1:17" ht="12" customHeight="1">
      <c r="A23" s="249" t="s">
        <v>46</v>
      </c>
      <c r="B23" s="40" t="s">
        <v>247</v>
      </c>
      <c r="C23" s="40"/>
      <c r="D23" s="252">
        <v>2806193061</v>
      </c>
      <c r="E23" s="253">
        <v>1766560500</v>
      </c>
      <c r="F23" s="253">
        <v>1183873819</v>
      </c>
      <c r="G23" s="253">
        <v>582686681</v>
      </c>
      <c r="H23" s="253">
        <v>1039632561</v>
      </c>
      <c r="I23" s="253">
        <v>912158345</v>
      </c>
      <c r="J23" s="253">
        <v>127474216</v>
      </c>
      <c r="K23" s="254">
        <v>150749989</v>
      </c>
      <c r="L23" s="254">
        <v>144939283</v>
      </c>
      <c r="M23" s="254">
        <v>105520745</v>
      </c>
      <c r="N23" s="254">
        <v>39418538</v>
      </c>
      <c r="O23" s="254">
        <v>5810706</v>
      </c>
      <c r="P23" s="253">
        <v>2655443072</v>
      </c>
      <c r="Q23" s="249" t="s">
        <v>46</v>
      </c>
    </row>
    <row r="24" spans="1:17" ht="12" customHeight="1">
      <c r="A24" s="249" t="s">
        <v>7</v>
      </c>
      <c r="B24" s="64" t="s">
        <v>292</v>
      </c>
      <c r="C24" s="64"/>
      <c r="D24" s="255" t="s">
        <v>7</v>
      </c>
      <c r="E24" s="31" t="s">
        <v>7</v>
      </c>
      <c r="F24" s="31" t="s">
        <v>7</v>
      </c>
      <c r="G24" s="31" t="s">
        <v>7</v>
      </c>
      <c r="H24" s="31" t="s">
        <v>7</v>
      </c>
      <c r="I24" s="31" t="s">
        <v>7</v>
      </c>
      <c r="J24" s="31" t="s">
        <v>7</v>
      </c>
      <c r="K24" s="31" t="s">
        <v>7</v>
      </c>
      <c r="L24" s="31" t="s">
        <v>7</v>
      </c>
      <c r="M24" s="31" t="s">
        <v>7</v>
      </c>
      <c r="N24" s="31" t="s">
        <v>7</v>
      </c>
      <c r="O24" s="31" t="s">
        <v>7</v>
      </c>
      <c r="P24" s="31" t="s">
        <v>7</v>
      </c>
      <c r="Q24" s="249" t="s">
        <v>7</v>
      </c>
    </row>
    <row r="25" spans="1:17" ht="12" customHeight="1">
      <c r="A25" s="249" t="s">
        <v>47</v>
      </c>
      <c r="B25" s="40" t="s">
        <v>291</v>
      </c>
      <c r="C25" s="40"/>
      <c r="D25" s="252">
        <v>144159270</v>
      </c>
      <c r="E25" s="253">
        <v>99449363</v>
      </c>
      <c r="F25" s="253">
        <v>75040841</v>
      </c>
      <c r="G25" s="253">
        <v>24408522</v>
      </c>
      <c r="H25" s="253">
        <v>44709907</v>
      </c>
      <c r="I25" s="253">
        <v>38185492</v>
      </c>
      <c r="J25" s="253">
        <v>6524415</v>
      </c>
      <c r="K25" s="254">
        <v>14750449</v>
      </c>
      <c r="L25" s="254">
        <v>14414111</v>
      </c>
      <c r="M25" s="254">
        <v>11142682</v>
      </c>
      <c r="N25" s="254">
        <v>3271429</v>
      </c>
      <c r="O25" s="254">
        <v>336338</v>
      </c>
      <c r="P25" s="253">
        <v>129408821</v>
      </c>
      <c r="Q25" s="249" t="s">
        <v>47</v>
      </c>
    </row>
    <row r="26" spans="1:17" ht="12" customHeight="1">
      <c r="A26" s="249" t="s">
        <v>48</v>
      </c>
      <c r="B26" s="64" t="s">
        <v>185</v>
      </c>
      <c r="C26" s="64"/>
      <c r="D26" s="252">
        <v>2077903</v>
      </c>
      <c r="E26" s="253">
        <v>1958818</v>
      </c>
      <c r="F26" s="253">
        <v>1465627</v>
      </c>
      <c r="G26" s="253">
        <v>493191</v>
      </c>
      <c r="H26" s="253">
        <v>119085</v>
      </c>
      <c r="I26" s="253">
        <v>119085</v>
      </c>
      <c r="J26" s="253" t="s">
        <v>308</v>
      </c>
      <c r="K26" s="253">
        <v>113691</v>
      </c>
      <c r="L26" s="253">
        <v>113691</v>
      </c>
      <c r="M26" s="253">
        <v>1029</v>
      </c>
      <c r="N26" s="253">
        <v>112662</v>
      </c>
      <c r="O26" s="253" t="s">
        <v>308</v>
      </c>
      <c r="P26" s="253">
        <v>1964212</v>
      </c>
      <c r="Q26" s="249" t="s">
        <v>48</v>
      </c>
    </row>
    <row r="27" spans="1:17" ht="14.25" customHeight="1">
      <c r="A27" s="224"/>
      <c r="B27" s="64" t="s">
        <v>186</v>
      </c>
      <c r="C27" s="64"/>
      <c r="D27" s="255" t="s">
        <v>7</v>
      </c>
      <c r="E27" s="31" t="s">
        <v>7</v>
      </c>
      <c r="F27" s="31" t="s">
        <v>7</v>
      </c>
      <c r="G27" s="31" t="s">
        <v>7</v>
      </c>
      <c r="H27" s="31" t="s">
        <v>7</v>
      </c>
      <c r="I27" s="31" t="s">
        <v>7</v>
      </c>
      <c r="J27" s="31" t="s">
        <v>7</v>
      </c>
      <c r="K27" s="31" t="s">
        <v>7</v>
      </c>
      <c r="L27" s="31" t="s">
        <v>7</v>
      </c>
      <c r="M27" s="31" t="s">
        <v>7</v>
      </c>
      <c r="N27" s="31" t="s">
        <v>7</v>
      </c>
      <c r="O27" s="31" t="s">
        <v>7</v>
      </c>
      <c r="P27" s="31" t="s">
        <v>7</v>
      </c>
      <c r="Q27" s="224"/>
    </row>
    <row r="28" spans="1:17" ht="12" customHeight="1">
      <c r="A28" s="249" t="s">
        <v>49</v>
      </c>
      <c r="B28" s="40" t="s">
        <v>252</v>
      </c>
      <c r="C28" s="40"/>
      <c r="D28" s="252">
        <v>160482</v>
      </c>
      <c r="E28" s="253">
        <v>160482</v>
      </c>
      <c r="F28" s="253">
        <v>160482</v>
      </c>
      <c r="G28" s="253" t="s">
        <v>308</v>
      </c>
      <c r="H28" s="253" t="s">
        <v>308</v>
      </c>
      <c r="I28" s="253" t="s">
        <v>308</v>
      </c>
      <c r="J28" s="253" t="s">
        <v>308</v>
      </c>
      <c r="K28" s="253">
        <v>67682</v>
      </c>
      <c r="L28" s="253">
        <v>67682</v>
      </c>
      <c r="M28" s="253" t="s">
        <v>308</v>
      </c>
      <c r="N28" s="253">
        <v>67682</v>
      </c>
      <c r="O28" s="253" t="s">
        <v>308</v>
      </c>
      <c r="P28" s="253">
        <v>92800</v>
      </c>
      <c r="Q28" s="249" t="s">
        <v>49</v>
      </c>
    </row>
    <row r="29" spans="1:17" s="93" customFormat="1" ht="12" customHeight="1">
      <c r="A29" s="249" t="s">
        <v>50</v>
      </c>
      <c r="B29" s="40" t="s">
        <v>248</v>
      </c>
      <c r="C29" s="40"/>
      <c r="D29" s="258" t="s">
        <v>308</v>
      </c>
      <c r="E29" s="224" t="s">
        <v>308</v>
      </c>
      <c r="F29" s="224" t="s">
        <v>308</v>
      </c>
      <c r="G29" s="224" t="s">
        <v>308</v>
      </c>
      <c r="H29" s="224" t="s">
        <v>308</v>
      </c>
      <c r="I29" s="224" t="s">
        <v>308</v>
      </c>
      <c r="J29" s="224" t="s">
        <v>308</v>
      </c>
      <c r="K29" s="224" t="s">
        <v>308</v>
      </c>
      <c r="L29" s="224" t="s">
        <v>308</v>
      </c>
      <c r="M29" s="224" t="s">
        <v>308</v>
      </c>
      <c r="N29" s="224" t="s">
        <v>308</v>
      </c>
      <c r="O29" s="224" t="s">
        <v>308</v>
      </c>
      <c r="P29" s="224" t="s">
        <v>308</v>
      </c>
      <c r="Q29" s="249" t="s">
        <v>50</v>
      </c>
    </row>
    <row r="30" spans="1:17" ht="12" customHeight="1">
      <c r="A30" s="249" t="s">
        <v>51</v>
      </c>
      <c r="B30" s="40" t="s">
        <v>249</v>
      </c>
      <c r="C30" s="40"/>
      <c r="D30" s="252">
        <v>326987</v>
      </c>
      <c r="E30" s="253">
        <v>326125</v>
      </c>
      <c r="F30" s="253">
        <v>297090</v>
      </c>
      <c r="G30" s="253">
        <v>29035</v>
      </c>
      <c r="H30" s="253">
        <v>862</v>
      </c>
      <c r="I30" s="253">
        <v>862</v>
      </c>
      <c r="J30" s="253" t="s">
        <v>308</v>
      </c>
      <c r="K30" s="253">
        <v>143119</v>
      </c>
      <c r="L30" s="253">
        <v>143054</v>
      </c>
      <c r="M30" s="253">
        <v>131054</v>
      </c>
      <c r="N30" s="253">
        <v>12000</v>
      </c>
      <c r="O30" s="253">
        <v>65</v>
      </c>
      <c r="P30" s="253">
        <v>183868</v>
      </c>
      <c r="Q30" s="249" t="s">
        <v>51</v>
      </c>
    </row>
    <row r="31" spans="1:17" s="48" customFormat="1" ht="12" customHeight="1">
      <c r="A31" s="249" t="s">
        <v>52</v>
      </c>
      <c r="B31" s="259" t="s">
        <v>241</v>
      </c>
      <c r="C31" s="259"/>
      <c r="D31" s="260">
        <v>2913067664</v>
      </c>
      <c r="E31" s="261">
        <v>1861983968</v>
      </c>
      <c r="F31" s="261">
        <v>1253750756</v>
      </c>
      <c r="G31" s="261">
        <v>608233212</v>
      </c>
      <c r="H31" s="261">
        <v>1051083696</v>
      </c>
      <c r="I31" s="261">
        <v>923204215</v>
      </c>
      <c r="J31" s="261">
        <v>127879481</v>
      </c>
      <c r="K31" s="261">
        <v>155924446</v>
      </c>
      <c r="L31" s="261">
        <v>149857079</v>
      </c>
      <c r="M31" s="261">
        <v>106968664</v>
      </c>
      <c r="N31" s="261">
        <v>42888415</v>
      </c>
      <c r="O31" s="261">
        <v>6067367</v>
      </c>
      <c r="P31" s="261">
        <v>2757143218</v>
      </c>
      <c r="Q31" s="249" t="s">
        <v>52</v>
      </c>
    </row>
    <row r="32" spans="1:17" ht="15" customHeight="1">
      <c r="A32" s="249" t="s">
        <v>53</v>
      </c>
      <c r="B32" s="40" t="s">
        <v>250</v>
      </c>
      <c r="C32" s="40"/>
      <c r="D32" s="252">
        <v>681304</v>
      </c>
      <c r="E32" s="253">
        <v>681304</v>
      </c>
      <c r="F32" s="253">
        <v>681304</v>
      </c>
      <c r="G32" s="257" t="s">
        <v>308</v>
      </c>
      <c r="H32" s="257" t="s">
        <v>308</v>
      </c>
      <c r="I32" s="257" t="s">
        <v>308</v>
      </c>
      <c r="J32" s="257" t="s">
        <v>308</v>
      </c>
      <c r="K32" s="257" t="s">
        <v>308</v>
      </c>
      <c r="L32" s="257" t="s">
        <v>308</v>
      </c>
      <c r="M32" s="257" t="s">
        <v>308</v>
      </c>
      <c r="N32" s="257" t="s">
        <v>308</v>
      </c>
      <c r="O32" s="257" t="s">
        <v>308</v>
      </c>
      <c r="P32" s="253">
        <v>681304</v>
      </c>
      <c r="Q32" s="249" t="s">
        <v>53</v>
      </c>
    </row>
    <row r="33" spans="1:17" s="48" customFormat="1" ht="12" customHeight="1">
      <c r="A33" s="249" t="s">
        <v>183</v>
      </c>
      <c r="B33" s="259" t="s">
        <v>0</v>
      </c>
      <c r="C33" s="259"/>
      <c r="D33" s="260">
        <v>2913748968</v>
      </c>
      <c r="E33" s="261">
        <v>1862665272</v>
      </c>
      <c r="F33" s="261">
        <v>1254432060</v>
      </c>
      <c r="G33" s="261">
        <v>608233212</v>
      </c>
      <c r="H33" s="261">
        <v>1051083696</v>
      </c>
      <c r="I33" s="261">
        <v>923204215</v>
      </c>
      <c r="J33" s="261">
        <v>127879481</v>
      </c>
      <c r="K33" s="261">
        <v>155924446</v>
      </c>
      <c r="L33" s="261">
        <v>149857079</v>
      </c>
      <c r="M33" s="261">
        <v>106968664</v>
      </c>
      <c r="N33" s="261">
        <v>42888415</v>
      </c>
      <c r="O33" s="261">
        <v>6067367</v>
      </c>
      <c r="P33" s="261">
        <v>2757824522</v>
      </c>
      <c r="Q33" s="249" t="s">
        <v>183</v>
      </c>
    </row>
    <row r="34" spans="1:17" s="48" customFormat="1" ht="12" customHeight="1">
      <c r="A34" s="77"/>
      <c r="B34" s="259"/>
      <c r="C34" s="259"/>
      <c r="D34" s="80"/>
      <c r="E34" s="80"/>
      <c r="F34" s="80"/>
      <c r="G34" s="80"/>
      <c r="H34" s="80"/>
      <c r="I34" s="80"/>
      <c r="J34" s="80"/>
      <c r="K34" s="80"/>
      <c r="L34" s="80"/>
      <c r="M34" s="80"/>
      <c r="N34" s="80"/>
      <c r="O34" s="80"/>
      <c r="P34" s="80"/>
      <c r="Q34" s="249"/>
    </row>
    <row r="35" spans="1:17" ht="12.75">
      <c r="A35" s="386" t="s">
        <v>39</v>
      </c>
      <c r="B35" s="386"/>
      <c r="C35" s="262"/>
      <c r="D35" s="31"/>
      <c r="E35" s="31"/>
      <c r="F35" s="31"/>
      <c r="G35" s="31"/>
      <c r="H35" s="31"/>
      <c r="I35" s="31"/>
      <c r="J35" s="31"/>
      <c r="K35" s="31"/>
      <c r="L35" s="31"/>
      <c r="M35" s="31"/>
      <c r="N35" s="31"/>
      <c r="O35" s="31"/>
      <c r="P35" s="31"/>
      <c r="Q35" s="224"/>
    </row>
    <row r="36" spans="1:17" ht="12.75">
      <c r="A36" s="348" t="s">
        <v>188</v>
      </c>
      <c r="B36" s="348"/>
      <c r="C36" s="348"/>
      <c r="D36" s="348"/>
      <c r="E36" s="348"/>
      <c r="F36" s="348"/>
      <c r="G36" s="348"/>
      <c r="H36" s="348"/>
      <c r="I36" s="348"/>
      <c r="J36" s="348"/>
      <c r="K36" s="348"/>
      <c r="L36" s="31"/>
      <c r="M36" s="31"/>
      <c r="N36" s="31"/>
      <c r="O36" s="31"/>
      <c r="P36" s="31"/>
      <c r="Q36" s="224"/>
    </row>
    <row r="37" spans="1:17" ht="12.75">
      <c r="A37" s="348" t="s">
        <v>403</v>
      </c>
      <c r="B37" s="348"/>
      <c r="C37" s="348"/>
      <c r="D37" s="348"/>
      <c r="E37" s="348"/>
      <c r="F37" s="348"/>
      <c r="G37" s="348"/>
      <c r="H37" s="348"/>
      <c r="I37" s="348"/>
      <c r="J37" s="348"/>
      <c r="K37" s="348"/>
      <c r="L37" s="31"/>
      <c r="M37" s="31"/>
      <c r="N37" s="31"/>
      <c r="O37" s="31"/>
      <c r="P37" s="31"/>
      <c r="Q37" s="224"/>
    </row>
    <row r="38" spans="1:17" ht="12.75">
      <c r="A38" s="91"/>
      <c r="B38" s="31"/>
      <c r="C38" s="31"/>
      <c r="D38" s="31"/>
      <c r="E38" s="31"/>
      <c r="F38" s="31"/>
      <c r="G38" s="31"/>
      <c r="H38" s="31"/>
      <c r="I38" s="31"/>
      <c r="J38" s="31"/>
      <c r="K38" s="31"/>
      <c r="L38" s="31"/>
      <c r="M38" s="31"/>
      <c r="N38" s="31"/>
      <c r="O38" s="31"/>
      <c r="P38" s="31"/>
      <c r="Q38" s="224"/>
    </row>
    <row r="39" spans="1:17" ht="12.75">
      <c r="A39" s="91"/>
      <c r="B39" s="31"/>
      <c r="C39" s="31"/>
      <c r="D39" s="31"/>
      <c r="E39" s="31"/>
      <c r="F39" s="31"/>
      <c r="G39" s="31"/>
      <c r="H39" s="31"/>
      <c r="I39" s="31"/>
      <c r="J39" s="31"/>
      <c r="K39" s="31"/>
      <c r="L39" s="31"/>
      <c r="M39" s="31"/>
      <c r="N39" s="31"/>
      <c r="O39" s="31"/>
      <c r="P39" s="31"/>
      <c r="Q39" s="224"/>
    </row>
    <row r="40" spans="1:17" ht="12.75">
      <c r="A40" s="91"/>
      <c r="B40" s="31"/>
      <c r="C40" s="31"/>
      <c r="D40" s="31"/>
      <c r="E40" s="31"/>
      <c r="F40" s="31"/>
      <c r="G40" s="31"/>
      <c r="H40" s="31"/>
      <c r="I40" s="31"/>
      <c r="J40" s="31"/>
      <c r="K40" s="31"/>
      <c r="L40" s="31"/>
      <c r="M40" s="31"/>
      <c r="N40" s="31"/>
      <c r="O40" s="31"/>
      <c r="P40" s="31"/>
      <c r="Q40" s="224"/>
    </row>
    <row r="41" spans="1:17" ht="12.75">
      <c r="A41" s="91"/>
      <c r="B41" s="31"/>
      <c r="C41" s="31"/>
      <c r="D41" s="31"/>
      <c r="E41" s="31"/>
      <c r="F41" s="31"/>
      <c r="G41" s="31"/>
      <c r="H41" s="31"/>
      <c r="I41" s="31"/>
      <c r="J41" s="31"/>
      <c r="K41" s="31"/>
      <c r="L41" s="31"/>
      <c r="M41" s="31"/>
      <c r="N41" s="31"/>
      <c r="O41" s="31"/>
      <c r="P41" s="31"/>
      <c r="Q41" s="224"/>
    </row>
    <row r="42" spans="1:17" ht="12.75">
      <c r="A42" s="91"/>
      <c r="B42" s="31"/>
      <c r="C42" s="31"/>
      <c r="D42" s="31"/>
      <c r="E42" s="31"/>
      <c r="F42" s="31"/>
      <c r="G42" s="31"/>
      <c r="H42" s="31"/>
      <c r="I42" s="31"/>
      <c r="J42" s="31"/>
      <c r="K42" s="31"/>
      <c r="L42" s="31"/>
      <c r="M42" s="31"/>
      <c r="N42" s="31"/>
      <c r="O42" s="31"/>
      <c r="P42" s="31"/>
      <c r="Q42" s="224"/>
    </row>
    <row r="43" spans="1:17" ht="12.75">
      <c r="A43" s="91"/>
      <c r="B43" s="31"/>
      <c r="C43" s="31"/>
      <c r="D43" s="31"/>
      <c r="E43" s="31"/>
      <c r="F43" s="31"/>
      <c r="G43" s="31"/>
      <c r="H43" s="31"/>
      <c r="I43" s="31"/>
      <c r="J43" s="31"/>
      <c r="K43" s="31"/>
      <c r="L43" s="31"/>
      <c r="M43" s="31"/>
      <c r="N43" s="31"/>
      <c r="O43" s="31"/>
      <c r="P43" s="31"/>
      <c r="Q43" s="224"/>
    </row>
    <row r="44" spans="1:17" ht="12.75">
      <c r="A44" s="91"/>
      <c r="B44" s="31"/>
      <c r="C44" s="31"/>
      <c r="D44" s="31"/>
      <c r="E44" s="31"/>
      <c r="F44" s="31"/>
      <c r="G44" s="31"/>
      <c r="H44" s="31"/>
      <c r="I44" s="31"/>
      <c r="J44" s="31"/>
      <c r="K44" s="31"/>
      <c r="L44" s="31"/>
      <c r="M44" s="31"/>
      <c r="N44" s="31"/>
      <c r="O44" s="31"/>
      <c r="P44" s="31"/>
      <c r="Q44" s="224"/>
    </row>
    <row r="45" spans="1:17" ht="12.75">
      <c r="A45" s="91"/>
      <c r="B45" s="31"/>
      <c r="C45" s="31"/>
      <c r="D45" s="31"/>
      <c r="E45" s="31"/>
      <c r="F45" s="31"/>
      <c r="G45" s="31"/>
      <c r="H45" s="31"/>
      <c r="I45" s="31"/>
      <c r="J45" s="31"/>
      <c r="K45" s="31"/>
      <c r="L45" s="31"/>
      <c r="M45" s="31"/>
      <c r="N45" s="31"/>
      <c r="O45" s="31"/>
      <c r="P45" s="31"/>
      <c r="Q45" s="224"/>
    </row>
    <row r="46" spans="1:17" ht="12.75">
      <c r="A46" s="91"/>
      <c r="B46" s="31"/>
      <c r="C46" s="31"/>
      <c r="D46" s="31"/>
      <c r="E46" s="31"/>
      <c r="F46" s="31"/>
      <c r="G46" s="31"/>
      <c r="H46" s="31"/>
      <c r="I46" s="31"/>
      <c r="J46" s="31"/>
      <c r="K46" s="31"/>
      <c r="L46" s="31"/>
      <c r="M46" s="31"/>
      <c r="N46" s="31"/>
      <c r="O46" s="31"/>
      <c r="P46" s="31"/>
      <c r="Q46" s="224"/>
    </row>
    <row r="47" spans="1:17" ht="12.75">
      <c r="A47" s="91"/>
      <c r="B47" s="31"/>
      <c r="C47" s="31"/>
      <c r="D47" s="31"/>
      <c r="E47" s="31"/>
      <c r="F47" s="31"/>
      <c r="G47" s="31"/>
      <c r="H47" s="91"/>
      <c r="I47" s="31"/>
      <c r="J47" s="31"/>
      <c r="K47" s="31"/>
      <c r="L47" s="31"/>
      <c r="M47" s="31"/>
      <c r="N47" s="31"/>
      <c r="O47" s="31"/>
      <c r="P47" s="31"/>
      <c r="Q47" s="224"/>
    </row>
    <row r="48" spans="1:17" ht="12.75">
      <c r="A48" s="91"/>
      <c r="B48" s="31"/>
      <c r="C48" s="31"/>
      <c r="D48" s="31"/>
      <c r="E48" s="31"/>
      <c r="F48" s="31"/>
      <c r="G48" s="31"/>
      <c r="H48" s="31"/>
      <c r="I48" s="31"/>
      <c r="J48" s="31"/>
      <c r="K48" s="31"/>
      <c r="L48" s="31"/>
      <c r="M48" s="31"/>
      <c r="N48" s="31"/>
      <c r="O48" s="31"/>
      <c r="P48" s="31"/>
      <c r="Q48" s="224"/>
    </row>
    <row r="49" spans="1:17" ht="12.75">
      <c r="A49" s="91"/>
      <c r="B49" s="31"/>
      <c r="C49" s="31"/>
      <c r="D49" s="31"/>
      <c r="E49" s="31"/>
      <c r="F49" s="31"/>
      <c r="G49" s="31"/>
      <c r="H49" s="31"/>
      <c r="I49" s="31"/>
      <c r="J49" s="31"/>
      <c r="K49" s="31"/>
      <c r="L49" s="31"/>
      <c r="M49" s="31"/>
      <c r="N49" s="31"/>
      <c r="O49" s="31"/>
      <c r="P49" s="31"/>
      <c r="Q49" s="224"/>
    </row>
    <row r="50" spans="1:17" ht="12.75">
      <c r="A50" s="91"/>
      <c r="B50" s="31"/>
      <c r="C50" s="31"/>
      <c r="D50" s="31"/>
      <c r="E50" s="31"/>
      <c r="F50" s="31"/>
      <c r="G50" s="31"/>
      <c r="H50" s="31"/>
      <c r="I50" s="31"/>
      <c r="J50" s="31"/>
      <c r="K50" s="31"/>
      <c r="L50" s="31"/>
      <c r="M50" s="31"/>
      <c r="N50" s="31"/>
      <c r="O50" s="31"/>
      <c r="P50" s="31"/>
      <c r="Q50" s="224"/>
    </row>
    <row r="51" spans="1:17" ht="12.75">
      <c r="A51" s="91"/>
      <c r="B51" s="31"/>
      <c r="C51" s="31"/>
      <c r="D51" s="31"/>
      <c r="E51" s="31"/>
      <c r="F51" s="31"/>
      <c r="G51" s="31"/>
      <c r="H51" s="31"/>
      <c r="I51" s="31"/>
      <c r="J51" s="31"/>
      <c r="K51" s="31"/>
      <c r="L51" s="31"/>
      <c r="M51" s="31"/>
      <c r="N51" s="31"/>
      <c r="O51" s="31"/>
      <c r="P51" s="31"/>
      <c r="Q51" s="224"/>
    </row>
    <row r="52" spans="1:17" ht="12.75">
      <c r="A52" s="91"/>
      <c r="B52" s="31"/>
      <c r="C52" s="31"/>
      <c r="D52" s="31"/>
      <c r="E52" s="31"/>
      <c r="F52" s="31"/>
      <c r="G52" s="31"/>
      <c r="H52" s="31"/>
      <c r="I52" s="31"/>
      <c r="J52" s="31"/>
      <c r="K52" s="31"/>
      <c r="L52" s="31"/>
      <c r="M52" s="31"/>
      <c r="N52" s="31"/>
      <c r="O52" s="31"/>
      <c r="P52" s="31"/>
      <c r="Q52" s="224"/>
    </row>
    <row r="53" spans="1:17" ht="12.75">
      <c r="A53" s="91"/>
      <c r="B53" s="31"/>
      <c r="C53" s="31"/>
      <c r="D53" s="31"/>
      <c r="E53" s="31"/>
      <c r="F53" s="31"/>
      <c r="G53" s="31"/>
      <c r="H53" s="31"/>
      <c r="I53" s="31"/>
      <c r="J53" s="31"/>
      <c r="K53" s="31"/>
      <c r="L53" s="31"/>
      <c r="M53" s="31"/>
      <c r="N53" s="31"/>
      <c r="O53" s="31"/>
      <c r="P53" s="31"/>
      <c r="Q53" s="224"/>
    </row>
    <row r="54" spans="1:17" ht="12.75">
      <c r="A54" s="91"/>
      <c r="B54" s="31"/>
      <c r="C54" s="31"/>
      <c r="D54" s="31"/>
      <c r="E54" s="31"/>
      <c r="F54" s="31"/>
      <c r="G54" s="31"/>
      <c r="H54" s="31"/>
      <c r="I54" s="31"/>
      <c r="J54" s="31"/>
      <c r="K54" s="31"/>
      <c r="L54" s="31"/>
      <c r="M54" s="31"/>
      <c r="N54" s="31"/>
      <c r="O54" s="31"/>
      <c r="P54" s="31"/>
      <c r="Q54" s="224"/>
    </row>
    <row r="55" spans="1:17" ht="12.75">
      <c r="A55" s="91"/>
      <c r="B55" s="31"/>
      <c r="C55" s="31"/>
      <c r="D55" s="31"/>
      <c r="E55" s="31"/>
      <c r="F55" s="31"/>
      <c r="G55" s="31"/>
      <c r="H55" s="31"/>
      <c r="I55" s="31"/>
      <c r="J55" s="31"/>
      <c r="K55" s="31"/>
      <c r="L55" s="31"/>
      <c r="M55" s="31"/>
      <c r="N55" s="31"/>
      <c r="O55" s="31"/>
      <c r="P55" s="31"/>
      <c r="Q55" s="224"/>
    </row>
    <row r="56" spans="1:17" ht="12.75">
      <c r="A56" s="91"/>
      <c r="B56" s="31"/>
      <c r="C56" s="31"/>
      <c r="D56" s="31"/>
      <c r="E56" s="31"/>
      <c r="F56" s="31"/>
      <c r="G56" s="31"/>
      <c r="H56" s="31"/>
      <c r="I56" s="31"/>
      <c r="J56" s="31"/>
      <c r="K56" s="31"/>
      <c r="L56" s="31"/>
      <c r="M56" s="31"/>
      <c r="N56" s="31"/>
      <c r="O56" s="31"/>
      <c r="P56" s="31"/>
      <c r="Q56" s="224"/>
    </row>
    <row r="57" spans="1:17" ht="12.75">
      <c r="A57" s="91"/>
      <c r="B57" s="31"/>
      <c r="C57" s="31"/>
      <c r="D57" s="31"/>
      <c r="E57" s="31"/>
      <c r="F57" s="31"/>
      <c r="G57" s="31"/>
      <c r="H57" s="31"/>
      <c r="I57" s="31"/>
      <c r="J57" s="31"/>
      <c r="K57" s="31"/>
      <c r="L57" s="31"/>
      <c r="M57" s="31"/>
      <c r="N57" s="31"/>
      <c r="O57" s="31"/>
      <c r="P57" s="31"/>
      <c r="Q57" s="224"/>
    </row>
    <row r="58" spans="1:17" ht="12.75">
      <c r="A58" s="91"/>
      <c r="B58" s="31"/>
      <c r="C58" s="31"/>
      <c r="D58" s="31"/>
      <c r="E58" s="31"/>
      <c r="F58" s="31"/>
      <c r="G58" s="31"/>
      <c r="H58" s="31"/>
      <c r="I58" s="31"/>
      <c r="J58" s="31"/>
      <c r="K58" s="31"/>
      <c r="L58" s="31"/>
      <c r="M58" s="31"/>
      <c r="N58" s="31"/>
      <c r="O58" s="31"/>
      <c r="P58" s="31"/>
      <c r="Q58" s="224"/>
    </row>
    <row r="59" spans="1:17" ht="12.75">
      <c r="A59" s="91"/>
      <c r="B59" s="31"/>
      <c r="C59" s="31"/>
      <c r="D59" s="31"/>
      <c r="E59" s="31"/>
      <c r="F59" s="31"/>
      <c r="G59" s="31"/>
      <c r="H59" s="31"/>
      <c r="I59" s="31"/>
      <c r="J59" s="31"/>
      <c r="K59" s="31"/>
      <c r="L59" s="31"/>
      <c r="M59" s="31"/>
      <c r="N59" s="31"/>
      <c r="O59" s="31"/>
      <c r="P59" s="31"/>
      <c r="Q59" s="224"/>
    </row>
    <row r="60" spans="1:17" ht="12.75">
      <c r="A60" s="91"/>
      <c r="B60" s="31"/>
      <c r="C60" s="31"/>
      <c r="D60" s="31"/>
      <c r="E60" s="31"/>
      <c r="F60" s="31"/>
      <c r="G60" s="31"/>
      <c r="H60" s="31"/>
      <c r="I60" s="31"/>
      <c r="J60" s="31"/>
      <c r="K60" s="31"/>
      <c r="L60" s="31"/>
      <c r="M60" s="31"/>
      <c r="N60" s="31"/>
      <c r="O60" s="31"/>
      <c r="P60" s="31"/>
      <c r="Q60" s="224"/>
    </row>
    <row r="61" spans="1:17" ht="8.25" customHeight="1">
      <c r="A61" s="91"/>
      <c r="B61" s="31"/>
      <c r="C61" s="31"/>
      <c r="D61" s="31"/>
      <c r="E61" s="31"/>
      <c r="F61" s="31"/>
      <c r="G61" s="31"/>
      <c r="H61" s="31"/>
      <c r="I61" s="31"/>
      <c r="J61" s="31"/>
      <c r="K61" s="31"/>
      <c r="L61" s="31"/>
      <c r="M61" s="31"/>
      <c r="N61" s="31"/>
      <c r="O61" s="31"/>
      <c r="P61" s="31"/>
      <c r="Q61" s="224"/>
    </row>
    <row r="62" spans="1:17" ht="12.75" hidden="1">
      <c r="A62" s="91"/>
      <c r="B62" s="31"/>
      <c r="C62" s="31"/>
      <c r="D62" s="31"/>
      <c r="E62" s="31"/>
      <c r="F62" s="31"/>
      <c r="G62" s="31"/>
      <c r="H62" s="31"/>
      <c r="I62" s="31"/>
      <c r="J62" s="31"/>
      <c r="K62" s="31"/>
      <c r="L62" s="31"/>
      <c r="M62" s="31"/>
      <c r="N62" s="31"/>
      <c r="O62" s="31"/>
      <c r="P62" s="31"/>
      <c r="Q62" s="224"/>
    </row>
    <row r="63" spans="1:17" ht="12.75">
      <c r="A63" s="91"/>
      <c r="B63" s="31"/>
      <c r="C63" s="31"/>
      <c r="D63" s="31"/>
      <c r="E63" s="31"/>
      <c r="F63" s="31"/>
      <c r="G63" s="31"/>
      <c r="H63" s="31"/>
      <c r="I63" s="31"/>
      <c r="J63" s="31"/>
      <c r="K63" s="31"/>
      <c r="L63" s="31"/>
      <c r="M63" s="31"/>
      <c r="N63" s="31"/>
      <c r="O63" s="31"/>
      <c r="P63" s="31"/>
      <c r="Q63" s="224"/>
    </row>
    <row r="64" spans="1:17" ht="12.75">
      <c r="A64" s="91"/>
      <c r="B64" s="31"/>
      <c r="C64" s="31"/>
      <c r="D64" s="31"/>
      <c r="E64" s="31"/>
      <c r="F64" s="31"/>
      <c r="G64" s="31"/>
      <c r="H64" s="31"/>
      <c r="I64" s="31"/>
      <c r="J64" s="31"/>
      <c r="K64" s="31"/>
      <c r="L64" s="31"/>
      <c r="M64" s="31"/>
      <c r="N64" s="31"/>
      <c r="O64" s="31"/>
      <c r="P64" s="31"/>
      <c r="Q64" s="224"/>
    </row>
    <row r="65" spans="1:17" ht="12.75">
      <c r="A65" s="91"/>
      <c r="B65" s="31"/>
      <c r="C65" s="31"/>
      <c r="D65" s="31"/>
      <c r="E65" s="31"/>
      <c r="F65" s="31"/>
      <c r="G65" s="31"/>
      <c r="H65" s="31"/>
      <c r="I65" s="31"/>
      <c r="J65" s="31"/>
      <c r="K65" s="31"/>
      <c r="L65" s="31"/>
      <c r="M65" s="31"/>
      <c r="N65" s="31"/>
      <c r="O65" s="31"/>
      <c r="P65" s="31"/>
      <c r="Q65" s="224"/>
    </row>
    <row r="66" spans="1:17" ht="12.75">
      <c r="A66" s="91"/>
      <c r="B66" s="31"/>
      <c r="C66" s="31"/>
      <c r="D66" s="31"/>
      <c r="E66" s="31"/>
      <c r="F66" s="31"/>
      <c r="G66" s="31"/>
      <c r="H66" s="31"/>
      <c r="I66" s="31"/>
      <c r="J66" s="31"/>
      <c r="K66" s="31"/>
      <c r="L66" s="31"/>
      <c r="M66" s="31"/>
      <c r="N66" s="31"/>
      <c r="O66" s="31"/>
      <c r="P66" s="31"/>
      <c r="Q66" s="224"/>
    </row>
    <row r="67" spans="1:17" ht="12.75">
      <c r="A67" s="91"/>
      <c r="B67" s="31"/>
      <c r="C67" s="31"/>
      <c r="D67" s="31"/>
      <c r="E67" s="31"/>
      <c r="F67" s="31"/>
      <c r="G67" s="31"/>
      <c r="H67" s="31"/>
      <c r="I67" s="31"/>
      <c r="J67" s="31"/>
      <c r="K67" s="31"/>
      <c r="L67" s="31"/>
      <c r="M67" s="31"/>
      <c r="N67" s="31"/>
      <c r="O67" s="31"/>
      <c r="P67" s="31"/>
      <c r="Q67" s="224"/>
    </row>
    <row r="68" spans="1:17" ht="12.75">
      <c r="A68" s="91"/>
      <c r="B68" s="31"/>
      <c r="C68" s="31"/>
      <c r="D68" s="31"/>
      <c r="E68" s="31"/>
      <c r="F68" s="31"/>
      <c r="G68" s="31"/>
      <c r="H68" s="31"/>
      <c r="I68" s="31"/>
      <c r="J68" s="31"/>
      <c r="K68" s="31"/>
      <c r="L68" s="31"/>
      <c r="M68" s="31"/>
      <c r="N68" s="31"/>
      <c r="O68" s="31"/>
      <c r="P68" s="31"/>
      <c r="Q68" s="224"/>
    </row>
    <row r="69" spans="1:17" ht="12.75">
      <c r="A69" s="91"/>
      <c r="B69" s="31"/>
      <c r="C69" s="31"/>
      <c r="D69" s="31"/>
      <c r="E69" s="31"/>
      <c r="F69" s="31"/>
      <c r="G69" s="31"/>
      <c r="H69" s="31"/>
      <c r="I69" s="31"/>
      <c r="J69" s="31"/>
      <c r="K69" s="31"/>
      <c r="L69" s="31"/>
      <c r="M69" s="31"/>
      <c r="N69" s="31"/>
      <c r="O69" s="31"/>
      <c r="P69" s="31"/>
      <c r="Q69" s="224"/>
    </row>
    <row r="70" spans="1:17" ht="12.75">
      <c r="A70" s="91"/>
      <c r="B70" s="31"/>
      <c r="C70" s="31"/>
      <c r="D70" s="31"/>
      <c r="E70" s="31"/>
      <c r="F70" s="31"/>
      <c r="G70" s="31"/>
      <c r="H70" s="31"/>
      <c r="I70" s="31"/>
      <c r="J70" s="31"/>
      <c r="K70" s="31"/>
      <c r="L70" s="31"/>
      <c r="M70" s="31"/>
      <c r="N70" s="31"/>
      <c r="O70" s="31"/>
      <c r="P70" s="31"/>
      <c r="Q70" s="224"/>
    </row>
    <row r="71" spans="1:17" ht="12.75">
      <c r="A71" s="91"/>
      <c r="B71" s="31"/>
      <c r="C71" s="31"/>
      <c r="D71" s="31"/>
      <c r="E71" s="31"/>
      <c r="F71" s="31"/>
      <c r="G71" s="31"/>
      <c r="H71" s="31"/>
      <c r="I71" s="31"/>
      <c r="J71" s="31"/>
      <c r="K71" s="31"/>
      <c r="L71" s="31"/>
      <c r="M71" s="31"/>
      <c r="N71" s="31"/>
      <c r="O71" s="31"/>
      <c r="P71" s="31"/>
      <c r="Q71" s="224"/>
    </row>
    <row r="72" spans="1:17" ht="12.75">
      <c r="A72" s="91"/>
      <c r="B72" s="31"/>
      <c r="C72" s="31"/>
      <c r="D72" s="31"/>
      <c r="E72" s="31"/>
      <c r="F72" s="31"/>
      <c r="G72" s="31"/>
      <c r="H72" s="31"/>
      <c r="I72" s="31"/>
      <c r="J72" s="31"/>
      <c r="K72" s="31"/>
      <c r="L72" s="31"/>
      <c r="M72" s="31"/>
      <c r="N72" s="31"/>
      <c r="O72" s="31"/>
      <c r="P72" s="31"/>
      <c r="Q72" s="224"/>
    </row>
    <row r="73" spans="1:17" ht="12.75">
      <c r="A73" s="91"/>
      <c r="B73" s="31"/>
      <c r="C73" s="31"/>
      <c r="D73" s="31"/>
      <c r="E73" s="31"/>
      <c r="F73" s="31"/>
      <c r="G73" s="31"/>
      <c r="H73" s="31"/>
      <c r="I73" s="31"/>
      <c r="J73" s="31"/>
      <c r="K73" s="31"/>
      <c r="L73" s="31"/>
      <c r="M73" s="31"/>
      <c r="N73" s="31"/>
      <c r="O73" s="31"/>
      <c r="P73" s="31"/>
      <c r="Q73" s="224"/>
    </row>
    <row r="74" spans="1:17" ht="12.75">
      <c r="A74" s="91"/>
      <c r="B74" s="31"/>
      <c r="C74" s="31"/>
      <c r="D74" s="31"/>
      <c r="E74" s="31"/>
      <c r="F74" s="31"/>
      <c r="G74" s="31"/>
      <c r="H74" s="31"/>
      <c r="I74" s="31"/>
      <c r="J74" s="31"/>
      <c r="K74" s="31"/>
      <c r="L74" s="31"/>
      <c r="M74" s="31"/>
      <c r="N74" s="31"/>
      <c r="O74" s="31"/>
      <c r="P74" s="31"/>
      <c r="Q74" s="224"/>
    </row>
    <row r="75" spans="1:17" ht="12.75">
      <c r="A75" s="91"/>
      <c r="B75" s="31"/>
      <c r="C75" s="31"/>
      <c r="D75" s="31"/>
      <c r="E75" s="31"/>
      <c r="F75" s="31"/>
      <c r="G75" s="31"/>
      <c r="H75" s="31"/>
      <c r="I75" s="31"/>
      <c r="J75" s="31"/>
      <c r="K75" s="31"/>
      <c r="L75" s="31"/>
      <c r="M75" s="31"/>
      <c r="N75" s="31"/>
      <c r="O75" s="31"/>
      <c r="P75" s="31"/>
      <c r="Q75" s="224"/>
    </row>
    <row r="76" spans="1:17" ht="12.75">
      <c r="A76" s="91"/>
      <c r="B76" s="31"/>
      <c r="C76" s="31"/>
      <c r="D76" s="31"/>
      <c r="E76" s="31"/>
      <c r="F76" s="31"/>
      <c r="G76" s="31"/>
      <c r="H76" s="31"/>
      <c r="I76" s="31"/>
      <c r="J76" s="31"/>
      <c r="K76" s="31"/>
      <c r="L76" s="31"/>
      <c r="M76" s="31"/>
      <c r="N76" s="31"/>
      <c r="O76" s="31"/>
      <c r="P76" s="31"/>
      <c r="Q76" s="224"/>
    </row>
    <row r="77" spans="1:17" ht="12.75">
      <c r="A77" s="91"/>
      <c r="B77" s="31"/>
      <c r="C77" s="31"/>
      <c r="D77" s="31"/>
      <c r="E77" s="31"/>
      <c r="F77" s="31"/>
      <c r="G77" s="31"/>
      <c r="H77" s="31"/>
      <c r="I77" s="31"/>
      <c r="J77" s="31"/>
      <c r="K77" s="31"/>
      <c r="L77" s="31"/>
      <c r="M77" s="31"/>
      <c r="N77" s="31"/>
      <c r="O77" s="31"/>
      <c r="P77" s="31"/>
      <c r="Q77" s="224"/>
    </row>
    <row r="78" spans="1:17" ht="12.75">
      <c r="A78" s="91"/>
      <c r="B78" s="31"/>
      <c r="C78" s="31"/>
      <c r="D78" s="31"/>
      <c r="E78" s="31"/>
      <c r="F78" s="31"/>
      <c r="G78" s="31"/>
      <c r="H78" s="31"/>
      <c r="I78" s="31"/>
      <c r="J78" s="31"/>
      <c r="K78" s="31"/>
      <c r="L78" s="31"/>
      <c r="M78" s="31"/>
      <c r="N78" s="31"/>
      <c r="O78" s="31"/>
      <c r="P78" s="31"/>
      <c r="Q78" s="224"/>
    </row>
    <row r="79" spans="1:17" ht="12.75">
      <c r="A79" s="91"/>
      <c r="B79" s="31"/>
      <c r="C79" s="31"/>
      <c r="D79" s="31"/>
      <c r="E79" s="31"/>
      <c r="F79" s="31"/>
      <c r="G79" s="31"/>
      <c r="H79" s="31"/>
      <c r="I79" s="31"/>
      <c r="J79" s="31"/>
      <c r="K79" s="31"/>
      <c r="L79" s="31"/>
      <c r="M79" s="31"/>
      <c r="N79" s="31"/>
      <c r="O79" s="31"/>
      <c r="P79" s="31"/>
      <c r="Q79" s="224"/>
    </row>
    <row r="80" spans="1:17" ht="12.75">
      <c r="A80" s="91"/>
      <c r="B80" s="31"/>
      <c r="C80" s="31"/>
      <c r="D80" s="31"/>
      <c r="E80" s="31"/>
      <c r="F80" s="31"/>
      <c r="G80" s="31"/>
      <c r="H80" s="31"/>
      <c r="I80" s="31"/>
      <c r="J80" s="31"/>
      <c r="K80" s="31"/>
      <c r="L80" s="31"/>
      <c r="M80" s="31"/>
      <c r="N80" s="31"/>
      <c r="O80" s="31"/>
      <c r="P80" s="31"/>
      <c r="Q80" s="224"/>
    </row>
  </sheetData>
  <mergeCells count="25">
    <mergeCell ref="B5:C14"/>
    <mergeCell ref="L5:N7"/>
    <mergeCell ref="F10:F14"/>
    <mergeCell ref="I10:I14"/>
    <mergeCell ref="E3:H3"/>
    <mergeCell ref="A1:H1"/>
    <mergeCell ref="I1:P1"/>
    <mergeCell ref="A2:H2"/>
    <mergeCell ref="I2:Q2"/>
    <mergeCell ref="A37:K37"/>
    <mergeCell ref="I5:J7"/>
    <mergeCell ref="H5:H7"/>
    <mergeCell ref="E5:G7"/>
    <mergeCell ref="M8:N9"/>
    <mergeCell ref="J10:J14"/>
    <mergeCell ref="G10:G14"/>
    <mergeCell ref="M10:M14"/>
    <mergeCell ref="F8:G9"/>
    <mergeCell ref="I8:J9"/>
    <mergeCell ref="A35:B35"/>
    <mergeCell ref="A36:K36"/>
    <mergeCell ref="A16:H16"/>
    <mergeCell ref="I16:Q16"/>
    <mergeCell ref="N10:N14"/>
    <mergeCell ref="H8:H14"/>
  </mergeCells>
  <printOptions horizontalCentered="1"/>
  <pageMargins left="0.7874015748031497" right="0.7874015748031497" top="0.5905511811023622" bottom="0.7874015748031497" header="0.5118110236220472" footer="0.5118110236220472"/>
  <pageSetup horizontalDpi="600" verticalDpi="600" orientation="portrait" r:id="rId1"/>
  <headerFooter differentOddEven="1" alignWithMargins="0">
    <oddFooter>&amp;C12</oddFooter>
    <evenFooter>&amp;C13</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6"/>
  <sheetViews>
    <sheetView zoomScaleSheetLayoutView="100" workbookViewId="0" topLeftCell="A1">
      <selection activeCell="N1" sqref="N1"/>
    </sheetView>
  </sheetViews>
  <sheetFormatPr defaultColWidth="9.140625" defaultRowHeight="12.75"/>
  <cols>
    <col min="1" max="1" width="3.7109375" style="81" customWidth="1"/>
    <col min="2" max="2" width="31.00390625" style="4" customWidth="1"/>
    <col min="3" max="3" width="0.85546875" style="4" customWidth="1"/>
    <col min="4" max="4" width="16.00390625" style="4" customWidth="1"/>
    <col min="5" max="6" width="16.8515625" style="4" customWidth="1"/>
    <col min="7" max="7" width="16.421875" style="4" customWidth="1"/>
    <col min="8" max="9" width="16.28125" style="4" customWidth="1"/>
    <col min="10" max="10" width="16.00390625" style="4" customWidth="1"/>
    <col min="11" max="11" width="16.8515625" style="4" customWidth="1"/>
    <col min="12" max="12" width="16.00390625" style="4" customWidth="1"/>
    <col min="13" max="13" width="4.140625" style="96" customWidth="1"/>
    <col min="14" max="16384" width="9.140625" style="4" customWidth="1"/>
  </cols>
  <sheetData>
    <row r="1" spans="1:17" ht="12" customHeight="1">
      <c r="A1" s="43"/>
      <c r="B1" s="37"/>
      <c r="C1" s="37"/>
      <c r="D1" s="37"/>
      <c r="E1" s="370" t="s">
        <v>190</v>
      </c>
      <c r="F1" s="370"/>
      <c r="G1" s="371" t="s">
        <v>191</v>
      </c>
      <c r="H1" s="371"/>
      <c r="I1" s="122"/>
      <c r="J1" s="122"/>
      <c r="K1" s="371"/>
      <c r="L1" s="371"/>
      <c r="M1" s="225" t="s">
        <v>7</v>
      </c>
      <c r="N1" s="122"/>
      <c r="O1" s="122"/>
      <c r="P1" s="122"/>
      <c r="Q1" s="122"/>
    </row>
    <row r="2" spans="1:17" ht="12" customHeight="1">
      <c r="A2" s="95"/>
      <c r="B2" s="370" t="s">
        <v>192</v>
      </c>
      <c r="C2" s="370"/>
      <c r="D2" s="370"/>
      <c r="E2" s="370"/>
      <c r="F2" s="370"/>
      <c r="G2" s="371" t="s">
        <v>193</v>
      </c>
      <c r="H2" s="371"/>
      <c r="I2" s="371"/>
      <c r="J2" s="122"/>
      <c r="K2" s="122"/>
      <c r="L2" s="122"/>
      <c r="M2" s="175"/>
      <c r="N2" s="122"/>
      <c r="O2" s="122"/>
      <c r="P2" s="122"/>
      <c r="Q2" s="122"/>
    </row>
    <row r="3" spans="1:17" ht="12" customHeight="1">
      <c r="A3" s="95"/>
      <c r="B3" s="370" t="s">
        <v>397</v>
      </c>
      <c r="C3" s="370"/>
      <c r="D3" s="370"/>
      <c r="E3" s="370"/>
      <c r="F3" s="370"/>
      <c r="G3" s="408" t="s">
        <v>194</v>
      </c>
      <c r="H3" s="408"/>
      <c r="I3" s="37"/>
      <c r="J3" s="37"/>
      <c r="K3" s="122"/>
      <c r="L3" s="122"/>
      <c r="M3" s="225" t="s">
        <v>7</v>
      </c>
      <c r="N3" s="122"/>
      <c r="O3" s="122"/>
      <c r="P3" s="122"/>
      <c r="Q3" s="122"/>
    </row>
    <row r="4" spans="1:17" ht="12" customHeight="1">
      <c r="A4" s="124"/>
      <c r="B4" s="50"/>
      <c r="C4" s="50"/>
      <c r="D4" s="50"/>
      <c r="E4" s="50"/>
      <c r="F4" s="51" t="s">
        <v>2</v>
      </c>
      <c r="G4" s="50" t="s">
        <v>3</v>
      </c>
      <c r="H4" s="50"/>
      <c r="I4" s="50"/>
      <c r="J4" s="50"/>
      <c r="K4" s="50"/>
      <c r="L4" s="50"/>
      <c r="M4" s="97"/>
      <c r="N4" s="122"/>
      <c r="O4" s="122"/>
      <c r="P4" s="122"/>
      <c r="Q4" s="122"/>
    </row>
    <row r="5" spans="1:17" s="44" customFormat="1" ht="12.75" customHeight="1">
      <c r="A5" s="126" t="s">
        <v>7</v>
      </c>
      <c r="B5" s="394" t="s">
        <v>197</v>
      </c>
      <c r="C5" s="403"/>
      <c r="D5" s="400" t="s">
        <v>277</v>
      </c>
      <c r="E5" s="127" t="s">
        <v>7</v>
      </c>
      <c r="F5" s="129" t="s">
        <v>195</v>
      </c>
      <c r="G5" s="128" t="s">
        <v>196</v>
      </c>
      <c r="H5" s="128" t="s">
        <v>7</v>
      </c>
      <c r="I5" s="128" t="s">
        <v>7</v>
      </c>
      <c r="J5" s="128" t="s">
        <v>7</v>
      </c>
      <c r="K5" s="128" t="s">
        <v>7</v>
      </c>
      <c r="L5" s="126" t="s">
        <v>7</v>
      </c>
      <c r="M5" s="212" t="s">
        <v>7</v>
      </c>
      <c r="N5" s="167"/>
      <c r="O5" s="167"/>
      <c r="P5" s="167"/>
      <c r="Q5" s="167"/>
    </row>
    <row r="6" spans="1:17" s="44" customFormat="1" ht="12.75" customHeight="1">
      <c r="A6" s="131" t="s">
        <v>7</v>
      </c>
      <c r="B6" s="396"/>
      <c r="C6" s="404"/>
      <c r="D6" s="401"/>
      <c r="E6" s="394" t="s">
        <v>201</v>
      </c>
      <c r="F6" s="403"/>
      <c r="G6" s="403" t="s">
        <v>172</v>
      </c>
      <c r="H6" s="403"/>
      <c r="I6" s="403"/>
      <c r="J6" s="403"/>
      <c r="K6" s="403"/>
      <c r="L6" s="395"/>
      <c r="M6" s="213" t="s">
        <v>7</v>
      </c>
      <c r="N6" s="167"/>
      <c r="O6" s="167"/>
      <c r="P6" s="167"/>
      <c r="Q6" s="167"/>
    </row>
    <row r="7" spans="1:17" s="44" customFormat="1" ht="9" customHeight="1">
      <c r="A7" s="131" t="s">
        <v>7</v>
      </c>
      <c r="B7" s="396"/>
      <c r="C7" s="404"/>
      <c r="D7" s="401"/>
      <c r="E7" s="396"/>
      <c r="F7" s="404"/>
      <c r="G7" s="405"/>
      <c r="H7" s="405"/>
      <c r="I7" s="405"/>
      <c r="J7" s="405"/>
      <c r="K7" s="405"/>
      <c r="L7" s="399"/>
      <c r="M7" s="213" t="s">
        <v>7</v>
      </c>
      <c r="N7" s="167"/>
      <c r="O7" s="167"/>
      <c r="P7" s="167"/>
      <c r="Q7" s="167"/>
    </row>
    <row r="8" spans="1:17" s="44" customFormat="1" ht="12.75" customHeight="1">
      <c r="A8" s="131" t="s">
        <v>7</v>
      </c>
      <c r="B8" s="396"/>
      <c r="C8" s="404"/>
      <c r="D8" s="401"/>
      <c r="E8" s="396"/>
      <c r="F8" s="404"/>
      <c r="G8" s="403" t="s">
        <v>36</v>
      </c>
      <c r="H8" s="395"/>
      <c r="I8" s="394" t="s">
        <v>38</v>
      </c>
      <c r="J8" s="395"/>
      <c r="K8" s="394" t="s">
        <v>271</v>
      </c>
      <c r="L8" s="395"/>
      <c r="M8" s="213" t="s">
        <v>7</v>
      </c>
      <c r="N8" s="167"/>
      <c r="O8" s="167"/>
      <c r="P8" s="167"/>
      <c r="Q8" s="167"/>
    </row>
    <row r="9" spans="1:17" s="44" customFormat="1" ht="23.25" customHeight="1">
      <c r="A9" s="133" t="s">
        <v>174</v>
      </c>
      <c r="B9" s="396"/>
      <c r="C9" s="404"/>
      <c r="D9" s="401"/>
      <c r="E9" s="396"/>
      <c r="F9" s="404"/>
      <c r="G9" s="404"/>
      <c r="H9" s="397"/>
      <c r="I9" s="396"/>
      <c r="J9" s="397"/>
      <c r="K9" s="396"/>
      <c r="L9" s="397"/>
      <c r="M9" s="213" t="s">
        <v>174</v>
      </c>
      <c r="N9" s="167"/>
      <c r="O9" s="167"/>
      <c r="P9" s="167"/>
      <c r="Q9" s="167"/>
    </row>
    <row r="10" spans="1:17" s="44" customFormat="1" ht="33.75" customHeight="1">
      <c r="A10" s="133" t="s">
        <v>178</v>
      </c>
      <c r="B10" s="396"/>
      <c r="C10" s="404"/>
      <c r="D10" s="401"/>
      <c r="E10" s="396"/>
      <c r="F10" s="404"/>
      <c r="G10" s="404"/>
      <c r="H10" s="397"/>
      <c r="I10" s="396"/>
      <c r="J10" s="397"/>
      <c r="K10" s="396"/>
      <c r="L10" s="397"/>
      <c r="M10" s="213" t="s">
        <v>178</v>
      </c>
      <c r="N10" s="167"/>
      <c r="O10" s="167"/>
      <c r="P10" s="167"/>
      <c r="Q10" s="167"/>
    </row>
    <row r="11" spans="1:17" s="44" customFormat="1" ht="5.25" customHeight="1">
      <c r="A11" s="131" t="s">
        <v>7</v>
      </c>
      <c r="B11" s="396"/>
      <c r="C11" s="404"/>
      <c r="D11" s="401"/>
      <c r="E11" s="396"/>
      <c r="F11" s="404"/>
      <c r="G11" s="405"/>
      <c r="H11" s="399"/>
      <c r="I11" s="398"/>
      <c r="J11" s="399"/>
      <c r="K11" s="398"/>
      <c r="L11" s="399"/>
      <c r="M11" s="213" t="s">
        <v>7</v>
      </c>
      <c r="N11" s="167"/>
      <c r="O11" s="167"/>
      <c r="P11" s="167"/>
      <c r="Q11" s="167"/>
    </row>
    <row r="12" spans="1:17" s="44" customFormat="1" ht="21" customHeight="1">
      <c r="A12" s="131" t="s">
        <v>7</v>
      </c>
      <c r="B12" s="396"/>
      <c r="C12" s="404"/>
      <c r="D12" s="401"/>
      <c r="E12" s="135" t="s">
        <v>198</v>
      </c>
      <c r="F12" s="394" t="s">
        <v>255</v>
      </c>
      <c r="G12" s="137" t="s">
        <v>198</v>
      </c>
      <c r="H12" s="394" t="s">
        <v>255</v>
      </c>
      <c r="I12" s="135" t="s">
        <v>198</v>
      </c>
      <c r="J12" s="394" t="s">
        <v>255</v>
      </c>
      <c r="K12" s="135" t="s">
        <v>198</v>
      </c>
      <c r="L12" s="394" t="s">
        <v>349</v>
      </c>
      <c r="M12" s="213" t="s">
        <v>7</v>
      </c>
      <c r="N12" s="167"/>
      <c r="O12" s="167"/>
      <c r="P12" s="167"/>
      <c r="Q12" s="167"/>
    </row>
    <row r="13" spans="1:17" s="44" customFormat="1" ht="22.5" customHeight="1">
      <c r="A13" s="131" t="s">
        <v>7</v>
      </c>
      <c r="B13" s="396"/>
      <c r="C13" s="404"/>
      <c r="D13" s="401"/>
      <c r="E13" s="138" t="s">
        <v>199</v>
      </c>
      <c r="F13" s="396"/>
      <c r="G13" s="133" t="s">
        <v>199</v>
      </c>
      <c r="H13" s="396"/>
      <c r="I13" s="138" t="s">
        <v>199</v>
      </c>
      <c r="J13" s="396"/>
      <c r="K13" s="138" t="s">
        <v>199</v>
      </c>
      <c r="L13" s="396"/>
      <c r="M13" s="213" t="s">
        <v>7</v>
      </c>
      <c r="N13" s="167"/>
      <c r="O13" s="167"/>
      <c r="P13" s="167"/>
      <c r="Q13" s="167"/>
    </row>
    <row r="14" spans="1:17" s="44" customFormat="1" ht="18.75" customHeight="1">
      <c r="A14" s="131" t="s">
        <v>7</v>
      </c>
      <c r="B14" s="396"/>
      <c r="C14" s="404"/>
      <c r="D14" s="402"/>
      <c r="E14" s="138" t="s">
        <v>200</v>
      </c>
      <c r="F14" s="406"/>
      <c r="G14" s="133" t="s">
        <v>200</v>
      </c>
      <c r="H14" s="406"/>
      <c r="I14" s="138" t="s">
        <v>200</v>
      </c>
      <c r="J14" s="406"/>
      <c r="K14" s="138" t="s">
        <v>348</v>
      </c>
      <c r="L14" s="406"/>
      <c r="M14" s="213" t="s">
        <v>7</v>
      </c>
      <c r="N14" s="167"/>
      <c r="O14" s="167"/>
      <c r="P14" s="167"/>
      <c r="Q14" s="167"/>
    </row>
    <row r="15" spans="1:17" s="44" customFormat="1" ht="12">
      <c r="A15" s="141" t="s">
        <v>7</v>
      </c>
      <c r="B15" s="406"/>
      <c r="C15" s="407"/>
      <c r="D15" s="142" t="s">
        <v>42</v>
      </c>
      <c r="E15" s="142" t="s">
        <v>43</v>
      </c>
      <c r="F15" s="143" t="s">
        <v>44</v>
      </c>
      <c r="G15" s="168" t="s">
        <v>45</v>
      </c>
      <c r="H15" s="142" t="s">
        <v>46</v>
      </c>
      <c r="I15" s="142" t="s">
        <v>47</v>
      </c>
      <c r="J15" s="142" t="s">
        <v>48</v>
      </c>
      <c r="K15" s="142" t="s">
        <v>49</v>
      </c>
      <c r="L15" s="142" t="s">
        <v>50</v>
      </c>
      <c r="M15" s="220" t="s">
        <v>7</v>
      </c>
      <c r="N15" s="167"/>
      <c r="O15" s="167"/>
      <c r="P15" s="167"/>
      <c r="Q15" s="167"/>
    </row>
    <row r="16" spans="1:17" s="6" customFormat="1" ht="17.25" customHeight="1">
      <c r="A16" s="391" t="s">
        <v>374</v>
      </c>
      <c r="B16" s="391"/>
      <c r="C16" s="391"/>
      <c r="D16" s="391"/>
      <c r="E16" s="391"/>
      <c r="F16" s="391"/>
      <c r="G16" s="391" t="s">
        <v>374</v>
      </c>
      <c r="H16" s="391"/>
      <c r="I16" s="391"/>
      <c r="J16" s="391"/>
      <c r="K16" s="391"/>
      <c r="L16" s="391"/>
      <c r="M16" s="391"/>
      <c r="N16" s="171"/>
      <c r="O16" s="171"/>
      <c r="P16" s="171"/>
      <c r="Q16" s="171"/>
    </row>
    <row r="17" spans="1:17" ht="9.75" customHeight="1">
      <c r="A17" s="7">
        <v>1</v>
      </c>
      <c r="B17" s="3" t="s">
        <v>57</v>
      </c>
      <c r="C17" s="3"/>
      <c r="D17" s="11">
        <f>D56</f>
        <v>5454958858</v>
      </c>
      <c r="E17" s="12">
        <f>E56</f>
        <v>1145176448</v>
      </c>
      <c r="F17" s="12">
        <f>F56</f>
        <v>4284962410</v>
      </c>
      <c r="G17" s="12">
        <f aca="true" t="shared" si="0" ref="G17:L17">G56</f>
        <v>22976111</v>
      </c>
      <c r="H17" s="12">
        <f t="shared" si="0"/>
        <v>114607259</v>
      </c>
      <c r="I17" s="12">
        <f t="shared" si="0"/>
        <v>45550935</v>
      </c>
      <c r="J17" s="12">
        <f t="shared" si="0"/>
        <v>39358568</v>
      </c>
      <c r="K17" s="12">
        <f t="shared" si="0"/>
        <v>43016896</v>
      </c>
      <c r="L17" s="12">
        <f t="shared" si="0"/>
        <v>22548040</v>
      </c>
      <c r="M17" s="12">
        <v>1</v>
      </c>
      <c r="N17" s="122"/>
      <c r="O17" s="122"/>
      <c r="P17" s="122"/>
      <c r="Q17" s="122"/>
    </row>
    <row r="18" spans="1:17" ht="9.75" customHeight="1">
      <c r="A18" s="7">
        <v>2</v>
      </c>
      <c r="B18" s="3" t="s">
        <v>79</v>
      </c>
      <c r="C18" s="3"/>
      <c r="D18" s="11">
        <f>D74</f>
        <v>491635034</v>
      </c>
      <c r="E18" s="12">
        <f>E74</f>
        <v>150106064</v>
      </c>
      <c r="F18" s="12">
        <f>F74</f>
        <v>328957476</v>
      </c>
      <c r="G18" s="12">
        <f aca="true" t="shared" si="1" ref="G18:L18">G74</f>
        <v>3739076</v>
      </c>
      <c r="H18" s="12">
        <f t="shared" si="1"/>
        <v>10366786</v>
      </c>
      <c r="I18" s="12">
        <f t="shared" si="1"/>
        <v>6369314</v>
      </c>
      <c r="J18" s="12">
        <f t="shared" si="1"/>
        <v>1361601</v>
      </c>
      <c r="K18" s="12">
        <f t="shared" si="1"/>
        <v>6463277</v>
      </c>
      <c r="L18" s="12">
        <f t="shared" si="1"/>
        <v>22560</v>
      </c>
      <c r="M18" s="12">
        <v>2</v>
      </c>
      <c r="N18" s="122"/>
      <c r="O18" s="122"/>
      <c r="P18" s="122"/>
      <c r="Q18" s="122"/>
    </row>
    <row r="19" spans="1:17" ht="9.75" customHeight="1">
      <c r="A19" s="7">
        <v>3</v>
      </c>
      <c r="B19" s="3" t="s">
        <v>91</v>
      </c>
      <c r="C19" s="3"/>
      <c r="D19" s="11">
        <f>'Tab4-S20-S21'!D33</f>
        <v>510437668</v>
      </c>
      <c r="E19" s="12">
        <f>'Tab4-S20-S21'!E33</f>
        <v>160915374</v>
      </c>
      <c r="F19" s="12">
        <f>'Tab4-S20-S21'!F33</f>
        <v>336977869</v>
      </c>
      <c r="G19" s="12">
        <f>'Tab4-S20-S21'!G33</f>
        <v>2248511</v>
      </c>
      <c r="H19" s="12">
        <f>'Tab4-S20-S21'!H33</f>
        <v>13132231</v>
      </c>
      <c r="I19" s="12">
        <f>'Tab4-S20-S21'!I33</f>
        <v>5468394</v>
      </c>
      <c r="J19" s="12">
        <f>'Tab4-S20-S21'!J33</f>
        <v>2852674</v>
      </c>
      <c r="K19" s="12">
        <f>'Tab4-S20-S21'!K33</f>
        <v>9797186</v>
      </c>
      <c r="L19" s="12">
        <f>'Tab4-S20-S21'!L33</f>
        <v>147737</v>
      </c>
      <c r="M19" s="12">
        <v>3</v>
      </c>
      <c r="N19" s="122"/>
      <c r="O19" s="122"/>
      <c r="P19" s="122"/>
      <c r="Q19" s="122"/>
    </row>
    <row r="20" spans="1:17" ht="9.75" customHeight="1">
      <c r="A20" s="7">
        <v>4</v>
      </c>
      <c r="B20" s="3" t="s">
        <v>101</v>
      </c>
      <c r="C20" s="3"/>
      <c r="D20" s="11">
        <f>'Tab4-S20-S21'!D54</f>
        <v>405256753</v>
      </c>
      <c r="E20" s="12">
        <f>'Tab4-S20-S21'!E54</f>
        <v>131085992</v>
      </c>
      <c r="F20" s="12">
        <f>'Tab4-S20-S21'!F54</f>
        <v>267836017</v>
      </c>
      <c r="G20" s="12">
        <f>'Tab4-S20-S21'!G54</f>
        <v>3164970</v>
      </c>
      <c r="H20" s="12">
        <f>'Tab4-S20-S21'!H54</f>
        <v>13913947</v>
      </c>
      <c r="I20" s="12">
        <f>'Tab4-S20-S21'!I54</f>
        <v>3573703</v>
      </c>
      <c r="J20" s="12">
        <f>'Tab4-S20-S21'!J54</f>
        <v>1125427</v>
      </c>
      <c r="K20" s="12">
        <f>'Tab4-S20-S21'!K54</f>
        <v>6866676</v>
      </c>
      <c r="L20" s="12">
        <f>'Tab4-S20-S21'!L54</f>
        <v>644380</v>
      </c>
      <c r="M20" s="12">
        <v>4</v>
      </c>
      <c r="N20" s="122"/>
      <c r="O20" s="122"/>
      <c r="P20" s="122"/>
      <c r="Q20" s="122"/>
    </row>
    <row r="21" spans="1:17" ht="9.75" customHeight="1">
      <c r="A21" s="7">
        <v>5</v>
      </c>
      <c r="B21" s="3" t="s">
        <v>112</v>
      </c>
      <c r="C21" s="3"/>
      <c r="D21" s="11">
        <f>'Tab4-S20-S21'!D73</f>
        <v>991886894</v>
      </c>
      <c r="E21" s="12">
        <f>'Tab4-S20-S21'!E73</f>
        <v>273157489</v>
      </c>
      <c r="F21" s="12">
        <f>'Tab4-S20-S21'!F73</f>
        <v>706448042</v>
      </c>
      <c r="G21" s="12">
        <f>'Tab4-S20-S21'!G73</f>
        <v>7715418</v>
      </c>
      <c r="H21" s="12">
        <f>'Tab4-S20-S21'!H73</f>
        <v>31158954</v>
      </c>
      <c r="I21" s="12">
        <f>'Tab4-S20-S21'!I73</f>
        <v>10338662</v>
      </c>
      <c r="J21" s="12">
        <f>'Tab4-S20-S21'!J73</f>
        <v>655425</v>
      </c>
      <c r="K21" s="12">
        <f>'Tab4-S20-S21'!K73</f>
        <v>8967347</v>
      </c>
      <c r="L21" s="12">
        <f>'Tab4-S20-S21'!L73</f>
        <v>1378213</v>
      </c>
      <c r="M21" s="12">
        <v>5</v>
      </c>
      <c r="N21" s="122"/>
      <c r="O21" s="122"/>
      <c r="P21" s="122"/>
      <c r="Q21" s="122"/>
    </row>
    <row r="22" spans="1:17" ht="9.75" customHeight="1">
      <c r="A22" s="7">
        <v>6</v>
      </c>
      <c r="B22" s="3" t="s">
        <v>6</v>
      </c>
      <c r="C22" s="3"/>
      <c r="D22" s="11">
        <f>'Tab4-S26-S27'!D36</f>
        <v>539347804</v>
      </c>
      <c r="E22" s="12">
        <f>'Tab4-S26-S27'!E36</f>
        <v>150796128</v>
      </c>
      <c r="F22" s="12">
        <f>'Tab4-S26-S27'!F36</f>
        <v>385339535</v>
      </c>
      <c r="G22" s="12">
        <f>'Tab4-S26-S27'!G36</f>
        <v>4197390</v>
      </c>
      <c r="H22" s="12">
        <f>'Tab4-S26-S27'!H36</f>
        <v>19568964</v>
      </c>
      <c r="I22" s="12">
        <f>'Tab4-S26-S27'!I36</f>
        <v>6663986</v>
      </c>
      <c r="J22" s="12">
        <f>'Tab4-S26-S27'!J36</f>
        <v>931006</v>
      </c>
      <c r="K22" s="12">
        <f>'Tab4-S26-S27'!K36</f>
        <v>6883052</v>
      </c>
      <c r="L22" s="12">
        <f>'Tab4-S26-S27'!L36</f>
        <v>335069</v>
      </c>
      <c r="M22" s="12">
        <v>6</v>
      </c>
      <c r="N22" s="122"/>
      <c r="O22" s="122"/>
      <c r="P22" s="122"/>
      <c r="Q22" s="122"/>
    </row>
    <row r="23" spans="1:17" ht="9.75" customHeight="1">
      <c r="A23" s="7">
        <v>7</v>
      </c>
      <c r="B23" s="3" t="s">
        <v>19</v>
      </c>
      <c r="C23" s="3"/>
      <c r="D23" s="11">
        <f>'Tab4-S26-S27'!D58</f>
        <v>900367584</v>
      </c>
      <c r="E23" s="12">
        <f>'Tab4-S26-S27'!E58</f>
        <v>227010570</v>
      </c>
      <c r="F23" s="12">
        <f>'Tab4-S26-S27'!F58</f>
        <v>661329084</v>
      </c>
      <c r="G23" s="12">
        <f>'Tab4-S26-S27'!G58</f>
        <v>4132297</v>
      </c>
      <c r="H23" s="12">
        <f>'Tab4-S26-S27'!H58</f>
        <v>24347861</v>
      </c>
      <c r="I23" s="12">
        <f>'Tab4-S26-S27'!I58</f>
        <v>12104763</v>
      </c>
      <c r="J23" s="12">
        <f>'Tab4-S26-S27'!J58</f>
        <v>656181</v>
      </c>
      <c r="K23" s="12">
        <f>'Tab4-S26-S27'!K58</f>
        <v>10956158</v>
      </c>
      <c r="L23" s="12">
        <f>'Tab4-S26-S27'!L58</f>
        <v>487116</v>
      </c>
      <c r="M23" s="12">
        <v>7</v>
      </c>
      <c r="N23" s="122"/>
      <c r="O23" s="122"/>
      <c r="P23" s="122"/>
      <c r="Q23" s="122"/>
    </row>
    <row r="24" spans="1:17" s="28" customFormat="1" ht="12.75" customHeight="1">
      <c r="A24" s="24">
        <v>8</v>
      </c>
      <c r="B24" s="25" t="s">
        <v>54</v>
      </c>
      <c r="C24" s="25"/>
      <c r="D24" s="26">
        <f>SUM(D17:D23)</f>
        <v>9293890595</v>
      </c>
      <c r="E24" s="27">
        <f>SUM(E17:E23)</f>
        <v>2238248065</v>
      </c>
      <c r="F24" s="27">
        <f>SUM(F17:F23)</f>
        <v>6971850433</v>
      </c>
      <c r="G24" s="27">
        <f aca="true" t="shared" si="2" ref="G24:L24">SUM(G17:G23)</f>
        <v>48173773</v>
      </c>
      <c r="H24" s="27">
        <f t="shared" si="2"/>
        <v>227096002</v>
      </c>
      <c r="I24" s="27">
        <f t="shared" si="2"/>
        <v>90069757</v>
      </c>
      <c r="J24" s="27">
        <f t="shared" si="2"/>
        <v>46940882</v>
      </c>
      <c r="K24" s="27">
        <f t="shared" si="2"/>
        <v>92950592</v>
      </c>
      <c r="L24" s="27">
        <f t="shared" si="2"/>
        <v>25563115</v>
      </c>
      <c r="M24" s="98">
        <v>8</v>
      </c>
      <c r="N24" s="188"/>
      <c r="O24" s="189"/>
      <c r="P24" s="189"/>
      <c r="Q24" s="189"/>
    </row>
    <row r="25" spans="1:17" ht="9.75" customHeight="1">
      <c r="A25" s="7">
        <v>9</v>
      </c>
      <c r="B25" s="3" t="s">
        <v>55</v>
      </c>
      <c r="C25" s="3"/>
      <c r="D25" s="11">
        <f>D32+D62+'Tab4-S20-S21'!D22+'Tab4-S20-S21'!D41+'Tab4-S20-S21'!D63+'Tab4-S26-S27'!D22+'Tab4-S26-S27'!D44</f>
        <v>5213769926</v>
      </c>
      <c r="E25" s="12">
        <f>E32+E62+'Tab4-S20-S21'!E22+'Tab4-S20-S21'!E41+'Tab4-S20-S21'!E63+'Tab4-S26-S27'!E22+'Tab4-S26-S27'!E44</f>
        <v>1201570246</v>
      </c>
      <c r="F25" s="12">
        <f>F32+F62+'Tab4-S20-S21'!F22+'Tab4-S20-S21'!F41+'Tab4-S20-S21'!F63+'Tab4-S26-S27'!F22+'Tab4-S26-S27'!F44</f>
        <v>3989630931</v>
      </c>
      <c r="G25" s="12">
        <f>G32+G62+'Tab4-S20-S21'!G22+'Tab4-S20-S21'!G41+'Tab4-S20-S21'!G63+'Tab4-S26-S27'!G22+'Tab4-S26-S27'!G44</f>
        <v>25466785</v>
      </c>
      <c r="H25" s="12">
        <f>H32+H62+'Tab4-S20-S21'!H22+'Tab4-S20-S21'!H41+'Tab4-S20-S21'!H63+'Tab4-S26-S27'!H22+'Tab4-S26-S27'!H44</f>
        <v>107481926</v>
      </c>
      <c r="I25" s="12">
        <f>I32+I62+'Tab4-S20-S21'!I22+'Tab4-S20-S21'!I41+'Tab4-S20-S21'!I63+'Tab4-S26-S27'!I22+'Tab4-S26-S27'!I44</f>
        <v>54448828</v>
      </c>
      <c r="J25" s="12">
        <f>J24-J26</f>
        <v>36416300</v>
      </c>
      <c r="K25" s="12">
        <f>K32+K62+'Tab4-S20-S21'!K22+'Tab4-S20-S21'!K41+'Tab4-S20-S21'!K63+'Tab4-S26-S27'!K22+'Tab4-S26-S27'!K44</f>
        <v>42149184</v>
      </c>
      <c r="L25" s="12">
        <f>L32+L62+'Tab4-S20-S21'!L22+'Tab4-S20-S21'!L41+'Tab4-S20-S21'!L63+'Tab4-S26-S27'!L22+'Tab4-S26-S27'!L44</f>
        <v>21477351</v>
      </c>
      <c r="M25" s="12">
        <v>9</v>
      </c>
      <c r="N25" s="122"/>
      <c r="O25" s="122"/>
      <c r="P25" s="122"/>
      <c r="Q25" s="122"/>
    </row>
    <row r="26" spans="1:17" ht="9.75" customHeight="1">
      <c r="A26" s="7">
        <v>10</v>
      </c>
      <c r="B26" s="3" t="s">
        <v>56</v>
      </c>
      <c r="C26" s="3"/>
      <c r="D26" s="11">
        <f>D55+D73+'Tab4-S20-S21'!D32+'Tab4-S20-S21'!D53+'Tab4-S20-S21'!D72+'Tab4-S26-S27'!D35+'Tab4-S26-S27'!D57</f>
        <v>4080120669</v>
      </c>
      <c r="E26" s="12">
        <f>E55+E73+'Tab4-S20-S21'!E32+'Tab4-S20-S21'!E53+'Tab4-S20-S21'!E72+'Tab4-S26-S27'!E35+'Tab4-S26-S27'!E57</f>
        <v>1036677819</v>
      </c>
      <c r="F26" s="12">
        <f>F55+F73+'Tab4-S20-S21'!F32+'Tab4-S20-S21'!F53+'Tab4-S20-S21'!F72+'Tab4-S26-S27'!F35+'Tab4-S26-S27'!F57</f>
        <v>2982219502</v>
      </c>
      <c r="G26" s="12">
        <f>G55+G73+'Tab4-S20-S21'!G32+'Tab4-S20-S21'!G53+'Tab4-S20-S21'!G72+'Tab4-S26-S27'!G35+'Tab4-S26-S27'!G57</f>
        <v>22706988</v>
      </c>
      <c r="H26" s="12">
        <f>H55+H73+'Tab4-S20-S21'!H32+'Tab4-S20-S21'!H53+'Tab4-S20-S21'!H72+'Tab4-S26-S27'!H35+'Tab4-S26-S27'!H57</f>
        <v>119614076</v>
      </c>
      <c r="I26" s="12">
        <f>I55+I73+'Tab4-S20-S21'!I32+'Tab4-S20-S21'!I53+'Tab4-S20-S21'!I72+'Tab4-S26-S27'!I35+'Tab4-S26-S27'!I57</f>
        <v>35620929</v>
      </c>
      <c r="J26" s="12">
        <f>J55+J73+'Tab4-S20-S21'!J32+'Tab4-S20-S21'!J53+'Tab4-S20-S21'!J72+'Tab4-S26-S27'!J35+'Tab4-S26-S27'!J57</f>
        <v>10524582</v>
      </c>
      <c r="K26" s="12">
        <f>K55+K73+'Tab4-S20-S21'!K32+'Tab4-S20-S21'!K53+'Tab4-S20-S21'!K72+'Tab4-S26-S27'!K35+'Tab4-S26-S27'!K57</f>
        <v>50801408</v>
      </c>
      <c r="L26" s="12">
        <f>L55+L73+'Tab4-S20-S21'!L32+'Tab4-S20-S21'!L53+'Tab4-S20-S21'!L72+'Tab4-S26-S27'!L35+'Tab4-S26-S27'!L57</f>
        <v>4085764</v>
      </c>
      <c r="M26" s="12">
        <v>10</v>
      </c>
      <c r="N26" s="122"/>
      <c r="O26" s="122"/>
      <c r="P26" s="122"/>
      <c r="Q26" s="122"/>
    </row>
    <row r="27" spans="1:17" s="6" customFormat="1" ht="12.75" customHeight="1">
      <c r="A27" s="393" t="s">
        <v>375</v>
      </c>
      <c r="B27" s="393"/>
      <c r="C27" s="393"/>
      <c r="D27" s="393"/>
      <c r="E27" s="393"/>
      <c r="F27" s="393"/>
      <c r="G27" s="393" t="s">
        <v>375</v>
      </c>
      <c r="H27" s="393"/>
      <c r="I27" s="393"/>
      <c r="J27" s="393"/>
      <c r="K27" s="393"/>
      <c r="L27" s="393"/>
      <c r="M27" s="393"/>
      <c r="N27" s="171"/>
      <c r="O27" s="171"/>
      <c r="P27" s="171"/>
      <c r="Q27" s="171"/>
    </row>
    <row r="28" spans="1:17" ht="9.75" customHeight="1">
      <c r="A28" s="7" t="s">
        <v>7</v>
      </c>
      <c r="B28" s="8" t="s">
        <v>8</v>
      </c>
      <c r="C28" s="8"/>
      <c r="D28" s="108"/>
      <c r="E28" s="109"/>
      <c r="F28" s="109"/>
      <c r="G28" s="9"/>
      <c r="H28" s="9"/>
      <c r="I28" s="9"/>
      <c r="J28" s="9"/>
      <c r="K28" s="9"/>
      <c r="L28" s="9"/>
      <c r="M28" s="75"/>
      <c r="N28" s="122"/>
      <c r="O28" s="122"/>
      <c r="P28" s="122"/>
      <c r="Q28" s="122"/>
    </row>
    <row r="29" spans="1:17" ht="9.75" customHeight="1">
      <c r="A29" s="7">
        <v>11</v>
      </c>
      <c r="B29" s="3" t="s">
        <v>58</v>
      </c>
      <c r="C29" s="3"/>
      <c r="D29" s="228">
        <v>63811276</v>
      </c>
      <c r="E29" s="229">
        <v>26309270</v>
      </c>
      <c r="F29" s="229">
        <v>34440562</v>
      </c>
      <c r="G29" s="23">
        <v>1845610</v>
      </c>
      <c r="H29" s="23">
        <v>1694015</v>
      </c>
      <c r="I29" s="23">
        <v>755772</v>
      </c>
      <c r="J29" s="23" t="s">
        <v>308</v>
      </c>
      <c r="K29" s="23">
        <v>1101851</v>
      </c>
      <c r="L29" s="23" t="s">
        <v>308</v>
      </c>
      <c r="M29" s="12">
        <v>11</v>
      </c>
      <c r="N29" s="122"/>
      <c r="O29" s="122"/>
      <c r="P29" s="122"/>
      <c r="Q29" s="122"/>
    </row>
    <row r="30" spans="1:17" ht="9.75" customHeight="1">
      <c r="A30" s="7">
        <v>12</v>
      </c>
      <c r="B30" s="3" t="s">
        <v>59</v>
      </c>
      <c r="C30" s="3"/>
      <c r="D30" s="230">
        <v>3890194052</v>
      </c>
      <c r="E30" s="231">
        <v>708040263</v>
      </c>
      <c r="F30" s="231">
        <v>3182153789</v>
      </c>
      <c r="G30" s="12">
        <v>12558130</v>
      </c>
      <c r="H30" s="12">
        <v>57436219</v>
      </c>
      <c r="I30" s="12">
        <v>29713492</v>
      </c>
      <c r="J30" s="12">
        <v>32886980</v>
      </c>
      <c r="K30" s="12">
        <v>18606150</v>
      </c>
      <c r="L30" s="12">
        <v>20146194</v>
      </c>
      <c r="M30" s="12">
        <v>12</v>
      </c>
      <c r="N30" s="122"/>
      <c r="O30" s="122"/>
      <c r="P30" s="122"/>
      <c r="Q30" s="122"/>
    </row>
    <row r="31" spans="1:17" ht="9.75" customHeight="1">
      <c r="A31" s="7">
        <v>13</v>
      </c>
      <c r="B31" s="3" t="s">
        <v>60</v>
      </c>
      <c r="C31" s="3"/>
      <c r="D31" s="228">
        <v>27914736</v>
      </c>
      <c r="E31" s="229">
        <v>10846903</v>
      </c>
      <c r="F31" s="229">
        <v>17067833</v>
      </c>
      <c r="G31" s="23">
        <v>239192</v>
      </c>
      <c r="H31" s="23">
        <v>2044852</v>
      </c>
      <c r="I31" s="23">
        <v>166380</v>
      </c>
      <c r="J31" s="23">
        <v>538583</v>
      </c>
      <c r="K31" s="23">
        <v>526298</v>
      </c>
      <c r="L31" s="23">
        <v>242</v>
      </c>
      <c r="M31" s="12">
        <v>13</v>
      </c>
      <c r="N31" s="122"/>
      <c r="O31" s="122"/>
      <c r="P31" s="122"/>
      <c r="Q31" s="122"/>
    </row>
    <row r="32" spans="1:17" ht="9.75" customHeight="1">
      <c r="A32" s="7">
        <v>14</v>
      </c>
      <c r="B32" s="14" t="s">
        <v>4</v>
      </c>
      <c r="C32" s="14"/>
      <c r="D32" s="26">
        <f>SUM(D29:D31)</f>
        <v>3981920064</v>
      </c>
      <c r="E32" s="110">
        <f aca="true" t="shared" si="3" ref="E32:L32">SUM(E29:E31)</f>
        <v>745196436</v>
      </c>
      <c r="F32" s="110">
        <f t="shared" si="3"/>
        <v>3233662184</v>
      </c>
      <c r="G32" s="17">
        <f t="shared" si="3"/>
        <v>14642932</v>
      </c>
      <c r="H32" s="17">
        <f t="shared" si="3"/>
        <v>61175086</v>
      </c>
      <c r="I32" s="17">
        <f t="shared" si="3"/>
        <v>30635644</v>
      </c>
      <c r="J32" s="17">
        <f t="shared" si="3"/>
        <v>33425563</v>
      </c>
      <c r="K32" s="17">
        <f t="shared" si="3"/>
        <v>20234299</v>
      </c>
      <c r="L32" s="17">
        <f t="shared" si="3"/>
        <v>20146436</v>
      </c>
      <c r="M32" s="12">
        <v>14</v>
      </c>
      <c r="N32" s="122"/>
      <c r="O32" s="122"/>
      <c r="P32" s="122"/>
      <c r="Q32" s="122"/>
    </row>
    <row r="33" spans="1:17" ht="7.5" customHeight="1">
      <c r="A33" s="7"/>
      <c r="B33" s="2"/>
      <c r="C33" s="2"/>
      <c r="D33" s="11"/>
      <c r="E33" s="12"/>
      <c r="F33" s="12"/>
      <c r="G33" s="12"/>
      <c r="H33" s="23"/>
      <c r="I33" s="23"/>
      <c r="J33" s="23"/>
      <c r="K33" s="23"/>
      <c r="L33" s="23"/>
      <c r="M33" s="23"/>
      <c r="N33" s="122"/>
      <c r="O33" s="122"/>
      <c r="P33" s="122"/>
      <c r="Q33" s="122"/>
    </row>
    <row r="34" spans="1:17" ht="9.75" customHeight="1">
      <c r="A34" s="7" t="s">
        <v>7</v>
      </c>
      <c r="B34" s="8" t="s">
        <v>12</v>
      </c>
      <c r="C34" s="8"/>
      <c r="D34" s="10"/>
      <c r="E34" s="9"/>
      <c r="F34" s="9"/>
      <c r="G34" s="9"/>
      <c r="H34" s="9"/>
      <c r="I34" s="9"/>
      <c r="J34" s="9"/>
      <c r="K34" s="9"/>
      <c r="L34" s="9"/>
      <c r="M34" s="75" t="s">
        <v>7</v>
      </c>
      <c r="N34" s="122"/>
      <c r="O34" s="122"/>
      <c r="P34" s="122"/>
      <c r="Q34" s="122"/>
    </row>
    <row r="35" spans="1:17" ht="9.75" customHeight="1">
      <c r="A35" s="7">
        <v>15</v>
      </c>
      <c r="B35" s="3" t="s">
        <v>61</v>
      </c>
      <c r="C35" s="3"/>
      <c r="D35" s="172">
        <v>31439164</v>
      </c>
      <c r="E35" s="12">
        <v>13838668</v>
      </c>
      <c r="F35" s="12">
        <v>15833246</v>
      </c>
      <c r="G35" s="12">
        <v>150678</v>
      </c>
      <c r="H35" s="12">
        <v>1131827</v>
      </c>
      <c r="I35" s="12" t="s">
        <v>308</v>
      </c>
      <c r="J35" s="12">
        <v>533100</v>
      </c>
      <c r="K35" s="12">
        <v>579048</v>
      </c>
      <c r="L35" s="12">
        <v>2080</v>
      </c>
      <c r="M35" s="12">
        <v>15</v>
      </c>
      <c r="N35" s="122"/>
      <c r="O35" s="122"/>
      <c r="P35" s="122"/>
      <c r="Q35" s="122"/>
    </row>
    <row r="36" spans="1:17" ht="9.75" customHeight="1">
      <c r="A36" s="7">
        <v>16</v>
      </c>
      <c r="B36" s="3" t="s">
        <v>62</v>
      </c>
      <c r="C36" s="3"/>
      <c r="D36" s="172">
        <v>47375751</v>
      </c>
      <c r="E36" s="12">
        <v>14900588</v>
      </c>
      <c r="F36" s="12">
        <v>32475163</v>
      </c>
      <c r="G36" s="12">
        <v>327227</v>
      </c>
      <c r="H36" s="12">
        <v>2645950</v>
      </c>
      <c r="I36" s="12">
        <v>722327</v>
      </c>
      <c r="J36" s="12" t="s">
        <v>308</v>
      </c>
      <c r="K36" s="12">
        <v>490973</v>
      </c>
      <c r="L36" s="12" t="s">
        <v>308</v>
      </c>
      <c r="M36" s="12">
        <v>16</v>
      </c>
      <c r="N36" s="122"/>
      <c r="O36" s="122"/>
      <c r="P36" s="122"/>
      <c r="Q36" s="122"/>
    </row>
    <row r="37" spans="1:17" ht="9.75" customHeight="1">
      <c r="A37" s="7">
        <v>17</v>
      </c>
      <c r="B37" s="3" t="s">
        <v>63</v>
      </c>
      <c r="C37" s="3"/>
      <c r="D37" s="172">
        <v>56606039</v>
      </c>
      <c r="E37" s="12">
        <v>16301767</v>
      </c>
      <c r="F37" s="12">
        <v>38646964</v>
      </c>
      <c r="G37" s="12">
        <v>108662</v>
      </c>
      <c r="H37" s="12">
        <v>2555018</v>
      </c>
      <c r="I37" s="12">
        <v>565028</v>
      </c>
      <c r="J37" s="12" t="s">
        <v>308</v>
      </c>
      <c r="K37" s="12">
        <v>628592</v>
      </c>
      <c r="L37" s="12" t="s">
        <v>308</v>
      </c>
      <c r="M37" s="12">
        <v>17</v>
      </c>
      <c r="N37" s="122"/>
      <c r="O37" s="122"/>
      <c r="P37" s="122"/>
      <c r="Q37" s="122"/>
    </row>
    <row r="38" spans="1:17" ht="9.75" customHeight="1">
      <c r="A38" s="7">
        <v>18</v>
      </c>
      <c r="B38" s="3" t="s">
        <v>64</v>
      </c>
      <c r="C38" s="3"/>
      <c r="D38" s="172">
        <v>88382010</v>
      </c>
      <c r="E38" s="12">
        <v>21221158</v>
      </c>
      <c r="F38" s="12">
        <v>66081861</v>
      </c>
      <c r="G38" s="12">
        <v>487197</v>
      </c>
      <c r="H38" s="12">
        <v>2061992</v>
      </c>
      <c r="I38" s="12">
        <v>329146</v>
      </c>
      <c r="J38" s="12">
        <v>836109</v>
      </c>
      <c r="K38" s="12">
        <v>1064131</v>
      </c>
      <c r="L38" s="12">
        <v>117829</v>
      </c>
      <c r="M38" s="12">
        <v>18</v>
      </c>
      <c r="N38" s="122"/>
      <c r="O38" s="122"/>
      <c r="P38" s="122"/>
      <c r="Q38" s="122"/>
    </row>
    <row r="39" spans="1:17" ht="9.75" customHeight="1">
      <c r="A39" s="7">
        <v>19</v>
      </c>
      <c r="B39" s="3" t="s">
        <v>65</v>
      </c>
      <c r="C39" s="3"/>
      <c r="D39" s="172">
        <v>59914219</v>
      </c>
      <c r="E39" s="12">
        <v>19225286</v>
      </c>
      <c r="F39" s="12">
        <v>40280445</v>
      </c>
      <c r="G39" s="12">
        <v>526278</v>
      </c>
      <c r="H39" s="12">
        <v>2223208</v>
      </c>
      <c r="I39" s="12">
        <v>836950</v>
      </c>
      <c r="J39" s="12">
        <v>138568</v>
      </c>
      <c r="K39" s="12">
        <v>1116787</v>
      </c>
      <c r="L39" s="12">
        <v>88215</v>
      </c>
      <c r="M39" s="12">
        <v>19</v>
      </c>
      <c r="N39" s="122"/>
      <c r="O39" s="122"/>
      <c r="P39" s="122"/>
      <c r="Q39" s="122"/>
    </row>
    <row r="40" spans="1:17" ht="9.75" customHeight="1">
      <c r="A40" s="7">
        <v>20</v>
      </c>
      <c r="B40" s="3" t="s">
        <v>66</v>
      </c>
      <c r="C40" s="3"/>
      <c r="D40" s="172">
        <v>81329667</v>
      </c>
      <c r="E40" s="12">
        <v>18130458</v>
      </c>
      <c r="F40" s="12">
        <v>61783373</v>
      </c>
      <c r="G40" s="12">
        <v>39217</v>
      </c>
      <c r="H40" s="12">
        <v>1604891</v>
      </c>
      <c r="I40" s="12">
        <v>286510</v>
      </c>
      <c r="J40" s="12" t="s">
        <v>308</v>
      </c>
      <c r="K40" s="12">
        <v>657814</v>
      </c>
      <c r="L40" s="12" t="s">
        <v>308</v>
      </c>
      <c r="M40" s="12">
        <v>20</v>
      </c>
      <c r="N40" s="122"/>
      <c r="O40" s="122"/>
      <c r="P40" s="122"/>
      <c r="Q40" s="122"/>
    </row>
    <row r="41" spans="1:17" ht="9.75" customHeight="1">
      <c r="A41" s="7">
        <v>21</v>
      </c>
      <c r="B41" s="3" t="s">
        <v>67</v>
      </c>
      <c r="C41" s="3"/>
      <c r="D41" s="172">
        <v>65269331</v>
      </c>
      <c r="E41" s="12">
        <v>20543436</v>
      </c>
      <c r="F41" s="12">
        <v>43606799</v>
      </c>
      <c r="G41" s="12">
        <v>312422</v>
      </c>
      <c r="H41" s="12">
        <v>1143775</v>
      </c>
      <c r="I41" s="12">
        <v>468757</v>
      </c>
      <c r="J41" s="12" t="s">
        <v>308</v>
      </c>
      <c r="K41" s="12">
        <v>1107221</v>
      </c>
      <c r="L41" s="12">
        <v>13787</v>
      </c>
      <c r="M41" s="12">
        <v>21</v>
      </c>
      <c r="N41" s="122"/>
      <c r="O41" s="122"/>
      <c r="P41" s="122"/>
      <c r="Q41" s="122"/>
    </row>
    <row r="42" spans="1:17" ht="9.75" customHeight="1">
      <c r="A42" s="7">
        <v>22</v>
      </c>
      <c r="B42" s="3" t="s">
        <v>68</v>
      </c>
      <c r="C42" s="3"/>
      <c r="D42" s="172">
        <v>97206130</v>
      </c>
      <c r="E42" s="12">
        <v>25405197</v>
      </c>
      <c r="F42" s="12">
        <v>71800933</v>
      </c>
      <c r="G42" s="12">
        <v>107790</v>
      </c>
      <c r="H42" s="12">
        <v>4212980</v>
      </c>
      <c r="I42" s="12">
        <v>1479321</v>
      </c>
      <c r="J42" s="12" t="s">
        <v>308</v>
      </c>
      <c r="K42" s="12">
        <v>963459</v>
      </c>
      <c r="L42" s="12">
        <v>385647</v>
      </c>
      <c r="M42" s="12">
        <v>22</v>
      </c>
      <c r="N42" s="122"/>
      <c r="O42" s="122"/>
      <c r="P42" s="122"/>
      <c r="Q42" s="122"/>
    </row>
    <row r="43" spans="1:17" ht="9.75" customHeight="1">
      <c r="A43" s="7">
        <v>23</v>
      </c>
      <c r="B43" s="3" t="s">
        <v>69</v>
      </c>
      <c r="C43" s="3"/>
      <c r="D43" s="172">
        <v>97076999</v>
      </c>
      <c r="E43" s="12">
        <v>23038682</v>
      </c>
      <c r="F43" s="12">
        <v>74038317</v>
      </c>
      <c r="G43" s="12">
        <v>109523</v>
      </c>
      <c r="H43" s="12">
        <v>4475914</v>
      </c>
      <c r="I43" s="12">
        <v>1016471</v>
      </c>
      <c r="J43" s="12" t="s">
        <v>308</v>
      </c>
      <c r="K43" s="12">
        <v>1720488</v>
      </c>
      <c r="L43" s="12">
        <v>523858</v>
      </c>
      <c r="M43" s="12">
        <v>23</v>
      </c>
      <c r="N43" s="122"/>
      <c r="O43" s="122"/>
      <c r="P43" s="122"/>
      <c r="Q43" s="122"/>
    </row>
    <row r="44" spans="1:17" ht="9.75" customHeight="1">
      <c r="A44" s="7">
        <v>24</v>
      </c>
      <c r="B44" s="3" t="s">
        <v>70</v>
      </c>
      <c r="C44" s="3"/>
      <c r="D44" s="172">
        <v>31965711</v>
      </c>
      <c r="E44" s="12">
        <v>12409936</v>
      </c>
      <c r="F44" s="12">
        <v>18710296</v>
      </c>
      <c r="G44" s="12">
        <v>103716</v>
      </c>
      <c r="H44" s="12">
        <v>1076080</v>
      </c>
      <c r="I44" s="12">
        <v>1025183</v>
      </c>
      <c r="J44" s="12" t="s">
        <v>308</v>
      </c>
      <c r="K44" s="12">
        <v>758920</v>
      </c>
      <c r="L44" s="12">
        <v>57000</v>
      </c>
      <c r="M44" s="12">
        <v>24</v>
      </c>
      <c r="N44" s="122"/>
      <c r="O44" s="122"/>
      <c r="P44" s="122"/>
      <c r="Q44" s="122"/>
    </row>
    <row r="45" spans="1:17" ht="9.75" customHeight="1">
      <c r="A45" s="7">
        <v>25</v>
      </c>
      <c r="B45" s="3" t="s">
        <v>71</v>
      </c>
      <c r="C45" s="3"/>
      <c r="D45" s="172">
        <v>56454189</v>
      </c>
      <c r="E45" s="12">
        <v>16733189</v>
      </c>
      <c r="F45" s="12">
        <v>39721000</v>
      </c>
      <c r="G45" s="12">
        <v>582770</v>
      </c>
      <c r="H45" s="12">
        <v>1213333</v>
      </c>
      <c r="I45" s="12">
        <v>1140876</v>
      </c>
      <c r="J45" s="12" t="s">
        <v>308</v>
      </c>
      <c r="K45" s="12">
        <v>953934</v>
      </c>
      <c r="L45" s="12">
        <v>29100</v>
      </c>
      <c r="M45" s="12">
        <v>25</v>
      </c>
      <c r="N45" s="122"/>
      <c r="O45" s="122"/>
      <c r="P45" s="122"/>
      <c r="Q45" s="122"/>
    </row>
    <row r="46" spans="1:17" ht="9.75" customHeight="1">
      <c r="A46" s="7">
        <v>26</v>
      </c>
      <c r="B46" s="3" t="s">
        <v>72</v>
      </c>
      <c r="C46" s="3"/>
      <c r="D46" s="172">
        <v>39411257</v>
      </c>
      <c r="E46" s="12">
        <v>9211819</v>
      </c>
      <c r="F46" s="12">
        <v>30199438</v>
      </c>
      <c r="G46" s="12">
        <v>120661</v>
      </c>
      <c r="H46" s="12">
        <v>966191</v>
      </c>
      <c r="I46" s="12">
        <v>497224</v>
      </c>
      <c r="J46" s="12" t="s">
        <v>308</v>
      </c>
      <c r="K46" s="12">
        <v>661477</v>
      </c>
      <c r="L46" s="12" t="s">
        <v>308</v>
      </c>
      <c r="M46" s="12">
        <v>26</v>
      </c>
      <c r="N46" s="122"/>
      <c r="O46" s="122"/>
      <c r="P46" s="122"/>
      <c r="Q46" s="122"/>
    </row>
    <row r="47" spans="1:17" ht="9.75" customHeight="1">
      <c r="A47" s="7">
        <v>27</v>
      </c>
      <c r="B47" s="3" t="s">
        <v>73</v>
      </c>
      <c r="C47" s="3"/>
      <c r="D47" s="172">
        <v>59219964</v>
      </c>
      <c r="E47" s="12">
        <v>15281944</v>
      </c>
      <c r="F47" s="12">
        <v>43938020</v>
      </c>
      <c r="G47" s="12">
        <v>331477</v>
      </c>
      <c r="H47" s="12">
        <v>1068124</v>
      </c>
      <c r="I47" s="12">
        <v>690401</v>
      </c>
      <c r="J47" s="12" t="s">
        <v>308</v>
      </c>
      <c r="K47" s="12">
        <v>698725</v>
      </c>
      <c r="L47" s="12">
        <v>1988</v>
      </c>
      <c r="M47" s="12">
        <v>27</v>
      </c>
      <c r="N47" s="122"/>
      <c r="O47" s="122"/>
      <c r="P47" s="122"/>
      <c r="Q47" s="122"/>
    </row>
    <row r="48" spans="1:17" ht="9.75" customHeight="1">
      <c r="A48" s="7">
        <v>28</v>
      </c>
      <c r="B48" s="3" t="s">
        <v>59</v>
      </c>
      <c r="C48" s="3"/>
      <c r="D48" s="179">
        <v>257085644</v>
      </c>
      <c r="E48" s="12">
        <v>70359824</v>
      </c>
      <c r="F48" s="12">
        <v>183688556</v>
      </c>
      <c r="G48" s="12">
        <v>251503</v>
      </c>
      <c r="H48" s="12">
        <v>18039947</v>
      </c>
      <c r="I48" s="12">
        <v>2471848</v>
      </c>
      <c r="J48" s="12">
        <v>4254033</v>
      </c>
      <c r="K48" s="12">
        <v>5319254</v>
      </c>
      <c r="L48" s="12">
        <v>1069589</v>
      </c>
      <c r="M48" s="12">
        <v>28</v>
      </c>
      <c r="N48" s="122"/>
      <c r="O48" s="122"/>
      <c r="P48" s="122"/>
      <c r="Q48" s="122"/>
    </row>
    <row r="49" spans="1:17" ht="9.75" customHeight="1">
      <c r="A49" s="7">
        <v>29</v>
      </c>
      <c r="B49" s="3" t="s">
        <v>74</v>
      </c>
      <c r="C49" s="3"/>
      <c r="D49" s="172">
        <v>43145384</v>
      </c>
      <c r="E49" s="12">
        <v>11565966</v>
      </c>
      <c r="F49" s="12">
        <v>30804358</v>
      </c>
      <c r="G49" s="12">
        <v>933347</v>
      </c>
      <c r="H49" s="12">
        <v>651462</v>
      </c>
      <c r="I49" s="12">
        <v>818263</v>
      </c>
      <c r="J49" s="12" t="s">
        <v>308</v>
      </c>
      <c r="K49" s="12">
        <v>1051141</v>
      </c>
      <c r="L49" s="12" t="s">
        <v>308</v>
      </c>
      <c r="M49" s="12">
        <v>29</v>
      </c>
      <c r="N49" s="122"/>
      <c r="O49" s="122"/>
      <c r="P49" s="122"/>
      <c r="Q49" s="122"/>
    </row>
    <row r="50" spans="1:17" ht="9.75" customHeight="1">
      <c r="A50" s="7">
        <v>30</v>
      </c>
      <c r="B50" s="3" t="s">
        <v>75</v>
      </c>
      <c r="C50" s="3"/>
      <c r="D50" s="172">
        <v>70249887</v>
      </c>
      <c r="E50" s="12">
        <v>15483843</v>
      </c>
      <c r="F50" s="12">
        <v>53393200</v>
      </c>
      <c r="G50" s="12">
        <v>923078</v>
      </c>
      <c r="H50" s="12">
        <v>1174389</v>
      </c>
      <c r="I50" s="12">
        <v>549654</v>
      </c>
      <c r="J50" s="12" t="s">
        <v>308</v>
      </c>
      <c r="K50" s="12">
        <v>710942</v>
      </c>
      <c r="L50" s="12" t="s">
        <v>308</v>
      </c>
      <c r="M50" s="12">
        <v>30</v>
      </c>
      <c r="N50" s="122"/>
      <c r="O50" s="122"/>
      <c r="P50" s="122"/>
      <c r="Q50" s="122"/>
    </row>
    <row r="51" spans="1:17" ht="9.75" customHeight="1">
      <c r="A51" s="7">
        <v>31</v>
      </c>
      <c r="B51" s="3" t="s">
        <v>60</v>
      </c>
      <c r="C51" s="3"/>
      <c r="D51" s="172">
        <v>99559852</v>
      </c>
      <c r="E51" s="12">
        <v>24741131</v>
      </c>
      <c r="F51" s="12">
        <v>71913384</v>
      </c>
      <c r="G51" s="12">
        <v>1353144</v>
      </c>
      <c r="H51" s="12">
        <v>1987559</v>
      </c>
      <c r="I51" s="12">
        <v>1786064</v>
      </c>
      <c r="J51" s="12">
        <v>171195</v>
      </c>
      <c r="K51" s="12">
        <v>2001846</v>
      </c>
      <c r="L51" s="12" t="s">
        <v>308</v>
      </c>
      <c r="M51" s="12">
        <v>31</v>
      </c>
      <c r="N51" s="122"/>
      <c r="O51" s="122"/>
      <c r="P51" s="122"/>
      <c r="Q51" s="122"/>
    </row>
    <row r="52" spans="1:17" ht="9.75" customHeight="1">
      <c r="A52" s="7">
        <v>32</v>
      </c>
      <c r="B52" s="3" t="s">
        <v>76</v>
      </c>
      <c r="C52" s="3"/>
      <c r="D52" s="172">
        <v>61109982</v>
      </c>
      <c r="E52" s="12">
        <v>16870033</v>
      </c>
      <c r="F52" s="12">
        <v>42587142</v>
      </c>
      <c r="G52" s="12">
        <v>14572</v>
      </c>
      <c r="H52" s="12">
        <v>1802378</v>
      </c>
      <c r="I52" s="12" t="s">
        <v>308</v>
      </c>
      <c r="J52" s="12" t="s">
        <v>308</v>
      </c>
      <c r="K52" s="12">
        <v>282201</v>
      </c>
      <c r="L52" s="12">
        <v>25000</v>
      </c>
      <c r="M52" s="12">
        <v>32</v>
      </c>
      <c r="N52" s="122"/>
      <c r="O52" s="122"/>
      <c r="P52" s="122"/>
      <c r="Q52" s="122"/>
    </row>
    <row r="53" spans="1:17" ht="9.75" customHeight="1">
      <c r="A53" s="7">
        <v>33</v>
      </c>
      <c r="B53" s="3" t="s">
        <v>77</v>
      </c>
      <c r="C53" s="3"/>
      <c r="D53" s="172">
        <v>66307041</v>
      </c>
      <c r="E53" s="12">
        <v>20819937</v>
      </c>
      <c r="F53" s="12">
        <v>43418582</v>
      </c>
      <c r="G53" s="12">
        <v>1206303</v>
      </c>
      <c r="H53" s="12">
        <v>1679539</v>
      </c>
      <c r="I53" s="12">
        <v>34678</v>
      </c>
      <c r="J53" s="12" t="s">
        <v>308</v>
      </c>
      <c r="K53" s="12">
        <v>952863</v>
      </c>
      <c r="L53" s="12">
        <v>87511</v>
      </c>
      <c r="M53" s="12">
        <v>33</v>
      </c>
      <c r="N53" s="122"/>
      <c r="O53" s="122"/>
      <c r="P53" s="122"/>
      <c r="Q53" s="122"/>
    </row>
    <row r="54" spans="1:17" ht="9.75" customHeight="1">
      <c r="A54" s="7">
        <v>34</v>
      </c>
      <c r="B54" s="3" t="s">
        <v>78</v>
      </c>
      <c r="C54" s="3"/>
      <c r="D54" s="172">
        <v>63930573</v>
      </c>
      <c r="E54" s="12">
        <v>13897150</v>
      </c>
      <c r="F54" s="12">
        <v>48379149</v>
      </c>
      <c r="G54" s="12">
        <v>343614</v>
      </c>
      <c r="H54" s="12">
        <v>1717616</v>
      </c>
      <c r="I54" s="12">
        <v>196590</v>
      </c>
      <c r="J54" s="12" t="s">
        <v>308</v>
      </c>
      <c r="K54" s="12">
        <v>1062781</v>
      </c>
      <c r="L54" s="12" t="s">
        <v>308</v>
      </c>
      <c r="M54" s="12">
        <v>34</v>
      </c>
      <c r="N54" s="122"/>
      <c r="O54" s="122"/>
      <c r="P54" s="122"/>
      <c r="Q54" s="122"/>
    </row>
    <row r="55" spans="1:17" ht="9.75" customHeight="1">
      <c r="A55" s="7">
        <v>35</v>
      </c>
      <c r="B55" s="14" t="s">
        <v>4</v>
      </c>
      <c r="C55" s="14"/>
      <c r="D55" s="16">
        <f aca="true" t="shared" si="4" ref="D55:L55">SUM(D35:D54)</f>
        <v>1473038794</v>
      </c>
      <c r="E55" s="17">
        <f t="shared" si="4"/>
        <v>399980012</v>
      </c>
      <c r="F55" s="17">
        <f t="shared" si="4"/>
        <v>1051300226</v>
      </c>
      <c r="G55" s="17">
        <f t="shared" si="4"/>
        <v>8333179</v>
      </c>
      <c r="H55" s="17">
        <f t="shared" si="4"/>
        <v>53432173</v>
      </c>
      <c r="I55" s="17">
        <f t="shared" si="4"/>
        <v>14915291</v>
      </c>
      <c r="J55" s="17">
        <f t="shared" si="4"/>
        <v>5933005</v>
      </c>
      <c r="K55" s="17">
        <f t="shared" si="4"/>
        <v>22782597</v>
      </c>
      <c r="L55" s="17">
        <f t="shared" si="4"/>
        <v>2401604</v>
      </c>
      <c r="M55" s="12">
        <v>35</v>
      </c>
      <c r="N55" s="122"/>
      <c r="O55" s="122"/>
      <c r="P55" s="122"/>
      <c r="Q55" s="122"/>
    </row>
    <row r="56" spans="1:17" ht="9.75" customHeight="1">
      <c r="A56" s="7">
        <v>36</v>
      </c>
      <c r="B56" s="20" t="s">
        <v>57</v>
      </c>
      <c r="C56" s="20"/>
      <c r="D56" s="16">
        <f>D32+D55</f>
        <v>5454958858</v>
      </c>
      <c r="E56" s="17">
        <f aca="true" t="shared" si="5" ref="E56:L56">E32+E55</f>
        <v>1145176448</v>
      </c>
      <c r="F56" s="17">
        <f t="shared" si="5"/>
        <v>4284962410</v>
      </c>
      <c r="G56" s="17">
        <f t="shared" si="5"/>
        <v>22976111</v>
      </c>
      <c r="H56" s="17">
        <f t="shared" si="5"/>
        <v>114607259</v>
      </c>
      <c r="I56" s="17">
        <f t="shared" si="5"/>
        <v>45550935</v>
      </c>
      <c r="J56" s="17">
        <f t="shared" si="5"/>
        <v>39358568</v>
      </c>
      <c r="K56" s="17">
        <f t="shared" si="5"/>
        <v>43016896</v>
      </c>
      <c r="L56" s="17">
        <f t="shared" si="5"/>
        <v>22548040</v>
      </c>
      <c r="M56" s="12">
        <v>36</v>
      </c>
      <c r="N56" s="122"/>
      <c r="O56" s="122"/>
      <c r="P56" s="122"/>
      <c r="Q56" s="122"/>
    </row>
    <row r="57" spans="1:17" s="6" customFormat="1" ht="14.25" customHeight="1">
      <c r="A57" s="393" t="s">
        <v>376</v>
      </c>
      <c r="B57" s="393"/>
      <c r="C57" s="393"/>
      <c r="D57" s="393"/>
      <c r="E57" s="393"/>
      <c r="F57" s="393"/>
      <c r="G57" s="393" t="s">
        <v>376</v>
      </c>
      <c r="H57" s="393"/>
      <c r="I57" s="393"/>
      <c r="J57" s="393"/>
      <c r="K57" s="393"/>
      <c r="L57" s="393"/>
      <c r="M57" s="393"/>
      <c r="N57" s="171"/>
      <c r="O57" s="171"/>
      <c r="P57" s="171"/>
      <c r="Q57" s="171"/>
    </row>
    <row r="58" spans="1:17" ht="6.75" customHeight="1">
      <c r="A58" s="7" t="s">
        <v>7</v>
      </c>
      <c r="B58" s="8" t="s">
        <v>8</v>
      </c>
      <c r="C58" s="8"/>
      <c r="D58" s="10"/>
      <c r="E58" s="9"/>
      <c r="F58" s="9"/>
      <c r="G58" s="9"/>
      <c r="H58" s="9"/>
      <c r="I58" s="9"/>
      <c r="J58" s="9"/>
      <c r="K58" s="9"/>
      <c r="L58" s="9"/>
      <c r="M58" s="75"/>
      <c r="N58" s="122"/>
      <c r="O58" s="122"/>
      <c r="P58" s="122"/>
      <c r="Q58" s="122"/>
    </row>
    <row r="59" spans="1:17" ht="9.75" customHeight="1">
      <c r="A59" s="7">
        <v>37</v>
      </c>
      <c r="B59" s="3" t="s">
        <v>80</v>
      </c>
      <c r="C59" s="3"/>
      <c r="D59" s="172">
        <v>38596102</v>
      </c>
      <c r="E59" s="12">
        <v>19466008</v>
      </c>
      <c r="F59" s="12">
        <v>17750675</v>
      </c>
      <c r="G59" s="12">
        <v>822108</v>
      </c>
      <c r="H59" s="12">
        <v>1472131</v>
      </c>
      <c r="I59" s="12">
        <v>672924</v>
      </c>
      <c r="J59" s="12" t="s">
        <v>308</v>
      </c>
      <c r="K59" s="12">
        <v>682252</v>
      </c>
      <c r="L59" s="12" t="s">
        <v>308</v>
      </c>
      <c r="M59" s="76">
        <v>37</v>
      </c>
      <c r="N59" s="122"/>
      <c r="O59" s="122"/>
      <c r="P59" s="122"/>
      <c r="Q59" s="122"/>
    </row>
    <row r="60" spans="1:17" ht="9.75" customHeight="1">
      <c r="A60" s="7">
        <v>38</v>
      </c>
      <c r="B60" s="3" t="s">
        <v>81</v>
      </c>
      <c r="C60" s="3"/>
      <c r="D60" s="172">
        <v>17856281</v>
      </c>
      <c r="E60" s="12">
        <v>6162269</v>
      </c>
      <c r="F60" s="12">
        <v>10132712</v>
      </c>
      <c r="G60" s="12" t="s">
        <v>308</v>
      </c>
      <c r="H60" s="12">
        <v>677721</v>
      </c>
      <c r="I60" s="12">
        <v>878147</v>
      </c>
      <c r="J60" s="12" t="s">
        <v>308</v>
      </c>
      <c r="K60" s="12">
        <v>861501</v>
      </c>
      <c r="L60" s="12" t="s">
        <v>308</v>
      </c>
      <c r="M60" s="76">
        <v>38</v>
      </c>
      <c r="N60" s="122"/>
      <c r="O60" s="122"/>
      <c r="P60" s="122"/>
      <c r="Q60" s="122"/>
    </row>
    <row r="61" spans="1:17" ht="9.75" customHeight="1">
      <c r="A61" s="7">
        <v>39</v>
      </c>
      <c r="B61" s="3" t="s">
        <v>82</v>
      </c>
      <c r="C61" s="3"/>
      <c r="D61" s="172">
        <v>22038640</v>
      </c>
      <c r="E61" s="12">
        <v>9737392</v>
      </c>
      <c r="F61" s="12">
        <v>12301248</v>
      </c>
      <c r="G61" s="12">
        <v>254849</v>
      </c>
      <c r="H61" s="12">
        <v>430576</v>
      </c>
      <c r="I61" s="12">
        <v>320881</v>
      </c>
      <c r="J61" s="12">
        <v>597178</v>
      </c>
      <c r="K61" s="12">
        <v>345946</v>
      </c>
      <c r="L61" s="12" t="s">
        <v>308</v>
      </c>
      <c r="M61" s="76">
        <v>39</v>
      </c>
      <c r="N61" s="122"/>
      <c r="O61" s="122"/>
      <c r="P61" s="122"/>
      <c r="Q61" s="122"/>
    </row>
    <row r="62" spans="1:17" s="22" customFormat="1" ht="9.75" customHeight="1">
      <c r="A62" s="7">
        <v>40</v>
      </c>
      <c r="B62" s="14" t="s">
        <v>4</v>
      </c>
      <c r="C62" s="14"/>
      <c r="D62" s="16">
        <f>SUM(D59:D61)</f>
        <v>78491023</v>
      </c>
      <c r="E62" s="17">
        <f aca="true" t="shared" si="6" ref="E62:L62">SUM(E59:E61)</f>
        <v>35365669</v>
      </c>
      <c r="F62" s="17">
        <f t="shared" si="6"/>
        <v>40184635</v>
      </c>
      <c r="G62" s="17">
        <f t="shared" si="6"/>
        <v>1076957</v>
      </c>
      <c r="H62" s="17">
        <f t="shared" si="6"/>
        <v>2580428</v>
      </c>
      <c r="I62" s="17">
        <f t="shared" si="6"/>
        <v>1871952</v>
      </c>
      <c r="J62" s="17">
        <f t="shared" si="6"/>
        <v>597178</v>
      </c>
      <c r="K62" s="17">
        <f t="shared" si="6"/>
        <v>1889699</v>
      </c>
      <c r="L62" s="61">
        <f t="shared" si="6"/>
        <v>0</v>
      </c>
      <c r="M62" s="76">
        <v>40</v>
      </c>
      <c r="N62" s="191"/>
      <c r="O62" s="191"/>
      <c r="P62" s="191"/>
      <c r="Q62" s="191"/>
    </row>
    <row r="63" spans="1:17" ht="9.75" customHeight="1">
      <c r="A63" s="7" t="s">
        <v>7</v>
      </c>
      <c r="B63" s="8" t="s">
        <v>23</v>
      </c>
      <c r="C63" s="8"/>
      <c r="D63" s="29"/>
      <c r="E63" s="9"/>
      <c r="F63" s="9"/>
      <c r="G63" s="9"/>
      <c r="H63" s="9"/>
      <c r="I63" s="9"/>
      <c r="J63" s="9"/>
      <c r="K63" s="9"/>
      <c r="L63" s="9"/>
      <c r="M63" s="76" t="s">
        <v>7</v>
      </c>
      <c r="N63" s="122"/>
      <c r="O63" s="122"/>
      <c r="P63" s="122"/>
      <c r="Q63" s="122"/>
    </row>
    <row r="64" spans="1:17" ht="9.75" customHeight="1">
      <c r="A64" s="7">
        <v>41</v>
      </c>
      <c r="B64" s="3" t="s">
        <v>83</v>
      </c>
      <c r="C64" s="3"/>
      <c r="D64" s="11">
        <v>39452213</v>
      </c>
      <c r="E64" s="12">
        <v>16431829</v>
      </c>
      <c r="F64" s="12">
        <v>21641710</v>
      </c>
      <c r="G64" s="12">
        <v>498207</v>
      </c>
      <c r="H64" s="12">
        <v>963638</v>
      </c>
      <c r="I64" s="12">
        <v>109046</v>
      </c>
      <c r="J64" s="12" t="s">
        <v>308</v>
      </c>
      <c r="K64" s="12">
        <v>628004</v>
      </c>
      <c r="L64" s="12">
        <v>960</v>
      </c>
      <c r="M64" s="76">
        <v>41</v>
      </c>
      <c r="N64" s="122"/>
      <c r="O64" s="122"/>
      <c r="P64" s="122"/>
      <c r="Q64" s="122"/>
    </row>
    <row r="65" spans="1:17" ht="9.75" customHeight="1">
      <c r="A65" s="7">
        <v>42</v>
      </c>
      <c r="B65" s="3" t="s">
        <v>84</v>
      </c>
      <c r="C65" s="3"/>
      <c r="D65" s="11">
        <v>21432027</v>
      </c>
      <c r="E65" s="12">
        <v>6923629</v>
      </c>
      <c r="F65" s="12">
        <v>13843560</v>
      </c>
      <c r="G65" s="12">
        <v>71846</v>
      </c>
      <c r="H65" s="12">
        <v>169089</v>
      </c>
      <c r="I65" s="12">
        <v>101454</v>
      </c>
      <c r="J65" s="12" t="s">
        <v>308</v>
      </c>
      <c r="K65" s="12">
        <v>358537</v>
      </c>
      <c r="L65" s="12" t="s">
        <v>308</v>
      </c>
      <c r="M65" s="76">
        <v>42</v>
      </c>
      <c r="N65" s="122"/>
      <c r="O65" s="122"/>
      <c r="P65" s="122"/>
      <c r="Q65" s="122"/>
    </row>
    <row r="66" spans="1:17" ht="9.75" customHeight="1">
      <c r="A66" s="7">
        <v>43</v>
      </c>
      <c r="B66" s="3" t="s">
        <v>85</v>
      </c>
      <c r="C66" s="3"/>
      <c r="D66" s="11">
        <v>43570624</v>
      </c>
      <c r="E66" s="12">
        <v>12401891</v>
      </c>
      <c r="F66" s="12">
        <v>30198034</v>
      </c>
      <c r="G66" s="12">
        <v>175122</v>
      </c>
      <c r="H66" s="12">
        <v>1646313</v>
      </c>
      <c r="I66" s="12">
        <v>138749</v>
      </c>
      <c r="J66" s="12" t="s">
        <v>308</v>
      </c>
      <c r="K66" s="12">
        <v>278294</v>
      </c>
      <c r="L66" s="12" t="s">
        <v>308</v>
      </c>
      <c r="M66" s="76">
        <v>43</v>
      </c>
      <c r="N66" s="122"/>
      <c r="O66" s="122"/>
      <c r="P66" s="122"/>
      <c r="Q66" s="122"/>
    </row>
    <row r="67" spans="1:17" ht="9.75" customHeight="1">
      <c r="A67" s="7">
        <v>44</v>
      </c>
      <c r="B67" s="3" t="s">
        <v>80</v>
      </c>
      <c r="C67" s="3"/>
      <c r="D67" s="11">
        <v>104144601</v>
      </c>
      <c r="E67" s="12">
        <v>23466291</v>
      </c>
      <c r="F67" s="12">
        <v>80008310</v>
      </c>
      <c r="G67" s="12">
        <v>664558</v>
      </c>
      <c r="H67" s="12">
        <v>988601</v>
      </c>
      <c r="I67" s="12">
        <v>769911</v>
      </c>
      <c r="J67" s="12">
        <v>117604</v>
      </c>
      <c r="K67" s="12">
        <v>1093682</v>
      </c>
      <c r="L67" s="12" t="s">
        <v>308</v>
      </c>
      <c r="M67" s="76">
        <v>44</v>
      </c>
      <c r="N67" s="122"/>
      <c r="O67" s="122"/>
      <c r="P67" s="122"/>
      <c r="Q67" s="122"/>
    </row>
    <row r="68" spans="1:17" ht="9.75" customHeight="1">
      <c r="A68" s="7">
        <v>45</v>
      </c>
      <c r="B68" s="3" t="s">
        <v>81</v>
      </c>
      <c r="C68" s="3"/>
      <c r="D68" s="11">
        <v>56244226</v>
      </c>
      <c r="E68" s="12">
        <v>21035909</v>
      </c>
      <c r="F68" s="12">
        <v>35208317</v>
      </c>
      <c r="G68" s="12">
        <v>611389</v>
      </c>
      <c r="H68" s="12">
        <v>993302</v>
      </c>
      <c r="I68" s="12">
        <v>850979</v>
      </c>
      <c r="J68" s="12" t="s">
        <v>308</v>
      </c>
      <c r="K68" s="12">
        <v>1104057</v>
      </c>
      <c r="L68" s="12">
        <v>15000</v>
      </c>
      <c r="M68" s="76">
        <v>45</v>
      </c>
      <c r="N68" s="122"/>
      <c r="O68" s="122"/>
      <c r="P68" s="122"/>
      <c r="Q68" s="122"/>
    </row>
    <row r="69" spans="1:17" ht="9.75" customHeight="1">
      <c r="A69" s="7">
        <v>46</v>
      </c>
      <c r="B69" s="3" t="s">
        <v>86</v>
      </c>
      <c r="C69" s="3"/>
      <c r="D69" s="11">
        <v>20687674</v>
      </c>
      <c r="E69" s="12">
        <v>7590261</v>
      </c>
      <c r="F69" s="12">
        <v>12032538</v>
      </c>
      <c r="G69" s="12">
        <v>51759</v>
      </c>
      <c r="H69" s="12">
        <v>538030</v>
      </c>
      <c r="I69" s="12">
        <v>151141</v>
      </c>
      <c r="J69" s="12" t="s">
        <v>308</v>
      </c>
      <c r="K69" s="12">
        <v>159508</v>
      </c>
      <c r="L69" s="12">
        <v>6600</v>
      </c>
      <c r="M69" s="76">
        <v>46</v>
      </c>
      <c r="N69" s="122"/>
      <c r="O69" s="122"/>
      <c r="P69" s="122"/>
      <c r="Q69" s="122"/>
    </row>
    <row r="70" spans="1:17" ht="9.75" customHeight="1">
      <c r="A70" s="7">
        <v>47</v>
      </c>
      <c r="B70" s="3" t="s">
        <v>87</v>
      </c>
      <c r="C70" s="3"/>
      <c r="D70" s="11">
        <v>39552152</v>
      </c>
      <c r="E70" s="12">
        <v>10567882</v>
      </c>
      <c r="F70" s="12">
        <v>28984270</v>
      </c>
      <c r="G70" s="12">
        <v>151740</v>
      </c>
      <c r="H70" s="12">
        <v>685203</v>
      </c>
      <c r="I70" s="12">
        <v>934299</v>
      </c>
      <c r="J70" s="12">
        <v>314045</v>
      </c>
      <c r="K70" s="12">
        <v>506984</v>
      </c>
      <c r="L70" s="12" t="s">
        <v>308</v>
      </c>
      <c r="M70" s="76">
        <v>47</v>
      </c>
      <c r="N70" s="122"/>
      <c r="O70" s="122"/>
      <c r="P70" s="122"/>
      <c r="Q70" s="122"/>
    </row>
    <row r="71" spans="1:17" ht="9.75" customHeight="1">
      <c r="A71" s="7">
        <v>48</v>
      </c>
      <c r="B71" s="3" t="s">
        <v>88</v>
      </c>
      <c r="C71" s="3"/>
      <c r="D71" s="11">
        <v>48876051</v>
      </c>
      <c r="E71" s="12">
        <v>8629351</v>
      </c>
      <c r="F71" s="12">
        <v>37887264</v>
      </c>
      <c r="G71" s="12">
        <v>250543</v>
      </c>
      <c r="H71" s="12">
        <v>811382</v>
      </c>
      <c r="I71" s="12">
        <v>819211</v>
      </c>
      <c r="J71" s="12" t="s">
        <v>308</v>
      </c>
      <c r="K71" s="12">
        <v>107934</v>
      </c>
      <c r="L71" s="12" t="s">
        <v>308</v>
      </c>
      <c r="M71" s="76">
        <v>48</v>
      </c>
      <c r="N71" s="122"/>
      <c r="O71" s="122"/>
      <c r="P71" s="122"/>
      <c r="Q71" s="122"/>
    </row>
    <row r="72" spans="1:17" ht="9.75" customHeight="1">
      <c r="A72" s="7">
        <v>49</v>
      </c>
      <c r="B72" s="3" t="s">
        <v>89</v>
      </c>
      <c r="C72" s="3"/>
      <c r="D72" s="11">
        <v>39184443</v>
      </c>
      <c r="E72" s="12">
        <v>7693352</v>
      </c>
      <c r="F72" s="12">
        <v>28968838</v>
      </c>
      <c r="G72" s="12">
        <v>186955</v>
      </c>
      <c r="H72" s="12">
        <v>990800</v>
      </c>
      <c r="I72" s="12">
        <v>622572</v>
      </c>
      <c r="J72" s="12">
        <v>332774</v>
      </c>
      <c r="K72" s="12">
        <v>336578</v>
      </c>
      <c r="L72" s="12" t="s">
        <v>308</v>
      </c>
      <c r="M72" s="76">
        <v>49</v>
      </c>
      <c r="N72" s="122"/>
      <c r="O72" s="122"/>
      <c r="P72" s="122"/>
      <c r="Q72" s="122"/>
    </row>
    <row r="73" spans="1:17" s="22" customFormat="1" ht="9.75" customHeight="1">
      <c r="A73" s="7">
        <v>50</v>
      </c>
      <c r="B73" s="14" t="s">
        <v>4</v>
      </c>
      <c r="C73" s="14"/>
      <c r="D73" s="16">
        <f>SUM(D64:D72)</f>
        <v>413144011</v>
      </c>
      <c r="E73" s="17">
        <f aca="true" t="shared" si="7" ref="E73:L73">SUM(E64:E72)</f>
        <v>114740395</v>
      </c>
      <c r="F73" s="17">
        <f t="shared" si="7"/>
        <v>288772841</v>
      </c>
      <c r="G73" s="17">
        <f t="shared" si="7"/>
        <v>2662119</v>
      </c>
      <c r="H73" s="17">
        <f t="shared" si="7"/>
        <v>7786358</v>
      </c>
      <c r="I73" s="17">
        <f t="shared" si="7"/>
        <v>4497362</v>
      </c>
      <c r="J73" s="17">
        <f t="shared" si="7"/>
        <v>764423</v>
      </c>
      <c r="K73" s="17">
        <f t="shared" si="7"/>
        <v>4573578</v>
      </c>
      <c r="L73" s="17">
        <f t="shared" si="7"/>
        <v>22560</v>
      </c>
      <c r="M73" s="76">
        <v>50</v>
      </c>
      <c r="N73" s="191"/>
      <c r="O73" s="191"/>
      <c r="P73" s="191"/>
      <c r="Q73" s="191"/>
    </row>
    <row r="74" spans="1:17" s="22" customFormat="1" ht="9.75" customHeight="1">
      <c r="A74" s="7">
        <v>51</v>
      </c>
      <c r="B74" s="20" t="s">
        <v>79</v>
      </c>
      <c r="C74" s="20"/>
      <c r="D74" s="16">
        <f aca="true" t="shared" si="8" ref="D74:L74">D62+D73</f>
        <v>491635034</v>
      </c>
      <c r="E74" s="17">
        <f t="shared" si="8"/>
        <v>150106064</v>
      </c>
      <c r="F74" s="17">
        <f t="shared" si="8"/>
        <v>328957476</v>
      </c>
      <c r="G74" s="17">
        <f t="shared" si="8"/>
        <v>3739076</v>
      </c>
      <c r="H74" s="17">
        <f t="shared" si="8"/>
        <v>10366786</v>
      </c>
      <c r="I74" s="17">
        <f t="shared" si="8"/>
        <v>6369314</v>
      </c>
      <c r="J74" s="17">
        <f t="shared" si="8"/>
        <v>1361601</v>
      </c>
      <c r="K74" s="17">
        <f t="shared" si="8"/>
        <v>6463277</v>
      </c>
      <c r="L74" s="17">
        <f t="shared" si="8"/>
        <v>22560</v>
      </c>
      <c r="M74" s="76">
        <v>51</v>
      </c>
      <c r="N74" s="191"/>
      <c r="O74" s="191"/>
      <c r="P74" s="191"/>
      <c r="Q74" s="191"/>
    </row>
    <row r="75" spans="1:17" ht="8.25" customHeight="1">
      <c r="A75" s="392" t="s">
        <v>33</v>
      </c>
      <c r="B75" s="392"/>
      <c r="C75" s="392"/>
      <c r="D75" s="392"/>
      <c r="E75" s="392"/>
      <c r="F75" s="392"/>
      <c r="G75" s="392"/>
      <c r="H75" s="392"/>
      <c r="I75" s="392"/>
      <c r="J75" s="392"/>
      <c r="K75" s="23"/>
      <c r="L75" s="23"/>
      <c r="M75" s="23"/>
      <c r="N75" s="122"/>
      <c r="O75" s="122"/>
      <c r="P75" s="122"/>
      <c r="Q75" s="122"/>
    </row>
    <row r="76" spans="1:17" s="39" customFormat="1" ht="9" customHeight="1">
      <c r="A76" s="161" t="s">
        <v>382</v>
      </c>
      <c r="B76" s="162"/>
      <c r="C76" s="162"/>
      <c r="D76" s="162"/>
      <c r="E76" s="162"/>
      <c r="F76" s="162"/>
      <c r="G76" s="162"/>
      <c r="H76" s="162"/>
      <c r="I76" s="162"/>
      <c r="J76" s="162"/>
      <c r="K76" s="162"/>
      <c r="L76" s="162"/>
      <c r="M76" s="77" t="s">
        <v>7</v>
      </c>
      <c r="N76" s="31"/>
      <c r="O76" s="31"/>
      <c r="P76" s="31"/>
      <c r="Q76" s="31"/>
    </row>
    <row r="77" spans="1:17" s="39" customFormat="1" ht="9" customHeight="1">
      <c r="A77" s="327" t="s">
        <v>353</v>
      </c>
      <c r="B77" s="327"/>
      <c r="C77" s="327"/>
      <c r="D77" s="327"/>
      <c r="E77" s="327"/>
      <c r="F77" s="327"/>
      <c r="G77" s="63" t="s">
        <v>388</v>
      </c>
      <c r="H77" s="63"/>
      <c r="I77" s="63"/>
      <c r="J77" s="63"/>
      <c r="K77" s="64"/>
      <c r="L77" s="64"/>
      <c r="M77" s="77"/>
      <c r="N77" s="31"/>
      <c r="O77" s="31"/>
      <c r="P77" s="31"/>
      <c r="Q77" s="31"/>
    </row>
    <row r="78" spans="1:17" s="39" customFormat="1" ht="9">
      <c r="A78" s="390" t="s">
        <v>134</v>
      </c>
      <c r="B78" s="390"/>
      <c r="C78" s="390"/>
      <c r="D78" s="390"/>
      <c r="E78" s="390"/>
      <c r="F78" s="390"/>
      <c r="G78" s="31"/>
      <c r="H78" s="31"/>
      <c r="I78" s="31"/>
      <c r="J78" s="31"/>
      <c r="K78" s="31"/>
      <c r="L78" s="31"/>
      <c r="M78" s="224"/>
      <c r="N78" s="31"/>
      <c r="O78" s="31"/>
      <c r="P78" s="31"/>
      <c r="Q78" s="31"/>
    </row>
    <row r="79" spans="1:17" ht="12.75">
      <c r="A79" s="124"/>
      <c r="B79" s="122"/>
      <c r="C79" s="122"/>
      <c r="D79" s="122"/>
      <c r="E79" s="122"/>
      <c r="F79" s="122"/>
      <c r="G79" s="122"/>
      <c r="H79" s="122"/>
      <c r="I79" s="122"/>
      <c r="J79" s="122"/>
      <c r="K79" s="122"/>
      <c r="L79" s="122"/>
      <c r="M79" s="175"/>
      <c r="N79" s="122"/>
      <c r="O79" s="122"/>
      <c r="P79" s="122"/>
      <c r="Q79" s="122"/>
    </row>
    <row r="80" spans="1:17" ht="12.75">
      <c r="A80" s="124"/>
      <c r="B80" s="122"/>
      <c r="C80" s="122"/>
      <c r="D80" s="122"/>
      <c r="E80" s="122"/>
      <c r="F80" s="122"/>
      <c r="G80" s="122"/>
      <c r="H80" s="122"/>
      <c r="I80" s="122"/>
      <c r="J80" s="122"/>
      <c r="K80" s="122"/>
      <c r="L80" s="122"/>
      <c r="M80" s="175"/>
      <c r="N80" s="122"/>
      <c r="O80" s="122"/>
      <c r="P80" s="122"/>
      <c r="Q80" s="122"/>
    </row>
    <row r="95" ht="12.75">
      <c r="L95" s="55"/>
    </row>
    <row r="96" ht="12.75">
      <c r="L96" s="55"/>
    </row>
  </sheetData>
  <mergeCells count="27">
    <mergeCell ref="G1:H1"/>
    <mergeCell ref="B3:F3"/>
    <mergeCell ref="G6:L7"/>
    <mergeCell ref="E1:F1"/>
    <mergeCell ref="B2:F2"/>
    <mergeCell ref="G2:I2"/>
    <mergeCell ref="B5:C15"/>
    <mergeCell ref="K1:L1"/>
    <mergeCell ref="G3:H3"/>
    <mergeCell ref="F12:F14"/>
    <mergeCell ref="H12:H14"/>
    <mergeCell ref="J12:J14"/>
    <mergeCell ref="L12:L14"/>
    <mergeCell ref="K8:L11"/>
    <mergeCell ref="D5:D14"/>
    <mergeCell ref="A27:F27"/>
    <mergeCell ref="G27:M27"/>
    <mergeCell ref="E6:F11"/>
    <mergeCell ref="I8:J11"/>
    <mergeCell ref="G8:H11"/>
    <mergeCell ref="G16:M16"/>
    <mergeCell ref="A78:F78"/>
    <mergeCell ref="A16:F16"/>
    <mergeCell ref="A75:J75"/>
    <mergeCell ref="A57:F57"/>
    <mergeCell ref="G57:M57"/>
    <mergeCell ref="A77:F77"/>
  </mergeCells>
  <printOptions horizontalCentered="1"/>
  <pageMargins left="0.7874015748031497" right="0.7874015748031497" top="0.5905511811023622" bottom="0.7874015748031497" header="0.5118110236220472" footer="0.5118110236220472"/>
  <pageSetup horizontalDpi="600" verticalDpi="600" orientation="portrait" scale="83" r:id="rId1"/>
  <headerFooter differentOddEven="1" alignWithMargins="0">
    <oddFooter>&amp;C14</oddFooter>
    <evenFooter>&amp;C15</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81"/>
  <sheetViews>
    <sheetView workbookViewId="0" topLeftCell="A1">
      <selection activeCell="P1" sqref="P1"/>
    </sheetView>
  </sheetViews>
  <sheetFormatPr defaultColWidth="11.421875" defaultRowHeight="12.75"/>
  <cols>
    <col min="1" max="1" width="3.7109375" style="81" customWidth="1"/>
    <col min="2" max="2" width="28.28125" style="4" customWidth="1"/>
    <col min="3" max="3" width="0.85546875" style="4" customWidth="1"/>
    <col min="4" max="7" width="13.8515625" style="0" customWidth="1"/>
    <col min="8" max="8" width="14.57421875" style="0" customWidth="1"/>
    <col min="9" max="9" width="15.421875" style="0" customWidth="1"/>
    <col min="10" max="10" width="15.57421875" style="0" customWidth="1"/>
    <col min="11" max="11" width="15.421875" style="0" customWidth="1"/>
    <col min="12" max="12" width="14.8515625" style="0" customWidth="1"/>
    <col min="13" max="14" width="15.421875" style="0" customWidth="1"/>
    <col min="15" max="15" width="5.00390625" style="99" customWidth="1"/>
  </cols>
  <sheetData>
    <row r="1" spans="1:17" s="4" customFormat="1" ht="12" customHeight="1">
      <c r="A1" s="43"/>
      <c r="B1" s="37"/>
      <c r="C1" s="37"/>
      <c r="D1" s="37"/>
      <c r="E1" s="370"/>
      <c r="F1" s="370"/>
      <c r="G1" s="370" t="s">
        <v>190</v>
      </c>
      <c r="H1" s="370"/>
      <c r="I1" s="371" t="s">
        <v>191</v>
      </c>
      <c r="J1" s="371"/>
      <c r="K1" s="371"/>
      <c r="L1" s="371"/>
      <c r="M1" s="123" t="s">
        <v>7</v>
      </c>
      <c r="N1" s="122"/>
      <c r="O1" s="175"/>
      <c r="P1" s="122"/>
      <c r="Q1" s="122"/>
    </row>
    <row r="2" spans="1:17" s="4" customFormat="1" ht="12" customHeight="1">
      <c r="A2" s="95"/>
      <c r="B2" s="370" t="s">
        <v>192</v>
      </c>
      <c r="C2" s="370"/>
      <c r="D2" s="370"/>
      <c r="E2" s="370"/>
      <c r="F2" s="370"/>
      <c r="G2" s="370"/>
      <c r="H2" s="370"/>
      <c r="I2" s="371" t="s">
        <v>193</v>
      </c>
      <c r="J2" s="371"/>
      <c r="K2" s="371"/>
      <c r="L2" s="371"/>
      <c r="M2" s="125"/>
      <c r="N2" s="122"/>
      <c r="O2" s="175"/>
      <c r="P2" s="122"/>
      <c r="Q2" s="122"/>
    </row>
    <row r="3" spans="1:17" s="4" customFormat="1" ht="12" customHeight="1">
      <c r="A3" s="95"/>
      <c r="B3" s="370" t="s">
        <v>398</v>
      </c>
      <c r="C3" s="370"/>
      <c r="D3" s="370"/>
      <c r="E3" s="370"/>
      <c r="F3" s="370"/>
      <c r="G3" s="370"/>
      <c r="H3" s="370"/>
      <c r="I3" s="408" t="s">
        <v>194</v>
      </c>
      <c r="J3" s="408"/>
      <c r="K3" s="125"/>
      <c r="L3" s="125"/>
      <c r="M3" s="123" t="s">
        <v>7</v>
      </c>
      <c r="N3" s="122"/>
      <c r="O3" s="175"/>
      <c r="P3" s="122"/>
      <c r="Q3" s="122"/>
    </row>
    <row r="4" spans="1:17" s="4" customFormat="1" ht="12" customHeight="1">
      <c r="A4" s="124"/>
      <c r="B4" s="50"/>
      <c r="C4" s="50"/>
      <c r="D4" s="50"/>
      <c r="E4" s="50"/>
      <c r="F4" s="122"/>
      <c r="G4" s="122"/>
      <c r="H4" s="51" t="s">
        <v>2</v>
      </c>
      <c r="I4" s="50" t="s">
        <v>3</v>
      </c>
      <c r="J4" s="50"/>
      <c r="K4" s="50"/>
      <c r="L4" s="50"/>
      <c r="M4" s="50"/>
      <c r="N4" s="122"/>
      <c r="O4" s="175"/>
      <c r="P4" s="122"/>
      <c r="Q4" s="122"/>
    </row>
    <row r="5" spans="1:17" ht="12.75">
      <c r="A5" s="126" t="s">
        <v>7</v>
      </c>
      <c r="B5" s="394" t="s">
        <v>197</v>
      </c>
      <c r="C5" s="403"/>
      <c r="D5" s="127" t="s">
        <v>7</v>
      </c>
      <c r="E5" s="128" t="s">
        <v>7</v>
      </c>
      <c r="F5" s="128" t="s">
        <v>7</v>
      </c>
      <c r="G5" s="128" t="s">
        <v>7</v>
      </c>
      <c r="H5" s="129" t="s">
        <v>195</v>
      </c>
      <c r="I5" s="128" t="s">
        <v>196</v>
      </c>
      <c r="J5" s="128" t="s">
        <v>7</v>
      </c>
      <c r="K5" s="128" t="s">
        <v>7</v>
      </c>
      <c r="L5" s="128" t="s">
        <v>7</v>
      </c>
      <c r="M5" s="128" t="s">
        <v>7</v>
      </c>
      <c r="N5" s="126" t="s">
        <v>7</v>
      </c>
      <c r="O5" s="212" t="s">
        <v>7</v>
      </c>
      <c r="P5" s="130"/>
      <c r="Q5" s="130"/>
    </row>
    <row r="6" spans="1:17" ht="12.75">
      <c r="A6" s="131" t="s">
        <v>7</v>
      </c>
      <c r="B6" s="396"/>
      <c r="C6" s="404"/>
      <c r="D6" s="411" t="s">
        <v>206</v>
      </c>
      <c r="E6" s="412"/>
      <c r="F6" s="412"/>
      <c r="G6" s="412"/>
      <c r="H6" s="412"/>
      <c r="I6" s="409" t="s">
        <v>196</v>
      </c>
      <c r="J6" s="128" t="s">
        <v>7</v>
      </c>
      <c r="K6" s="128" t="s">
        <v>7</v>
      </c>
      <c r="L6" s="128" t="s">
        <v>7</v>
      </c>
      <c r="M6" s="128" t="s">
        <v>7</v>
      </c>
      <c r="N6" s="126" t="s">
        <v>7</v>
      </c>
      <c r="O6" s="213" t="s">
        <v>7</v>
      </c>
      <c r="P6" s="130"/>
      <c r="Q6" s="130"/>
    </row>
    <row r="7" spans="1:17" ht="12.75">
      <c r="A7" s="131" t="s">
        <v>7</v>
      </c>
      <c r="B7" s="396"/>
      <c r="C7" s="404"/>
      <c r="D7" s="413"/>
      <c r="E7" s="414"/>
      <c r="F7" s="414"/>
      <c r="G7" s="414"/>
      <c r="H7" s="414"/>
      <c r="I7" s="410"/>
      <c r="J7" s="104"/>
      <c r="K7" s="104"/>
      <c r="L7" s="104"/>
      <c r="M7" s="104"/>
      <c r="N7" s="226"/>
      <c r="O7" s="213" t="s">
        <v>7</v>
      </c>
      <c r="P7" s="130"/>
      <c r="Q7" s="130"/>
    </row>
    <row r="8" spans="1:17" ht="12.75" customHeight="1">
      <c r="A8" s="131" t="s">
        <v>7</v>
      </c>
      <c r="B8" s="396"/>
      <c r="C8" s="404"/>
      <c r="D8" s="394" t="s">
        <v>276</v>
      </c>
      <c r="E8" s="395"/>
      <c r="F8" s="394" t="s">
        <v>172</v>
      </c>
      <c r="G8" s="403"/>
      <c r="H8" s="403"/>
      <c r="I8" s="403" t="s">
        <v>275</v>
      </c>
      <c r="J8" s="395"/>
      <c r="K8" s="394" t="s">
        <v>37</v>
      </c>
      <c r="L8" s="395"/>
      <c r="M8" s="394" t="s">
        <v>274</v>
      </c>
      <c r="N8" s="395"/>
      <c r="O8" s="213" t="s">
        <v>7</v>
      </c>
      <c r="P8" s="130"/>
      <c r="Q8" s="130"/>
    </row>
    <row r="9" spans="1:17" ht="24">
      <c r="A9" s="133" t="s">
        <v>174</v>
      </c>
      <c r="B9" s="396"/>
      <c r="C9" s="404"/>
      <c r="D9" s="396"/>
      <c r="E9" s="397"/>
      <c r="F9" s="398"/>
      <c r="G9" s="405"/>
      <c r="H9" s="405"/>
      <c r="I9" s="404"/>
      <c r="J9" s="397"/>
      <c r="K9" s="396"/>
      <c r="L9" s="397"/>
      <c r="M9" s="396"/>
      <c r="N9" s="397"/>
      <c r="O9" s="213" t="s">
        <v>174</v>
      </c>
      <c r="P9" s="130"/>
      <c r="Q9" s="130"/>
    </row>
    <row r="10" spans="1:17" ht="12.75" customHeight="1">
      <c r="A10" s="133" t="s">
        <v>178</v>
      </c>
      <c r="B10" s="396"/>
      <c r="C10" s="404"/>
      <c r="D10" s="396"/>
      <c r="E10" s="397"/>
      <c r="F10" s="394" t="s">
        <v>272</v>
      </c>
      <c r="G10" s="395"/>
      <c r="H10" s="394" t="s">
        <v>273</v>
      </c>
      <c r="I10" s="404"/>
      <c r="J10" s="397"/>
      <c r="K10" s="396"/>
      <c r="L10" s="397"/>
      <c r="M10" s="396"/>
      <c r="N10" s="397"/>
      <c r="O10" s="213" t="s">
        <v>178</v>
      </c>
      <c r="P10" s="130"/>
      <c r="Q10" s="130"/>
    </row>
    <row r="11" spans="1:17" ht="12.75" customHeight="1">
      <c r="A11" s="131" t="s">
        <v>7</v>
      </c>
      <c r="B11" s="396"/>
      <c r="C11" s="404"/>
      <c r="D11" s="396"/>
      <c r="E11" s="397"/>
      <c r="F11" s="396"/>
      <c r="G11" s="397"/>
      <c r="H11" s="396"/>
      <c r="I11" s="404"/>
      <c r="J11" s="397"/>
      <c r="K11" s="396"/>
      <c r="L11" s="397"/>
      <c r="M11" s="396"/>
      <c r="N11" s="397"/>
      <c r="O11" s="213" t="s">
        <v>7</v>
      </c>
      <c r="P11" s="130"/>
      <c r="Q11" s="130"/>
    </row>
    <row r="12" spans="1:17" ht="30" customHeight="1">
      <c r="A12" s="131" t="s">
        <v>7</v>
      </c>
      <c r="B12" s="396"/>
      <c r="C12" s="404"/>
      <c r="D12" s="398"/>
      <c r="E12" s="399"/>
      <c r="F12" s="398"/>
      <c r="G12" s="399"/>
      <c r="H12" s="398"/>
      <c r="I12" s="405"/>
      <c r="J12" s="399"/>
      <c r="K12" s="398"/>
      <c r="L12" s="399"/>
      <c r="M12" s="398"/>
      <c r="N12" s="399"/>
      <c r="O12" s="213" t="s">
        <v>7</v>
      </c>
      <c r="P12" s="130"/>
      <c r="Q12" s="130"/>
    </row>
    <row r="13" spans="1:17" ht="16.5" customHeight="1">
      <c r="A13" s="131"/>
      <c r="B13" s="396"/>
      <c r="C13" s="404"/>
      <c r="D13" s="135" t="s">
        <v>198</v>
      </c>
      <c r="E13" s="400" t="s">
        <v>255</v>
      </c>
      <c r="F13" s="135" t="s">
        <v>198</v>
      </c>
      <c r="G13" s="400" t="s">
        <v>255</v>
      </c>
      <c r="H13" s="136" t="s">
        <v>198</v>
      </c>
      <c r="I13" s="137" t="s">
        <v>198</v>
      </c>
      <c r="J13" s="400" t="s">
        <v>255</v>
      </c>
      <c r="K13" s="135" t="s">
        <v>198</v>
      </c>
      <c r="L13" s="400" t="s">
        <v>255</v>
      </c>
      <c r="M13" s="135" t="s">
        <v>198</v>
      </c>
      <c r="N13" s="400" t="s">
        <v>347</v>
      </c>
      <c r="O13" s="213" t="s">
        <v>7</v>
      </c>
      <c r="P13" s="130"/>
      <c r="Q13" s="130"/>
    </row>
    <row r="14" spans="1:17" ht="12.75" customHeight="1">
      <c r="A14" s="131"/>
      <c r="B14" s="396"/>
      <c r="C14" s="404"/>
      <c r="D14" s="138" t="s">
        <v>199</v>
      </c>
      <c r="E14" s="401"/>
      <c r="F14" s="138" t="s">
        <v>199</v>
      </c>
      <c r="G14" s="401"/>
      <c r="H14" s="134" t="s">
        <v>199</v>
      </c>
      <c r="I14" s="133" t="s">
        <v>199</v>
      </c>
      <c r="J14" s="401"/>
      <c r="K14" s="138" t="s">
        <v>199</v>
      </c>
      <c r="L14" s="401"/>
      <c r="M14" s="138" t="s">
        <v>199</v>
      </c>
      <c r="N14" s="401"/>
      <c r="O14" s="213" t="s">
        <v>7</v>
      </c>
      <c r="P14" s="130"/>
      <c r="Q14" s="130"/>
    </row>
    <row r="15" spans="1:17" ht="20.25" customHeight="1">
      <c r="A15" s="131" t="s">
        <v>7</v>
      </c>
      <c r="B15" s="396"/>
      <c r="C15" s="404"/>
      <c r="D15" s="138" t="s">
        <v>200</v>
      </c>
      <c r="E15" s="402"/>
      <c r="F15" s="138" t="s">
        <v>200</v>
      </c>
      <c r="G15" s="402"/>
      <c r="H15" s="139" t="s">
        <v>200</v>
      </c>
      <c r="I15" s="140" t="s">
        <v>200</v>
      </c>
      <c r="J15" s="402"/>
      <c r="K15" s="138" t="s">
        <v>200</v>
      </c>
      <c r="L15" s="402"/>
      <c r="M15" s="138" t="s">
        <v>346</v>
      </c>
      <c r="N15" s="402"/>
      <c r="O15" s="213" t="s">
        <v>7</v>
      </c>
      <c r="P15" s="130"/>
      <c r="Q15" s="130"/>
    </row>
    <row r="16" spans="1:17" s="54" customFormat="1" ht="11.25" customHeight="1">
      <c r="A16" s="227" t="s">
        <v>7</v>
      </c>
      <c r="B16" s="406"/>
      <c r="C16" s="407"/>
      <c r="D16" s="142" t="s">
        <v>51</v>
      </c>
      <c r="E16" s="142" t="s">
        <v>52</v>
      </c>
      <c r="F16" s="142" t="s">
        <v>53</v>
      </c>
      <c r="G16" s="143" t="s">
        <v>183</v>
      </c>
      <c r="H16" s="168" t="s">
        <v>211</v>
      </c>
      <c r="I16" s="144" t="s">
        <v>212</v>
      </c>
      <c r="J16" s="142" t="s">
        <v>213</v>
      </c>
      <c r="K16" s="142" t="s">
        <v>214</v>
      </c>
      <c r="L16" s="142" t="s">
        <v>215</v>
      </c>
      <c r="M16" s="142" t="s">
        <v>216</v>
      </c>
      <c r="N16" s="142" t="s">
        <v>217</v>
      </c>
      <c r="O16" s="220" t="s">
        <v>7</v>
      </c>
      <c r="P16" s="149"/>
      <c r="Q16" s="149"/>
    </row>
    <row r="17" spans="1:17" s="6" customFormat="1" ht="24" customHeight="1">
      <c r="A17" s="391" t="s">
        <v>374</v>
      </c>
      <c r="B17" s="391"/>
      <c r="C17" s="391"/>
      <c r="D17" s="391"/>
      <c r="E17" s="391"/>
      <c r="F17" s="391"/>
      <c r="G17" s="391"/>
      <c r="H17" s="391"/>
      <c r="I17" s="391" t="s">
        <v>374</v>
      </c>
      <c r="J17" s="391"/>
      <c r="K17" s="391"/>
      <c r="L17" s="391"/>
      <c r="M17" s="391"/>
      <c r="N17" s="391"/>
      <c r="O17" s="391"/>
      <c r="P17" s="171"/>
      <c r="Q17" s="171"/>
    </row>
    <row r="18" spans="1:17" s="4" customFormat="1" ht="9.75" customHeight="1">
      <c r="A18" s="7">
        <v>1</v>
      </c>
      <c r="B18" s="3" t="s">
        <v>57</v>
      </c>
      <c r="C18" s="3"/>
      <c r="D18" s="11">
        <f>D58</f>
        <v>445350305</v>
      </c>
      <c r="E18" s="12">
        <f aca="true" t="shared" si="0" ref="E18:N18">E58</f>
        <v>4053031835</v>
      </c>
      <c r="F18" s="12">
        <f t="shared" si="0"/>
        <v>378721216</v>
      </c>
      <c r="G18" s="12">
        <f t="shared" si="0"/>
        <v>4053031835</v>
      </c>
      <c r="H18" s="12">
        <f t="shared" si="0"/>
        <v>66629089</v>
      </c>
      <c r="I18" s="12">
        <f t="shared" si="0"/>
        <v>565243000</v>
      </c>
      <c r="J18" s="12">
        <f t="shared" si="0"/>
        <v>15166608</v>
      </c>
      <c r="K18" s="12">
        <f t="shared" si="0"/>
        <v>479343</v>
      </c>
      <c r="L18" s="12">
        <f t="shared" si="0"/>
        <v>1753680</v>
      </c>
      <c r="M18" s="12">
        <f t="shared" si="0"/>
        <v>22559858</v>
      </c>
      <c r="N18" s="12">
        <f t="shared" si="0"/>
        <v>38496420</v>
      </c>
      <c r="O18" s="175">
        <v>1</v>
      </c>
      <c r="P18" s="122"/>
      <c r="Q18" s="122"/>
    </row>
    <row r="19" spans="1:17" s="4" customFormat="1" ht="9.75" customHeight="1">
      <c r="A19" s="7">
        <v>2</v>
      </c>
      <c r="B19" s="3" t="s">
        <v>79</v>
      </c>
      <c r="C19" s="3"/>
      <c r="D19" s="11">
        <f>D78</f>
        <v>13418496</v>
      </c>
      <c r="E19" s="12">
        <f aca="true" t="shared" si="1" ref="E19:N19">E78</f>
        <v>312588101</v>
      </c>
      <c r="F19" s="12">
        <f t="shared" si="1"/>
        <v>4073451</v>
      </c>
      <c r="G19" s="12">
        <f t="shared" si="1"/>
        <v>312588101</v>
      </c>
      <c r="H19" s="12">
        <f t="shared" si="1"/>
        <v>9345045</v>
      </c>
      <c r="I19" s="12">
        <f t="shared" si="1"/>
        <v>113468363</v>
      </c>
      <c r="J19" s="12">
        <f t="shared" si="1"/>
        <v>1835</v>
      </c>
      <c r="K19" s="12">
        <f t="shared" si="1"/>
        <v>229988</v>
      </c>
      <c r="L19" s="12">
        <f t="shared" si="1"/>
        <v>20162</v>
      </c>
      <c r="M19" s="12">
        <f t="shared" si="1"/>
        <v>6417550</v>
      </c>
      <c r="N19" s="12">
        <f t="shared" si="1"/>
        <v>4596431</v>
      </c>
      <c r="O19" s="175">
        <v>2</v>
      </c>
      <c r="P19" s="122"/>
      <c r="Q19" s="122"/>
    </row>
    <row r="20" spans="1:17" s="4" customFormat="1" ht="9.75" customHeight="1">
      <c r="A20" s="7">
        <v>3</v>
      </c>
      <c r="B20" s="3" t="s">
        <v>91</v>
      </c>
      <c r="C20" s="3"/>
      <c r="D20" s="11">
        <f>'Tab4-S22-S23'!D34</f>
        <v>6921787</v>
      </c>
      <c r="E20" s="12">
        <f>'Tab4-S22-S23'!E34</f>
        <v>312483838</v>
      </c>
      <c r="F20" s="12">
        <f>'Tab4-S22-S23'!F34</f>
        <v>3166975</v>
      </c>
      <c r="G20" s="12">
        <f>'Tab4-S22-S23'!G34</f>
        <v>312483838</v>
      </c>
      <c r="H20" s="12">
        <f>'Tab4-S22-S23'!H34</f>
        <v>3754812</v>
      </c>
      <c r="I20" s="12">
        <f>'Tab4-S22-S23'!I34</f>
        <v>132553650</v>
      </c>
      <c r="J20" s="12">
        <f>'Tab4-S22-S23'!J34</f>
        <v>1431912</v>
      </c>
      <c r="K20" s="12">
        <f>'Tab4-S22-S23'!K34</f>
        <v>65561</v>
      </c>
      <c r="L20" s="12" t="str">
        <f>'Tab4-S22-S23'!L73</f>
        <v>-</v>
      </c>
      <c r="M20" s="12">
        <f>'Tab4-S22-S23'!M34</f>
        <v>3860285</v>
      </c>
      <c r="N20" s="12">
        <f>'Tab4-S22-S23'!N34</f>
        <v>6929477</v>
      </c>
      <c r="O20" s="175">
        <v>3</v>
      </c>
      <c r="P20" s="122"/>
      <c r="Q20" s="122"/>
    </row>
    <row r="21" spans="1:17" s="4" customFormat="1" ht="9.75" customHeight="1">
      <c r="A21" s="7">
        <v>4</v>
      </c>
      <c r="B21" s="3" t="s">
        <v>101</v>
      </c>
      <c r="C21" s="3"/>
      <c r="D21" s="11">
        <f>'Tab4-S22-S23'!D55</f>
        <v>10308711</v>
      </c>
      <c r="E21" s="12">
        <f>'Tab4-S22-S23'!E55</f>
        <v>247935782</v>
      </c>
      <c r="F21" s="12">
        <f>'Tab4-S22-S23'!F55</f>
        <v>3670113</v>
      </c>
      <c r="G21" s="12">
        <f>'Tab4-S22-S23'!G55</f>
        <v>247935782</v>
      </c>
      <c r="H21" s="12">
        <f>'Tab4-S22-S23'!H55</f>
        <v>6638598</v>
      </c>
      <c r="I21" s="12">
        <f>'Tab4-S22-S23'!I55</f>
        <v>104370056</v>
      </c>
      <c r="J21" s="12">
        <f>'Tab4-S22-S23'!J55</f>
        <v>408873</v>
      </c>
      <c r="K21" s="12">
        <f>'Tab4-S22-S23'!K55</f>
        <v>52601</v>
      </c>
      <c r="L21" s="12" t="s">
        <v>308</v>
      </c>
      <c r="M21" s="12">
        <f>'Tab4-S22-S23'!M55</f>
        <v>2749275</v>
      </c>
      <c r="N21" s="12">
        <f>'Tab4-S22-S23'!N55</f>
        <v>3807608</v>
      </c>
      <c r="O21" s="175">
        <v>4</v>
      </c>
      <c r="P21" s="122"/>
      <c r="Q21" s="122"/>
    </row>
    <row r="22" spans="1:17" s="4" customFormat="1" ht="9.75" customHeight="1">
      <c r="A22" s="7">
        <v>5</v>
      </c>
      <c r="B22" s="3" t="s">
        <v>112</v>
      </c>
      <c r="C22" s="3"/>
      <c r="D22" s="11">
        <f>'Tab4-S22-S23'!D75</f>
        <v>28848506</v>
      </c>
      <c r="E22" s="12">
        <f>'Tab4-S22-S23'!E75</f>
        <v>658555728</v>
      </c>
      <c r="F22" s="12">
        <f>'Tab4-S22-S23'!F75</f>
        <v>16906508</v>
      </c>
      <c r="G22" s="12">
        <f>'Tab4-S22-S23'!G75</f>
        <v>658555728</v>
      </c>
      <c r="H22" s="12">
        <f>'Tab4-S22-S23'!H75</f>
        <v>11941998</v>
      </c>
      <c r="I22" s="12">
        <f>'Tab4-S22-S23'!I75</f>
        <v>208423256</v>
      </c>
      <c r="J22" s="12">
        <f>'Tab4-S22-S23'!J75</f>
        <v>5948940</v>
      </c>
      <c r="K22" s="12">
        <f>'Tab4-S22-S23'!K75</f>
        <v>276229</v>
      </c>
      <c r="L22" s="12" t="s">
        <v>341</v>
      </c>
      <c r="M22" s="12">
        <f>'Tab4-S22-S23'!M75</f>
        <v>8588071</v>
      </c>
      <c r="N22" s="12">
        <f>'Tab4-S22-S23'!N75</f>
        <v>8750782</v>
      </c>
      <c r="O22" s="175">
        <v>5</v>
      </c>
      <c r="P22" s="122"/>
      <c r="Q22" s="122"/>
    </row>
    <row r="23" spans="1:17" s="4" customFormat="1" ht="9.75" customHeight="1">
      <c r="A23" s="7">
        <v>6</v>
      </c>
      <c r="B23" s="3" t="s">
        <v>6</v>
      </c>
      <c r="C23" s="3"/>
      <c r="D23" s="11">
        <f>'Tab4-S28-S29'!D37</f>
        <v>10697646</v>
      </c>
      <c r="E23" s="12">
        <f>'Tab4-S28-S29'!E37</f>
        <v>354074022</v>
      </c>
      <c r="F23" s="12">
        <f>'Tab4-S28-S29'!F37</f>
        <v>4733260</v>
      </c>
      <c r="G23" s="12">
        <f>'Tab4-S28-S29'!G37</f>
        <v>354074022</v>
      </c>
      <c r="H23" s="12">
        <f>'Tab4-S28-S29'!H37</f>
        <v>5964386</v>
      </c>
      <c r="I23" s="12">
        <f>'Tab4-S28-S29'!I37</f>
        <v>119044797</v>
      </c>
      <c r="J23" s="12">
        <f>'Tab4-S28-S29'!J37</f>
        <v>3261455</v>
      </c>
      <c r="K23" s="12">
        <f>'Tab4-S28-S29'!K37</f>
        <v>204733</v>
      </c>
      <c r="L23" s="12" t="s">
        <v>341</v>
      </c>
      <c r="M23" s="12">
        <f>'Tab4-S28-S29'!M37</f>
        <v>3104524</v>
      </c>
      <c r="N23" s="12">
        <f>'Tab4-S28-S29'!N37</f>
        <v>7169019</v>
      </c>
      <c r="O23" s="175">
        <v>6</v>
      </c>
      <c r="P23" s="122"/>
      <c r="Q23" s="122"/>
    </row>
    <row r="24" spans="1:17" s="4" customFormat="1" ht="9.75" customHeight="1">
      <c r="A24" s="7">
        <v>7</v>
      </c>
      <c r="B24" s="3" t="s">
        <v>19</v>
      </c>
      <c r="C24" s="3"/>
      <c r="D24" s="11">
        <f>'Tab4-S28-S29'!D58</f>
        <v>13907380</v>
      </c>
      <c r="E24" s="12">
        <f>'Tab4-S28-S29'!E58</f>
        <v>629653584</v>
      </c>
      <c r="F24" s="12">
        <f>'Tab4-S28-S29'!F58</f>
        <v>3995698</v>
      </c>
      <c r="G24" s="12">
        <f>'Tab4-S28-S29'!G58</f>
        <v>629653584</v>
      </c>
      <c r="H24" s="12">
        <f>'Tab4-S28-S29'!H58</f>
        <v>9911682</v>
      </c>
      <c r="I24" s="12">
        <f>'Tab4-S28-S29'!I58</f>
        <v>178760811</v>
      </c>
      <c r="J24" s="12">
        <f>'Tab4-S28-S29'!J58</f>
        <v>40420</v>
      </c>
      <c r="K24" s="12">
        <f>'Tab4-S28-S29'!K58</f>
        <v>216869</v>
      </c>
      <c r="L24" s="12" t="s">
        <v>308</v>
      </c>
      <c r="M24" s="12">
        <f>'Tab4-S28-S29'!M58</f>
        <v>6932292</v>
      </c>
      <c r="N24" s="12">
        <f>'Tab4-S28-S29'!N58</f>
        <v>6143922</v>
      </c>
      <c r="O24" s="175">
        <v>7</v>
      </c>
      <c r="P24" s="122"/>
      <c r="Q24" s="122"/>
    </row>
    <row r="25" spans="1:17" s="28" customFormat="1" ht="18" customHeight="1">
      <c r="A25" s="24">
        <v>8</v>
      </c>
      <c r="B25" s="25" t="s">
        <v>54</v>
      </c>
      <c r="C25" s="25"/>
      <c r="D25" s="26">
        <f>SUM(D18:D24)</f>
        <v>529452831</v>
      </c>
      <c r="E25" s="27">
        <f aca="true" t="shared" si="2" ref="E25:N25">SUM(E18:E24)</f>
        <v>6568322890</v>
      </c>
      <c r="F25" s="27">
        <f t="shared" si="2"/>
        <v>415267221</v>
      </c>
      <c r="G25" s="27">
        <f t="shared" si="2"/>
        <v>6568322890</v>
      </c>
      <c r="H25" s="27">
        <f t="shared" si="2"/>
        <v>114185610</v>
      </c>
      <c r="I25" s="27">
        <f t="shared" si="2"/>
        <v>1421863933</v>
      </c>
      <c r="J25" s="27">
        <f t="shared" si="2"/>
        <v>26260043</v>
      </c>
      <c r="K25" s="27">
        <f t="shared" si="2"/>
        <v>1525324</v>
      </c>
      <c r="L25" s="27">
        <f t="shared" si="2"/>
        <v>1773842</v>
      </c>
      <c r="M25" s="27">
        <f t="shared" si="2"/>
        <v>54211855</v>
      </c>
      <c r="N25" s="27">
        <f t="shared" si="2"/>
        <v>75893659</v>
      </c>
      <c r="O25" s="175">
        <v>8</v>
      </c>
      <c r="P25" s="189"/>
      <c r="Q25" s="189"/>
    </row>
    <row r="26" spans="1:17" s="4" customFormat="1" ht="9.75" customHeight="1">
      <c r="A26" s="7">
        <v>9</v>
      </c>
      <c r="B26" s="3" t="s">
        <v>55</v>
      </c>
      <c r="C26" s="3"/>
      <c r="D26" s="59">
        <f>D34+D65+'Tab4-S22-S23'!D23+'Tab4-S22-S23'!D42+'Tab4-S22-S23'!D64+'Tab4-S28-S29'!D24+'Tab4-S28-S29'!D44</f>
        <v>437884282</v>
      </c>
      <c r="E26" s="60">
        <f>E34+E65+'Tab4-S22-S23'!E23+'Tab4-S22-S23'!E42+'Tab4-S22-S23'!E64+'Tab4-S28-S29'!E24+'Tab4-S28-S29'!E44</f>
        <v>3760040700</v>
      </c>
      <c r="F26" s="60">
        <f>F34+F65+'Tab4-S22-S23'!F23+'Tab4-S22-S23'!F42+'Tab4-S22-S23'!F64+'Tab4-S28-S29'!F24+'Tab4-S28-S29'!F44</f>
        <v>389879903</v>
      </c>
      <c r="G26" s="60">
        <f>G34+G65+'Tab4-S22-S23'!G23+'Tab4-S22-S23'!G42+'Tab4-S22-S23'!G64+'Tab4-S28-S29'!G24+'Tab4-S28-S29'!G44</f>
        <v>3760040700</v>
      </c>
      <c r="H26" s="60">
        <f>H34+H65+'Tab4-S22-S23'!H23+'Tab4-S22-S23'!H42+'Tab4-S22-S23'!H64+'Tab4-S28-S29'!H24+'Tab4-S28-S29'!H44</f>
        <v>48004379</v>
      </c>
      <c r="I26" s="60">
        <f>I34+I65+'Tab4-S22-S23'!I23+'Tab4-S22-S23'!I42+'Tab4-S22-S23'!I64+'Tab4-S28-S29'!I24+'Tab4-S28-S29'!I44</f>
        <v>614794678</v>
      </c>
      <c r="J26" s="60">
        <f>J34+J65+'Tab4-S22-S23'!J23+'Tab4-S22-S23'!J42+'Tab4-S22-S23'!J64+'Tab4-S28-S29'!J24+'Tab4-S28-S29'!J44</f>
        <v>24682399</v>
      </c>
      <c r="K26" s="60">
        <f>K34+K65+'Tab4-S22-S23'!K23+'Tab4-S22-S23'!K42+'Tab4-S22-S23'!K64+'Tab4-S28-S29'!K24+'Tab4-S28-S29'!K44</f>
        <v>597729</v>
      </c>
      <c r="L26" s="60">
        <f>L25-L27</f>
        <v>1753680</v>
      </c>
      <c r="M26" s="60">
        <f>M34+M65+'Tab4-S22-S23'!M23+'Tab4-S22-S23'!M42+'Tab4-S22-S23'!M64+'Tab4-S28-S29'!M24+'Tab4-S28-S29'!M44</f>
        <v>26228760</v>
      </c>
      <c r="N26" s="60">
        <f>N34+N65+'Tab4-S22-S23'!N23+'Tab4-S22-S23'!N42+'Tab4-S22-S23'!N64+'Tab4-S28-S29'!N24+'Tab4-S28-S29'!N44</f>
        <v>37778575</v>
      </c>
      <c r="O26" s="175">
        <v>9</v>
      </c>
      <c r="P26" s="122"/>
      <c r="Q26" s="122"/>
    </row>
    <row r="27" spans="1:17" s="4" customFormat="1" ht="9.75" customHeight="1">
      <c r="A27" s="7">
        <v>10</v>
      </c>
      <c r="B27" s="3" t="s">
        <v>56</v>
      </c>
      <c r="C27" s="3"/>
      <c r="D27" s="59">
        <f>D57+D77+'Tab4-S22-S23'!D33+'Tab4-S22-S23'!D54+'Tab4-S22-S23'!D74+'Tab4-S28-S29'!D36+'Tab4-S28-S29'!D57</f>
        <v>91568549</v>
      </c>
      <c r="E27" s="60">
        <f>E57+E77+'Tab4-S22-S23'!E33+'Tab4-S22-S23'!E54+'Tab4-S22-S23'!E74+'Tab4-S28-S29'!E36+'Tab4-S28-S29'!E57</f>
        <v>2808282190</v>
      </c>
      <c r="F27" s="60">
        <f>F57+F77+'Tab4-S22-S23'!F33+'Tab4-S22-S23'!F54+'Tab4-S22-S23'!F74+'Tab4-S28-S29'!F36+'Tab4-S28-S29'!F57</f>
        <v>25387318</v>
      </c>
      <c r="G27" s="60">
        <f>G57+G77+'Tab4-S22-S23'!G33+'Tab4-S22-S23'!G54+'Tab4-S22-S23'!G74+'Tab4-S28-S29'!G36+'Tab4-S28-S29'!G57</f>
        <v>2808282190</v>
      </c>
      <c r="H27" s="60">
        <f>H57+H77+'Tab4-S22-S23'!H33+'Tab4-S22-S23'!H54+'Tab4-S22-S23'!H74+'Tab4-S28-S29'!H36+'Tab4-S28-S29'!H57</f>
        <v>66181231</v>
      </c>
      <c r="I27" s="60">
        <f>I57+I77+'Tab4-S22-S23'!I33+'Tab4-S22-S23'!I54+'Tab4-S22-S23'!I74+'Tab4-S28-S29'!I36+'Tab4-S28-S29'!I57</f>
        <v>807069255</v>
      </c>
      <c r="J27" s="60">
        <f>J25-J26</f>
        <v>1577644</v>
      </c>
      <c r="K27" s="60">
        <f>K57+K77+'Tab4-S22-S23'!K33+'Tab4-S22-S23'!K54+'Tab4-S22-S23'!K74+'Tab4-S28-S29'!K36+'Tab4-S28-S29'!K57</f>
        <v>927595</v>
      </c>
      <c r="L27" s="60">
        <f>L57+L77+'Tab4-S22-S23'!L54+'Tab4-S22-S23'!L74</f>
        <v>20162</v>
      </c>
      <c r="M27" s="60">
        <f>M57+M77+'Tab4-S22-S23'!M33+'Tab4-S22-S23'!M54+'Tab4-S22-S23'!M74+'Tab4-S28-S29'!M36+'Tab4-S28-S29'!M57</f>
        <v>27983095</v>
      </c>
      <c r="N27" s="60">
        <f>N57+N77+'Tab4-S22-S23'!N33+'Tab4-S22-S23'!N54+'Tab4-S22-S23'!N74+'Tab4-S28-S29'!N36+'Tab4-S28-S29'!N57</f>
        <v>38115084</v>
      </c>
      <c r="O27" s="175">
        <v>10</v>
      </c>
      <c r="P27" s="122"/>
      <c r="Q27" s="122"/>
    </row>
    <row r="28" spans="1:17" s="4" customFormat="1" ht="9.75" customHeight="1">
      <c r="A28" s="7"/>
      <c r="B28" s="3"/>
      <c r="C28" s="3"/>
      <c r="D28" s="60"/>
      <c r="E28" s="60"/>
      <c r="F28" s="60"/>
      <c r="G28" s="60"/>
      <c r="H28" s="60"/>
      <c r="I28" s="60"/>
      <c r="J28" s="60"/>
      <c r="K28" s="60"/>
      <c r="L28" s="60"/>
      <c r="M28" s="60"/>
      <c r="N28" s="60"/>
      <c r="O28" s="175"/>
      <c r="P28" s="122"/>
      <c r="Q28" s="122"/>
    </row>
    <row r="29" spans="1:17" s="6" customFormat="1" ht="14.25" customHeight="1">
      <c r="A29" s="393" t="s">
        <v>375</v>
      </c>
      <c r="B29" s="393"/>
      <c r="C29" s="393"/>
      <c r="D29" s="393"/>
      <c r="E29" s="393"/>
      <c r="F29" s="393"/>
      <c r="G29" s="393"/>
      <c r="H29" s="393"/>
      <c r="I29" s="393" t="s">
        <v>375</v>
      </c>
      <c r="J29" s="393"/>
      <c r="K29" s="393"/>
      <c r="L29" s="393"/>
      <c r="M29" s="393"/>
      <c r="N29" s="393"/>
      <c r="O29" s="393"/>
      <c r="P29" s="171"/>
      <c r="Q29" s="171"/>
    </row>
    <row r="30" spans="1:17" s="4" customFormat="1" ht="9.75" customHeight="1">
      <c r="A30" s="7" t="s">
        <v>7</v>
      </c>
      <c r="B30" s="8" t="s">
        <v>8</v>
      </c>
      <c r="C30" s="8"/>
      <c r="D30" s="10"/>
      <c r="E30" s="9"/>
      <c r="F30" s="9"/>
      <c r="G30" s="9"/>
      <c r="H30" s="9"/>
      <c r="I30" s="9"/>
      <c r="J30" s="9"/>
      <c r="K30" s="9"/>
      <c r="L30" s="9"/>
      <c r="M30" s="9"/>
      <c r="N30" s="122"/>
      <c r="O30" s="175" t="s">
        <v>7</v>
      </c>
      <c r="P30" s="122"/>
      <c r="Q30" s="122"/>
    </row>
    <row r="31" spans="1:17" s="4" customFormat="1" ht="9.75" customHeight="1">
      <c r="A31" s="7">
        <v>11</v>
      </c>
      <c r="B31" s="3" t="s">
        <v>58</v>
      </c>
      <c r="C31" s="3"/>
      <c r="D31" s="11">
        <v>2277289</v>
      </c>
      <c r="E31" s="12">
        <v>32177507</v>
      </c>
      <c r="F31" s="12">
        <v>482651</v>
      </c>
      <c r="G31" s="12">
        <v>32177507</v>
      </c>
      <c r="H31" s="12">
        <v>1794638</v>
      </c>
      <c r="I31" s="12">
        <v>19710031</v>
      </c>
      <c r="J31" s="12" t="s">
        <v>308</v>
      </c>
      <c r="K31" s="12">
        <v>17277</v>
      </c>
      <c r="L31" s="12" t="s">
        <v>308</v>
      </c>
      <c r="M31" s="12">
        <v>601440</v>
      </c>
      <c r="N31" s="12">
        <v>569040</v>
      </c>
      <c r="O31" s="175">
        <v>11</v>
      </c>
      <c r="P31" s="122"/>
      <c r="Q31" s="122"/>
    </row>
    <row r="32" spans="1:17" s="4" customFormat="1" ht="9.75" customHeight="1">
      <c r="A32" s="7">
        <v>12</v>
      </c>
      <c r="B32" s="3" t="s">
        <v>59</v>
      </c>
      <c r="C32" s="3"/>
      <c r="D32" s="11">
        <v>394780949</v>
      </c>
      <c r="E32" s="12">
        <v>3035016248</v>
      </c>
      <c r="F32" s="12">
        <v>367265276</v>
      </c>
      <c r="G32" s="12">
        <v>3035016248</v>
      </c>
      <c r="H32" s="12">
        <v>27515673</v>
      </c>
      <c r="I32" s="12">
        <v>240324119</v>
      </c>
      <c r="J32" s="12">
        <v>14040092</v>
      </c>
      <c r="K32" s="12" t="s">
        <v>308</v>
      </c>
      <c r="L32" s="12">
        <v>1753680</v>
      </c>
      <c r="M32" s="12">
        <v>12057423</v>
      </c>
      <c r="N32" s="12">
        <v>20874376</v>
      </c>
      <c r="O32" s="175">
        <v>12</v>
      </c>
      <c r="P32" s="122"/>
      <c r="Q32" s="122"/>
    </row>
    <row r="33" spans="1:17" s="4" customFormat="1" ht="9.75" customHeight="1">
      <c r="A33" s="7">
        <v>13</v>
      </c>
      <c r="B33" s="3" t="s">
        <v>60</v>
      </c>
      <c r="C33" s="3"/>
      <c r="D33" s="11">
        <v>717184</v>
      </c>
      <c r="E33" s="12">
        <v>13915799</v>
      </c>
      <c r="F33" s="12">
        <v>627312</v>
      </c>
      <c r="G33" s="12">
        <v>13915799</v>
      </c>
      <c r="H33" s="12">
        <v>89872</v>
      </c>
      <c r="I33" s="12">
        <v>8107619</v>
      </c>
      <c r="J33" s="12" t="s">
        <v>308</v>
      </c>
      <c r="K33" s="12">
        <v>206672</v>
      </c>
      <c r="L33" s="12" t="s">
        <v>308</v>
      </c>
      <c r="M33" s="12">
        <v>883558</v>
      </c>
      <c r="N33" s="12">
        <v>568357</v>
      </c>
      <c r="O33" s="175">
        <v>13</v>
      </c>
      <c r="P33" s="122"/>
      <c r="Q33" s="122"/>
    </row>
    <row r="34" spans="1:17" s="4" customFormat="1" ht="9.75" customHeight="1">
      <c r="A34" s="7">
        <v>14</v>
      </c>
      <c r="B34" s="14" t="s">
        <v>4</v>
      </c>
      <c r="C34" s="14"/>
      <c r="D34" s="16">
        <f>SUM(D31:D33)</f>
        <v>397775422</v>
      </c>
      <c r="E34" s="17">
        <f>SUM(E31:E33)</f>
        <v>3081109554</v>
      </c>
      <c r="F34" s="17">
        <f aca="true" t="shared" si="3" ref="F34:N34">SUM(F31:F33)</f>
        <v>368375239</v>
      </c>
      <c r="G34" s="17">
        <f t="shared" si="3"/>
        <v>3081109554</v>
      </c>
      <c r="H34" s="17">
        <f t="shared" si="3"/>
        <v>29400183</v>
      </c>
      <c r="I34" s="17">
        <f t="shared" si="3"/>
        <v>268141769</v>
      </c>
      <c r="J34" s="17">
        <f t="shared" si="3"/>
        <v>14040092</v>
      </c>
      <c r="K34" s="17">
        <f t="shared" si="3"/>
        <v>223949</v>
      </c>
      <c r="L34" s="17">
        <f t="shared" si="3"/>
        <v>1753680</v>
      </c>
      <c r="M34" s="17">
        <f t="shared" si="3"/>
        <v>13542421</v>
      </c>
      <c r="N34" s="17">
        <f t="shared" si="3"/>
        <v>22011773</v>
      </c>
      <c r="O34" s="175">
        <v>14</v>
      </c>
      <c r="P34" s="122"/>
      <c r="Q34" s="122"/>
    </row>
    <row r="35" spans="1:17" s="4" customFormat="1" ht="9.75" customHeight="1">
      <c r="A35" s="7"/>
      <c r="B35" s="2"/>
      <c r="C35" s="2"/>
      <c r="D35" s="11"/>
      <c r="E35" s="12"/>
      <c r="F35" s="12"/>
      <c r="G35" s="12"/>
      <c r="H35" s="23"/>
      <c r="I35" s="23"/>
      <c r="J35" s="23"/>
      <c r="K35" s="23"/>
      <c r="L35" s="23"/>
      <c r="M35" s="23"/>
      <c r="N35" s="23"/>
      <c r="O35" s="175"/>
      <c r="P35" s="122"/>
      <c r="Q35" s="122"/>
    </row>
    <row r="36" spans="1:17" s="4" customFormat="1" ht="9.75" customHeight="1">
      <c r="A36" s="7" t="s">
        <v>7</v>
      </c>
      <c r="B36" s="8" t="s">
        <v>12</v>
      </c>
      <c r="C36" s="8"/>
      <c r="D36" s="10"/>
      <c r="E36" s="9"/>
      <c r="F36" s="9"/>
      <c r="G36" s="9"/>
      <c r="H36" s="9"/>
      <c r="I36" s="9"/>
      <c r="J36" s="9"/>
      <c r="K36" s="9"/>
      <c r="L36" s="9"/>
      <c r="M36" s="9"/>
      <c r="N36" s="9"/>
      <c r="O36" s="175" t="s">
        <v>7</v>
      </c>
      <c r="P36" s="122"/>
      <c r="Q36" s="122"/>
    </row>
    <row r="37" spans="1:17" s="4" customFormat="1" ht="9.75" customHeight="1">
      <c r="A37" s="7">
        <v>15</v>
      </c>
      <c r="B37" s="3" t="s">
        <v>61</v>
      </c>
      <c r="C37" s="3"/>
      <c r="D37" s="11">
        <v>819706</v>
      </c>
      <c r="E37" s="12">
        <v>13881889</v>
      </c>
      <c r="F37" s="12">
        <v>349253</v>
      </c>
      <c r="G37" s="12">
        <v>13881889</v>
      </c>
      <c r="H37" s="12">
        <v>470453</v>
      </c>
      <c r="I37" s="12">
        <v>11517730</v>
      </c>
      <c r="J37" s="12" t="s">
        <v>308</v>
      </c>
      <c r="K37" s="12">
        <v>9200</v>
      </c>
      <c r="L37" s="12" t="s">
        <v>308</v>
      </c>
      <c r="M37" s="12">
        <v>762306</v>
      </c>
      <c r="N37" s="12">
        <v>284350</v>
      </c>
      <c r="O37" s="175">
        <v>15</v>
      </c>
      <c r="P37" s="122"/>
      <c r="Q37" s="122"/>
    </row>
    <row r="38" spans="1:17" s="4" customFormat="1" ht="9.75" customHeight="1">
      <c r="A38" s="7">
        <v>16</v>
      </c>
      <c r="B38" s="3" t="s">
        <v>62</v>
      </c>
      <c r="C38" s="3"/>
      <c r="D38" s="11">
        <v>889243</v>
      </c>
      <c r="E38" s="12">
        <v>29300815</v>
      </c>
      <c r="F38" s="12">
        <v>356825</v>
      </c>
      <c r="G38" s="12">
        <v>29300815</v>
      </c>
      <c r="H38" s="12">
        <v>532418</v>
      </c>
      <c r="I38" s="12">
        <v>12021016</v>
      </c>
      <c r="J38" s="12" t="s">
        <v>308</v>
      </c>
      <c r="K38" s="12" t="s">
        <v>308</v>
      </c>
      <c r="L38" s="12" t="s">
        <v>308</v>
      </c>
      <c r="M38" s="12">
        <v>449802</v>
      </c>
      <c r="N38" s="12">
        <v>528398</v>
      </c>
      <c r="O38" s="175">
        <v>16</v>
      </c>
      <c r="P38" s="122"/>
      <c r="Q38" s="122"/>
    </row>
    <row r="39" spans="1:17" s="4" customFormat="1" ht="9.75" customHeight="1">
      <c r="A39" s="7">
        <v>17</v>
      </c>
      <c r="B39" s="3" t="s">
        <v>63</v>
      </c>
      <c r="C39" s="3"/>
      <c r="D39" s="11">
        <v>1632257</v>
      </c>
      <c r="E39" s="12">
        <v>35648946</v>
      </c>
      <c r="F39" s="12">
        <v>469344</v>
      </c>
      <c r="G39" s="12">
        <v>35648946</v>
      </c>
      <c r="H39" s="12">
        <v>1162913</v>
      </c>
      <c r="I39" s="12">
        <v>13248129</v>
      </c>
      <c r="J39" s="12" t="s">
        <v>308</v>
      </c>
      <c r="K39" s="12" t="s">
        <v>308</v>
      </c>
      <c r="L39" s="12" t="s">
        <v>308</v>
      </c>
      <c r="M39" s="12">
        <v>119099</v>
      </c>
      <c r="N39" s="12">
        <v>443000</v>
      </c>
      <c r="O39" s="175">
        <v>17</v>
      </c>
      <c r="P39" s="122"/>
      <c r="Q39" s="122"/>
    </row>
    <row r="40" spans="1:17" s="4" customFormat="1" ht="9.75" customHeight="1">
      <c r="A40" s="7">
        <v>18</v>
      </c>
      <c r="B40" s="3" t="s">
        <v>64</v>
      </c>
      <c r="C40" s="3"/>
      <c r="D40" s="11">
        <v>1756723</v>
      </c>
      <c r="E40" s="12">
        <v>62594830</v>
      </c>
      <c r="F40" s="12">
        <v>839419</v>
      </c>
      <c r="G40" s="12">
        <v>62594830</v>
      </c>
      <c r="H40" s="12">
        <v>917304</v>
      </c>
      <c r="I40" s="12">
        <v>16275775</v>
      </c>
      <c r="J40" s="12" t="s">
        <v>308</v>
      </c>
      <c r="K40" s="12" t="s">
        <v>308</v>
      </c>
      <c r="L40" s="12" t="s">
        <v>308</v>
      </c>
      <c r="M40" s="12">
        <v>1308186</v>
      </c>
      <c r="N40" s="12">
        <v>471101</v>
      </c>
      <c r="O40" s="175">
        <v>18</v>
      </c>
      <c r="P40" s="122"/>
      <c r="Q40" s="122"/>
    </row>
    <row r="41" spans="1:17" s="4" customFormat="1" ht="9.75" customHeight="1">
      <c r="A41" s="7">
        <v>19</v>
      </c>
      <c r="B41" s="3" t="s">
        <v>65</v>
      </c>
      <c r="C41" s="3"/>
      <c r="D41" s="11">
        <v>2023785</v>
      </c>
      <c r="E41" s="12">
        <v>36221548</v>
      </c>
      <c r="F41" s="12">
        <v>508041</v>
      </c>
      <c r="G41" s="12">
        <v>36221548</v>
      </c>
      <c r="H41" s="12">
        <v>1515744</v>
      </c>
      <c r="I41" s="12">
        <v>12912993</v>
      </c>
      <c r="J41" s="12">
        <v>834793</v>
      </c>
      <c r="K41" s="12">
        <v>27657</v>
      </c>
      <c r="L41" s="12" t="s">
        <v>308</v>
      </c>
      <c r="M41" s="12">
        <v>1780836</v>
      </c>
      <c r="N41" s="12">
        <v>774113</v>
      </c>
      <c r="O41" s="175">
        <v>19</v>
      </c>
      <c r="P41" s="122"/>
      <c r="Q41" s="122"/>
    </row>
    <row r="42" spans="1:17" s="4" customFormat="1" ht="9.75" customHeight="1">
      <c r="A42" s="7">
        <v>20</v>
      </c>
      <c r="B42" s="3" t="s">
        <v>66</v>
      </c>
      <c r="C42" s="3"/>
      <c r="D42" s="11">
        <v>2873217</v>
      </c>
      <c r="E42" s="12">
        <v>59639628</v>
      </c>
      <c r="F42" s="12">
        <v>378653</v>
      </c>
      <c r="G42" s="12">
        <v>59639628</v>
      </c>
      <c r="H42" s="12">
        <v>2494564</v>
      </c>
      <c r="I42" s="12">
        <v>14226436</v>
      </c>
      <c r="J42" s="12" t="s">
        <v>308</v>
      </c>
      <c r="K42" s="12">
        <v>26444</v>
      </c>
      <c r="L42" s="12" t="s">
        <v>308</v>
      </c>
      <c r="M42" s="12">
        <v>20820</v>
      </c>
      <c r="N42" s="12">
        <v>538854</v>
      </c>
      <c r="O42" s="175">
        <v>20</v>
      </c>
      <c r="P42" s="122"/>
      <c r="Q42" s="122"/>
    </row>
    <row r="43" spans="1:17" s="4" customFormat="1" ht="9.75" customHeight="1">
      <c r="A43" s="7">
        <v>21</v>
      </c>
      <c r="B43" s="3" t="s">
        <v>67</v>
      </c>
      <c r="C43" s="3"/>
      <c r="D43" s="11">
        <v>1021314</v>
      </c>
      <c r="E43" s="12">
        <v>41984598</v>
      </c>
      <c r="F43" s="12">
        <v>367242</v>
      </c>
      <c r="G43" s="12">
        <v>41984598</v>
      </c>
      <c r="H43" s="12">
        <v>654072</v>
      </c>
      <c r="I43" s="12">
        <v>17326707</v>
      </c>
      <c r="J43" s="12" t="s">
        <v>308</v>
      </c>
      <c r="K43" s="12">
        <v>130657</v>
      </c>
      <c r="L43" s="12" t="s">
        <v>308</v>
      </c>
      <c r="M43" s="12">
        <v>176358</v>
      </c>
      <c r="N43" s="12">
        <v>464639</v>
      </c>
      <c r="O43" s="175">
        <v>21</v>
      </c>
      <c r="P43" s="122"/>
      <c r="Q43" s="122"/>
    </row>
    <row r="44" spans="1:17" s="4" customFormat="1" ht="9.75" customHeight="1">
      <c r="A44" s="7">
        <v>22</v>
      </c>
      <c r="B44" s="3" t="s">
        <v>68</v>
      </c>
      <c r="C44" s="3"/>
      <c r="D44" s="11">
        <v>4076638</v>
      </c>
      <c r="E44" s="12">
        <v>66100829</v>
      </c>
      <c r="F44" s="12">
        <v>255393</v>
      </c>
      <c r="G44" s="12">
        <v>66100829</v>
      </c>
      <c r="H44" s="12">
        <v>3821245</v>
      </c>
      <c r="I44" s="12">
        <v>17214258</v>
      </c>
      <c r="J44" s="12" t="s">
        <v>308</v>
      </c>
      <c r="K44" s="12" t="s">
        <v>308</v>
      </c>
      <c r="L44" s="12" t="s">
        <v>308</v>
      </c>
      <c r="M44" s="12">
        <v>1563731</v>
      </c>
      <c r="N44" s="12">
        <v>1101477</v>
      </c>
      <c r="O44" s="175">
        <v>22</v>
      </c>
      <c r="P44" s="122"/>
      <c r="Q44" s="122"/>
    </row>
    <row r="45" spans="1:17" s="4" customFormat="1" ht="9.75" customHeight="1">
      <c r="A45" s="7">
        <v>23</v>
      </c>
      <c r="B45" s="3" t="s">
        <v>69</v>
      </c>
      <c r="C45" s="3"/>
      <c r="D45" s="11">
        <v>3108859</v>
      </c>
      <c r="E45" s="12">
        <v>68201967</v>
      </c>
      <c r="F45" s="12">
        <v>1280420</v>
      </c>
      <c r="G45" s="12">
        <v>68201967</v>
      </c>
      <c r="H45" s="12">
        <v>1828439</v>
      </c>
      <c r="I45" s="12">
        <v>16695002</v>
      </c>
      <c r="J45" s="12" t="s">
        <v>308</v>
      </c>
      <c r="K45" s="12">
        <v>24309</v>
      </c>
      <c r="L45" s="12" t="s">
        <v>308</v>
      </c>
      <c r="M45" s="12">
        <v>364030</v>
      </c>
      <c r="N45" s="12">
        <v>836578</v>
      </c>
      <c r="O45" s="175">
        <v>23</v>
      </c>
      <c r="P45" s="122"/>
      <c r="Q45" s="122"/>
    </row>
    <row r="46" spans="1:17" s="4" customFormat="1" ht="9.75" customHeight="1">
      <c r="A46" s="7">
        <v>24</v>
      </c>
      <c r="B46" s="3" t="s">
        <v>70</v>
      </c>
      <c r="C46" s="3"/>
      <c r="D46" s="11">
        <v>1601736</v>
      </c>
      <c r="E46" s="12">
        <v>16888358</v>
      </c>
      <c r="F46" s="12">
        <v>277636</v>
      </c>
      <c r="G46" s="12">
        <v>16888358</v>
      </c>
      <c r="H46" s="12">
        <v>1324100</v>
      </c>
      <c r="I46" s="12">
        <v>8827023</v>
      </c>
      <c r="J46" s="12" t="s">
        <v>308</v>
      </c>
      <c r="K46" s="12" t="s">
        <v>308</v>
      </c>
      <c r="L46" s="12" t="s">
        <v>308</v>
      </c>
      <c r="M46" s="12">
        <v>93358</v>
      </c>
      <c r="N46" s="12">
        <v>688858</v>
      </c>
      <c r="O46" s="175">
        <v>24</v>
      </c>
      <c r="P46" s="122"/>
      <c r="Q46" s="122"/>
    </row>
    <row r="47" spans="1:17" s="4" customFormat="1" ht="9.75" customHeight="1">
      <c r="A47" s="7">
        <v>25</v>
      </c>
      <c r="B47" s="3" t="s">
        <v>71</v>
      </c>
      <c r="C47" s="3"/>
      <c r="D47" s="11">
        <v>1266374</v>
      </c>
      <c r="E47" s="12">
        <v>37937145</v>
      </c>
      <c r="F47" s="12">
        <v>315109</v>
      </c>
      <c r="G47" s="12">
        <v>37937145</v>
      </c>
      <c r="H47" s="12">
        <v>951265</v>
      </c>
      <c r="I47" s="12">
        <v>12538188</v>
      </c>
      <c r="J47" s="12" t="s">
        <v>308</v>
      </c>
      <c r="K47" s="12" t="s">
        <v>308</v>
      </c>
      <c r="L47" s="12" t="s">
        <v>308</v>
      </c>
      <c r="M47" s="12">
        <v>251047</v>
      </c>
      <c r="N47" s="12">
        <v>541422</v>
      </c>
      <c r="O47" s="175">
        <v>25</v>
      </c>
      <c r="P47" s="122"/>
      <c r="Q47" s="122"/>
    </row>
    <row r="48" spans="1:17" s="4" customFormat="1" ht="9.75" customHeight="1">
      <c r="A48" s="7">
        <v>26</v>
      </c>
      <c r="B48" s="3" t="s">
        <v>72</v>
      </c>
      <c r="C48" s="3"/>
      <c r="D48" s="11">
        <v>1276505</v>
      </c>
      <c r="E48" s="12">
        <v>28751472</v>
      </c>
      <c r="F48" s="12">
        <v>130664</v>
      </c>
      <c r="G48" s="12">
        <v>28751472</v>
      </c>
      <c r="H48" s="12">
        <v>1145841</v>
      </c>
      <c r="I48" s="12">
        <v>6641498</v>
      </c>
      <c r="J48" s="12">
        <v>160482</v>
      </c>
      <c r="K48" s="12" t="s">
        <v>308</v>
      </c>
      <c r="L48" s="12" t="s">
        <v>308</v>
      </c>
      <c r="M48" s="12">
        <v>14454</v>
      </c>
      <c r="N48" s="12">
        <v>321293</v>
      </c>
      <c r="O48" s="175">
        <v>26</v>
      </c>
      <c r="P48" s="122"/>
      <c r="Q48" s="122"/>
    </row>
    <row r="49" spans="1:17" s="4" customFormat="1" ht="9.75" customHeight="1">
      <c r="A49" s="7">
        <v>27</v>
      </c>
      <c r="B49" s="3" t="s">
        <v>73</v>
      </c>
      <c r="C49" s="3"/>
      <c r="D49" s="11">
        <v>761046</v>
      </c>
      <c r="E49" s="12">
        <v>42462149</v>
      </c>
      <c r="F49" s="12">
        <v>502997</v>
      </c>
      <c r="G49" s="12">
        <v>42462149</v>
      </c>
      <c r="H49" s="12">
        <v>258049</v>
      </c>
      <c r="I49" s="12">
        <v>12325026</v>
      </c>
      <c r="J49" s="12" t="s">
        <v>308</v>
      </c>
      <c r="K49" s="12" t="s">
        <v>308</v>
      </c>
      <c r="L49" s="12" t="s">
        <v>308</v>
      </c>
      <c r="M49" s="12">
        <v>475269</v>
      </c>
      <c r="N49" s="12">
        <v>405759</v>
      </c>
      <c r="O49" s="175">
        <v>27</v>
      </c>
      <c r="P49" s="122"/>
      <c r="Q49" s="122"/>
    </row>
    <row r="50" spans="1:17" s="4" customFormat="1" ht="9.75" customHeight="1">
      <c r="A50" s="7">
        <v>28</v>
      </c>
      <c r="B50" s="3" t="s">
        <v>59</v>
      </c>
      <c r="C50" s="3"/>
      <c r="D50" s="11">
        <v>14133753</v>
      </c>
      <c r="E50" s="12">
        <v>156005442</v>
      </c>
      <c r="F50" s="12">
        <v>1509773</v>
      </c>
      <c r="G50" s="12">
        <v>156005442</v>
      </c>
      <c r="H50" s="12">
        <v>12623980</v>
      </c>
      <c r="I50" s="12">
        <v>47439564</v>
      </c>
      <c r="J50" s="12" t="s">
        <v>308</v>
      </c>
      <c r="K50" s="12" t="s">
        <v>308</v>
      </c>
      <c r="L50" s="12" t="s">
        <v>308</v>
      </c>
      <c r="M50" s="12">
        <v>743902</v>
      </c>
      <c r="N50" s="12">
        <v>4319545</v>
      </c>
      <c r="O50" s="175">
        <v>28</v>
      </c>
      <c r="P50" s="122"/>
      <c r="Q50" s="122"/>
    </row>
    <row r="51" spans="1:17" s="4" customFormat="1" ht="9.75" customHeight="1">
      <c r="A51" s="7">
        <v>29</v>
      </c>
      <c r="B51" s="3" t="s">
        <v>74</v>
      </c>
      <c r="C51" s="3"/>
      <c r="D51" s="11">
        <v>884628</v>
      </c>
      <c r="E51" s="12">
        <v>29686904</v>
      </c>
      <c r="F51" s="12">
        <v>57392</v>
      </c>
      <c r="G51" s="12">
        <v>29686904</v>
      </c>
      <c r="H51" s="12">
        <v>827236</v>
      </c>
      <c r="I51" s="12">
        <v>7870267</v>
      </c>
      <c r="J51" s="12" t="s">
        <v>308</v>
      </c>
      <c r="K51" s="12">
        <v>8320</v>
      </c>
      <c r="L51" s="12" t="s">
        <v>308</v>
      </c>
      <c r="M51" s="12" t="s">
        <v>308</v>
      </c>
      <c r="N51" s="12">
        <v>465992</v>
      </c>
      <c r="O51" s="175">
        <v>29</v>
      </c>
      <c r="P51" s="122"/>
      <c r="Q51" s="122"/>
    </row>
    <row r="52" spans="1:17" s="4" customFormat="1" ht="9.75" customHeight="1">
      <c r="A52" s="7">
        <v>30</v>
      </c>
      <c r="B52" s="3" t="s">
        <v>75</v>
      </c>
      <c r="C52" s="3"/>
      <c r="D52" s="11">
        <v>1758815</v>
      </c>
      <c r="E52" s="12">
        <v>51800330</v>
      </c>
      <c r="F52" s="12">
        <v>112320</v>
      </c>
      <c r="G52" s="12">
        <v>51800330</v>
      </c>
      <c r="H52" s="12">
        <v>1646495</v>
      </c>
      <c r="I52" s="12">
        <v>11538901</v>
      </c>
      <c r="J52" s="12" t="s">
        <v>308</v>
      </c>
      <c r="K52" s="12" t="s">
        <v>308</v>
      </c>
      <c r="L52" s="12" t="s">
        <v>308</v>
      </c>
      <c r="M52" s="12">
        <v>2453</v>
      </c>
      <c r="N52" s="12">
        <v>418481</v>
      </c>
      <c r="O52" s="175">
        <v>30</v>
      </c>
      <c r="P52" s="122"/>
      <c r="Q52" s="122"/>
    </row>
    <row r="53" spans="1:17" s="4" customFormat="1" ht="9.75" customHeight="1">
      <c r="A53" s="7">
        <v>31</v>
      </c>
      <c r="B53" s="3" t="s">
        <v>60</v>
      </c>
      <c r="C53" s="3"/>
      <c r="D53" s="11">
        <v>2961336</v>
      </c>
      <c r="E53" s="12">
        <v>68933389</v>
      </c>
      <c r="F53" s="12">
        <v>730804</v>
      </c>
      <c r="G53" s="12">
        <v>68933389</v>
      </c>
      <c r="H53" s="12">
        <v>2230532</v>
      </c>
      <c r="I53" s="12">
        <v>16634557</v>
      </c>
      <c r="J53" s="12">
        <v>131241</v>
      </c>
      <c r="K53" s="12" t="s">
        <v>308</v>
      </c>
      <c r="L53" s="12" t="s">
        <v>308</v>
      </c>
      <c r="M53" s="12">
        <v>4184</v>
      </c>
      <c r="N53" s="12">
        <v>690000</v>
      </c>
      <c r="O53" s="175">
        <v>31</v>
      </c>
      <c r="P53" s="122"/>
      <c r="Q53" s="122"/>
    </row>
    <row r="54" spans="1:17" s="4" customFormat="1" ht="9.75" customHeight="1">
      <c r="A54" s="7">
        <v>32</v>
      </c>
      <c r="B54" s="3" t="s">
        <v>76</v>
      </c>
      <c r="C54" s="3"/>
      <c r="D54" s="11">
        <v>3350677</v>
      </c>
      <c r="E54" s="12">
        <v>39863651</v>
      </c>
      <c r="F54" s="12">
        <v>1129669</v>
      </c>
      <c r="G54" s="12">
        <v>39863651</v>
      </c>
      <c r="H54" s="12">
        <v>2221008</v>
      </c>
      <c r="I54" s="12">
        <v>13201571</v>
      </c>
      <c r="J54" s="12" t="s">
        <v>308</v>
      </c>
      <c r="K54" s="12">
        <v>19444</v>
      </c>
      <c r="L54" s="12" t="s">
        <v>308</v>
      </c>
      <c r="M54" s="12">
        <v>1568</v>
      </c>
      <c r="N54" s="12">
        <v>896113</v>
      </c>
      <c r="O54" s="175">
        <v>32</v>
      </c>
      <c r="P54" s="122"/>
      <c r="Q54" s="122"/>
    </row>
    <row r="55" spans="1:17" s="4" customFormat="1" ht="9.75" customHeight="1">
      <c r="A55" s="7">
        <v>33</v>
      </c>
      <c r="B55" s="3" t="s">
        <v>77</v>
      </c>
      <c r="C55" s="3"/>
      <c r="D55" s="11">
        <v>436929</v>
      </c>
      <c r="E55" s="12">
        <v>40663682</v>
      </c>
      <c r="F55" s="12">
        <v>246361</v>
      </c>
      <c r="G55" s="12">
        <v>40663682</v>
      </c>
      <c r="H55" s="12">
        <v>190568</v>
      </c>
      <c r="I55" s="12">
        <v>17748971</v>
      </c>
      <c r="J55" s="12" t="s">
        <v>308</v>
      </c>
      <c r="K55" s="12">
        <v>9363</v>
      </c>
      <c r="L55" s="12" t="s">
        <v>308</v>
      </c>
      <c r="M55" s="12">
        <v>430830</v>
      </c>
      <c r="N55" s="12">
        <v>987850</v>
      </c>
      <c r="O55" s="175">
        <v>33</v>
      </c>
      <c r="P55" s="122"/>
      <c r="Q55" s="122"/>
    </row>
    <row r="56" spans="1:17" s="4" customFormat="1" ht="9.75" customHeight="1">
      <c r="A56" s="7">
        <v>34</v>
      </c>
      <c r="B56" s="3" t="s">
        <v>78</v>
      </c>
      <c r="C56" s="3"/>
      <c r="D56" s="11">
        <v>941342</v>
      </c>
      <c r="E56" s="12">
        <v>45354709</v>
      </c>
      <c r="F56" s="12">
        <v>528662</v>
      </c>
      <c r="G56" s="12">
        <v>45354709</v>
      </c>
      <c r="H56" s="12">
        <v>412680</v>
      </c>
      <c r="I56" s="12">
        <v>10897619</v>
      </c>
      <c r="J56" s="12" t="s">
        <v>308</v>
      </c>
      <c r="K56" s="12" t="s">
        <v>308</v>
      </c>
      <c r="L56" s="12" t="s">
        <v>308</v>
      </c>
      <c r="M56" s="12">
        <v>455204</v>
      </c>
      <c r="N56" s="12">
        <v>1306824</v>
      </c>
      <c r="O56" s="175">
        <v>34</v>
      </c>
      <c r="P56" s="122"/>
      <c r="Q56" s="122"/>
    </row>
    <row r="57" spans="1:17" s="4" customFormat="1" ht="9.75" customHeight="1">
      <c r="A57" s="7">
        <v>35</v>
      </c>
      <c r="B57" s="14" t="s">
        <v>4</v>
      </c>
      <c r="C57" s="14"/>
      <c r="D57" s="16">
        <f>SUM(D37:D56)</f>
        <v>47574883</v>
      </c>
      <c r="E57" s="17">
        <f>SUM(E37:E56)</f>
        <v>971922281</v>
      </c>
      <c r="F57" s="17">
        <f aca="true" t="shared" si="4" ref="F57:N57">SUM(F37:F56)</f>
        <v>10345977</v>
      </c>
      <c r="G57" s="17">
        <f t="shared" si="4"/>
        <v>971922281</v>
      </c>
      <c r="H57" s="17">
        <f t="shared" si="4"/>
        <v>37228906</v>
      </c>
      <c r="I57" s="17">
        <f t="shared" si="4"/>
        <v>297101231</v>
      </c>
      <c r="J57" s="17">
        <f t="shared" si="4"/>
        <v>1126516</v>
      </c>
      <c r="K57" s="17">
        <f t="shared" si="4"/>
        <v>255394</v>
      </c>
      <c r="L57" s="61">
        <f t="shared" si="4"/>
        <v>0</v>
      </c>
      <c r="M57" s="17">
        <f t="shared" si="4"/>
        <v>9017437</v>
      </c>
      <c r="N57" s="17">
        <f t="shared" si="4"/>
        <v>16484647</v>
      </c>
      <c r="O57" s="175">
        <v>35</v>
      </c>
      <c r="P57" s="122"/>
      <c r="Q57" s="122"/>
    </row>
    <row r="58" spans="1:17" s="4" customFormat="1" ht="9.75" customHeight="1">
      <c r="A58" s="7">
        <v>36</v>
      </c>
      <c r="B58" s="20" t="s">
        <v>57</v>
      </c>
      <c r="C58" s="20"/>
      <c r="D58" s="16">
        <f>D34+D57</f>
        <v>445350305</v>
      </c>
      <c r="E58" s="17">
        <f>E34+E57</f>
        <v>4053031835</v>
      </c>
      <c r="F58" s="17">
        <f aca="true" t="shared" si="5" ref="F58:N58">F34+F57</f>
        <v>378721216</v>
      </c>
      <c r="G58" s="17">
        <f t="shared" si="5"/>
        <v>4053031835</v>
      </c>
      <c r="H58" s="17">
        <f t="shared" si="5"/>
        <v>66629089</v>
      </c>
      <c r="I58" s="17">
        <f t="shared" si="5"/>
        <v>565243000</v>
      </c>
      <c r="J58" s="17">
        <f t="shared" si="5"/>
        <v>15166608</v>
      </c>
      <c r="K58" s="17">
        <f t="shared" si="5"/>
        <v>479343</v>
      </c>
      <c r="L58" s="17">
        <f t="shared" si="5"/>
        <v>1753680</v>
      </c>
      <c r="M58" s="17">
        <f t="shared" si="5"/>
        <v>22559858</v>
      </c>
      <c r="N58" s="17">
        <f t="shared" si="5"/>
        <v>38496420</v>
      </c>
      <c r="O58" s="175">
        <v>36</v>
      </c>
      <c r="P58" s="122"/>
      <c r="Q58" s="122"/>
    </row>
    <row r="59" spans="1:17" s="4" customFormat="1" ht="9.75" customHeight="1">
      <c r="A59" s="7"/>
      <c r="B59" s="20"/>
      <c r="C59" s="20"/>
      <c r="D59" s="17"/>
      <c r="E59" s="17"/>
      <c r="F59" s="17"/>
      <c r="G59" s="17"/>
      <c r="H59" s="17"/>
      <c r="I59" s="17"/>
      <c r="J59" s="17"/>
      <c r="K59" s="17"/>
      <c r="L59" s="17"/>
      <c r="M59" s="17"/>
      <c r="N59" s="17"/>
      <c r="O59" s="175"/>
      <c r="P59" s="122"/>
      <c r="Q59" s="122"/>
    </row>
    <row r="60" spans="1:17" s="6" customFormat="1" ht="12.75" customHeight="1">
      <c r="A60" s="393" t="s">
        <v>376</v>
      </c>
      <c r="B60" s="393"/>
      <c r="C60" s="393"/>
      <c r="D60" s="393"/>
      <c r="E60" s="393"/>
      <c r="F60" s="393"/>
      <c r="G60" s="393"/>
      <c r="H60" s="393"/>
      <c r="I60" s="393" t="s">
        <v>376</v>
      </c>
      <c r="J60" s="393"/>
      <c r="K60" s="393"/>
      <c r="L60" s="393"/>
      <c r="M60" s="393"/>
      <c r="N60" s="393"/>
      <c r="O60" s="393"/>
      <c r="P60" s="171"/>
      <c r="Q60" s="171"/>
    </row>
    <row r="61" spans="1:17" s="4" customFormat="1" ht="9.75" customHeight="1">
      <c r="A61" s="7" t="s">
        <v>7</v>
      </c>
      <c r="B61" s="8" t="s">
        <v>8</v>
      </c>
      <c r="C61" s="8"/>
      <c r="D61" s="10"/>
      <c r="E61" s="9"/>
      <c r="F61" s="9"/>
      <c r="G61" s="9"/>
      <c r="H61" s="9"/>
      <c r="I61" s="9"/>
      <c r="J61" s="9"/>
      <c r="K61" s="9"/>
      <c r="L61" s="9"/>
      <c r="M61" s="9"/>
      <c r="N61" s="122"/>
      <c r="O61" s="175" t="s">
        <v>7</v>
      </c>
      <c r="P61" s="122"/>
      <c r="Q61" s="122"/>
    </row>
    <row r="62" spans="1:17" s="4" customFormat="1" ht="9.75" customHeight="1">
      <c r="A62" s="7">
        <v>37</v>
      </c>
      <c r="B62" s="3" t="s">
        <v>80</v>
      </c>
      <c r="C62" s="3"/>
      <c r="D62" s="11">
        <v>4370327</v>
      </c>
      <c r="E62" s="12">
        <v>15651800</v>
      </c>
      <c r="F62" s="12">
        <v>576027</v>
      </c>
      <c r="G62" s="12">
        <v>15651800</v>
      </c>
      <c r="H62" s="12">
        <v>3794300</v>
      </c>
      <c r="I62" s="12">
        <v>12138818</v>
      </c>
      <c r="J62" s="12" t="s">
        <v>308</v>
      </c>
      <c r="K62" s="12">
        <v>47736</v>
      </c>
      <c r="L62" s="12" t="s">
        <v>308</v>
      </c>
      <c r="M62" s="12">
        <v>731843</v>
      </c>
      <c r="N62" s="12">
        <v>626744</v>
      </c>
      <c r="O62" s="175">
        <v>37</v>
      </c>
      <c r="P62" s="122"/>
      <c r="Q62" s="122"/>
    </row>
    <row r="63" spans="1:17" s="4" customFormat="1" ht="9.75" customHeight="1">
      <c r="A63" s="7">
        <v>38</v>
      </c>
      <c r="B63" s="3" t="s">
        <v>81</v>
      </c>
      <c r="C63" s="3"/>
      <c r="D63" s="11">
        <v>412497</v>
      </c>
      <c r="E63" s="12">
        <v>9153936</v>
      </c>
      <c r="F63" s="12">
        <v>355189</v>
      </c>
      <c r="G63" s="12">
        <v>9153936</v>
      </c>
      <c r="H63" s="12">
        <v>57308</v>
      </c>
      <c r="I63" s="12">
        <v>4010124</v>
      </c>
      <c r="J63" s="12" t="s">
        <v>308</v>
      </c>
      <c r="K63" s="12" t="s">
        <v>308</v>
      </c>
      <c r="L63" s="12" t="s">
        <v>308</v>
      </c>
      <c r="M63" s="12" t="s">
        <v>308</v>
      </c>
      <c r="N63" s="12">
        <v>301055</v>
      </c>
      <c r="O63" s="175">
        <v>38</v>
      </c>
      <c r="P63" s="122"/>
      <c r="Q63" s="122"/>
    </row>
    <row r="64" spans="1:17" s="4" customFormat="1" ht="9.75" customHeight="1">
      <c r="A64" s="7">
        <v>39</v>
      </c>
      <c r="B64" s="3" t="s">
        <v>82</v>
      </c>
      <c r="C64" s="3"/>
      <c r="D64" s="11">
        <v>604314</v>
      </c>
      <c r="E64" s="12">
        <v>10924552</v>
      </c>
      <c r="F64" s="12">
        <v>286835</v>
      </c>
      <c r="G64" s="12">
        <v>10924552</v>
      </c>
      <c r="H64" s="12">
        <v>317479</v>
      </c>
      <c r="I64" s="12">
        <v>7809102</v>
      </c>
      <c r="J64" s="12" t="s">
        <v>308</v>
      </c>
      <c r="K64" s="12">
        <v>8320</v>
      </c>
      <c r="L64" s="12" t="s">
        <v>308</v>
      </c>
      <c r="M64" s="12">
        <v>393980</v>
      </c>
      <c r="N64" s="12">
        <v>348942</v>
      </c>
      <c r="O64" s="175">
        <v>39</v>
      </c>
      <c r="P64" s="122"/>
      <c r="Q64" s="122"/>
    </row>
    <row r="65" spans="1:17" s="22" customFormat="1" ht="9.75" customHeight="1">
      <c r="A65" s="7">
        <v>40</v>
      </c>
      <c r="B65" s="14" t="s">
        <v>4</v>
      </c>
      <c r="C65" s="14"/>
      <c r="D65" s="16">
        <f>SUM(D62:D64)</f>
        <v>5387138</v>
      </c>
      <c r="E65" s="17">
        <f>SUM(E62:E64)</f>
        <v>35730288</v>
      </c>
      <c r="F65" s="17">
        <f aca="true" t="shared" si="6" ref="F65:N65">SUM(F62:F64)</f>
        <v>1218051</v>
      </c>
      <c r="G65" s="17">
        <f t="shared" si="6"/>
        <v>35730288</v>
      </c>
      <c r="H65" s="17">
        <f t="shared" si="6"/>
        <v>4169087</v>
      </c>
      <c r="I65" s="17">
        <f t="shared" si="6"/>
        <v>23958044</v>
      </c>
      <c r="J65" s="61">
        <f t="shared" si="6"/>
        <v>0</v>
      </c>
      <c r="K65" s="17">
        <f t="shared" si="6"/>
        <v>56056</v>
      </c>
      <c r="L65" s="61">
        <f t="shared" si="6"/>
        <v>0</v>
      </c>
      <c r="M65" s="17">
        <f t="shared" si="6"/>
        <v>1125823</v>
      </c>
      <c r="N65" s="17">
        <f t="shared" si="6"/>
        <v>1276741</v>
      </c>
      <c r="O65" s="175">
        <v>40</v>
      </c>
      <c r="P65" s="191"/>
      <c r="Q65" s="191"/>
    </row>
    <row r="66" spans="1:17" s="4" customFormat="1" ht="6" customHeight="1">
      <c r="A66" s="7"/>
      <c r="B66" s="2"/>
      <c r="C66" s="2"/>
      <c r="D66" s="16"/>
      <c r="E66" s="23"/>
      <c r="F66" s="23"/>
      <c r="G66" s="23"/>
      <c r="H66" s="13"/>
      <c r="I66" s="23"/>
      <c r="J66" s="23"/>
      <c r="K66" s="23"/>
      <c r="L66" s="23"/>
      <c r="M66" s="23"/>
      <c r="N66" s="122"/>
      <c r="O66" s="175"/>
      <c r="P66" s="122"/>
      <c r="Q66" s="122"/>
    </row>
    <row r="67" spans="1:17" s="4" customFormat="1" ht="9.75" customHeight="1">
      <c r="A67" s="7" t="s">
        <v>7</v>
      </c>
      <c r="B67" s="8" t="s">
        <v>23</v>
      </c>
      <c r="C67" s="8"/>
      <c r="D67" s="29"/>
      <c r="E67" s="9"/>
      <c r="F67" s="9"/>
      <c r="G67" s="9"/>
      <c r="H67" s="9"/>
      <c r="I67" s="9"/>
      <c r="J67" s="9"/>
      <c r="K67" s="9"/>
      <c r="L67" s="9"/>
      <c r="M67" s="9"/>
      <c r="N67" s="122"/>
      <c r="O67" s="175" t="s">
        <v>7</v>
      </c>
      <c r="P67" s="122"/>
      <c r="Q67" s="122"/>
    </row>
    <row r="68" spans="1:17" s="4" customFormat="1" ht="9.75" customHeight="1">
      <c r="A68" s="7">
        <v>41</v>
      </c>
      <c r="B68" s="3" t="s">
        <v>83</v>
      </c>
      <c r="C68" s="3"/>
      <c r="D68" s="11">
        <v>553864</v>
      </c>
      <c r="E68" s="12">
        <v>20170004</v>
      </c>
      <c r="F68" s="12">
        <v>38249</v>
      </c>
      <c r="G68" s="12">
        <v>20170004</v>
      </c>
      <c r="H68" s="12">
        <v>515615</v>
      </c>
      <c r="I68" s="12">
        <v>14641651</v>
      </c>
      <c r="J68" s="12" t="s">
        <v>308</v>
      </c>
      <c r="K68" s="12" t="s">
        <v>308</v>
      </c>
      <c r="L68" s="12" t="s">
        <v>308</v>
      </c>
      <c r="M68" s="12">
        <v>1057</v>
      </c>
      <c r="N68" s="12">
        <v>507108</v>
      </c>
      <c r="O68" s="175">
        <v>41</v>
      </c>
      <c r="P68" s="122"/>
      <c r="Q68" s="122"/>
    </row>
    <row r="69" spans="1:17" s="4" customFormat="1" ht="9.75" customHeight="1">
      <c r="A69" s="7">
        <v>42</v>
      </c>
      <c r="B69" s="3" t="s">
        <v>84</v>
      </c>
      <c r="C69" s="3"/>
      <c r="D69" s="11">
        <v>1191118</v>
      </c>
      <c r="E69" s="12">
        <v>13423709</v>
      </c>
      <c r="F69" s="12">
        <v>180250</v>
      </c>
      <c r="G69" s="12">
        <v>13423709</v>
      </c>
      <c r="H69" s="12">
        <v>1010868</v>
      </c>
      <c r="I69" s="12">
        <v>5193724</v>
      </c>
      <c r="J69" s="12" t="s">
        <v>308</v>
      </c>
      <c r="K69" s="12" t="s">
        <v>308</v>
      </c>
      <c r="L69" s="12" t="s">
        <v>308</v>
      </c>
      <c r="M69" s="12">
        <v>6950</v>
      </c>
      <c r="N69" s="12">
        <v>250762</v>
      </c>
      <c r="O69" s="175">
        <v>42</v>
      </c>
      <c r="P69" s="122"/>
      <c r="Q69" s="122"/>
    </row>
    <row r="70" spans="1:17" s="4" customFormat="1" ht="9.75" customHeight="1">
      <c r="A70" s="7">
        <v>43</v>
      </c>
      <c r="B70" s="3" t="s">
        <v>85</v>
      </c>
      <c r="C70" s="3"/>
      <c r="D70" s="11">
        <v>954972</v>
      </c>
      <c r="E70" s="12">
        <v>28280987</v>
      </c>
      <c r="F70" s="12">
        <v>146280</v>
      </c>
      <c r="G70" s="12">
        <v>28280987</v>
      </c>
      <c r="H70" s="12">
        <v>808692</v>
      </c>
      <c r="I70" s="12">
        <v>10518928</v>
      </c>
      <c r="J70" s="12" t="s">
        <v>308</v>
      </c>
      <c r="K70" s="12">
        <v>113956</v>
      </c>
      <c r="L70" s="12" t="s">
        <v>308</v>
      </c>
      <c r="M70" s="12">
        <v>221870</v>
      </c>
      <c r="N70" s="12">
        <v>270734</v>
      </c>
      <c r="O70" s="175">
        <v>43</v>
      </c>
      <c r="P70" s="122"/>
      <c r="Q70" s="122"/>
    </row>
    <row r="71" spans="1:17" s="4" customFormat="1" ht="9.75" customHeight="1">
      <c r="A71" s="7">
        <v>44</v>
      </c>
      <c r="B71" s="3" t="s">
        <v>80</v>
      </c>
      <c r="C71" s="3"/>
      <c r="D71" s="11">
        <v>1518267</v>
      </c>
      <c r="E71" s="12">
        <v>78404671</v>
      </c>
      <c r="F71" s="12">
        <v>544425</v>
      </c>
      <c r="G71" s="12">
        <v>78404671</v>
      </c>
      <c r="H71" s="12">
        <v>973842</v>
      </c>
      <c r="I71" s="12">
        <v>18864529</v>
      </c>
      <c r="J71" s="12" t="s">
        <v>308</v>
      </c>
      <c r="K71" s="12" t="s">
        <v>308</v>
      </c>
      <c r="L71" s="12" t="s">
        <v>308</v>
      </c>
      <c r="M71" s="12">
        <v>555344</v>
      </c>
      <c r="N71" s="12">
        <v>497434</v>
      </c>
      <c r="O71" s="175">
        <v>44</v>
      </c>
      <c r="P71" s="122"/>
      <c r="Q71" s="122"/>
    </row>
    <row r="72" spans="1:17" s="4" customFormat="1" ht="9.75" customHeight="1">
      <c r="A72" s="7">
        <v>45</v>
      </c>
      <c r="B72" s="3" t="s">
        <v>81</v>
      </c>
      <c r="C72" s="3"/>
      <c r="D72" s="11">
        <v>1408415</v>
      </c>
      <c r="E72" s="12">
        <v>33800015</v>
      </c>
      <c r="F72" s="12">
        <v>745659</v>
      </c>
      <c r="G72" s="12">
        <v>33800015</v>
      </c>
      <c r="H72" s="12">
        <v>662756</v>
      </c>
      <c r="I72" s="12">
        <v>14236445</v>
      </c>
      <c r="J72" s="12" t="s">
        <v>308</v>
      </c>
      <c r="K72" s="12">
        <v>32744</v>
      </c>
      <c r="L72" s="12" t="s">
        <v>308</v>
      </c>
      <c r="M72" s="12">
        <v>2791880</v>
      </c>
      <c r="N72" s="12">
        <v>400000</v>
      </c>
      <c r="O72" s="175">
        <v>45</v>
      </c>
      <c r="P72" s="122"/>
      <c r="Q72" s="122"/>
    </row>
    <row r="73" spans="1:17" s="4" customFormat="1" ht="9.75" customHeight="1">
      <c r="A73" s="7">
        <v>46</v>
      </c>
      <c r="B73" s="3" t="s">
        <v>86</v>
      </c>
      <c r="C73" s="3"/>
      <c r="D73" s="11">
        <v>519473</v>
      </c>
      <c r="E73" s="12">
        <v>11216000</v>
      </c>
      <c r="F73" s="12">
        <v>130115</v>
      </c>
      <c r="G73" s="12">
        <v>11216000</v>
      </c>
      <c r="H73" s="12">
        <v>389358</v>
      </c>
      <c r="I73" s="12">
        <v>6586700</v>
      </c>
      <c r="J73" s="12" t="s">
        <v>308</v>
      </c>
      <c r="K73" s="12" t="s">
        <v>308</v>
      </c>
      <c r="L73" s="12" t="s">
        <v>308</v>
      </c>
      <c r="M73" s="12">
        <v>121680</v>
      </c>
      <c r="N73" s="12">
        <v>271908</v>
      </c>
      <c r="O73" s="175">
        <v>46</v>
      </c>
      <c r="P73" s="122"/>
      <c r="Q73" s="122"/>
    </row>
    <row r="74" spans="1:17" s="4" customFormat="1" ht="9.75" customHeight="1">
      <c r="A74" s="7">
        <v>47</v>
      </c>
      <c r="B74" s="3" t="s">
        <v>87</v>
      </c>
      <c r="C74" s="3"/>
      <c r="D74" s="11">
        <v>997120</v>
      </c>
      <c r="E74" s="12">
        <v>27499026</v>
      </c>
      <c r="F74" s="12">
        <v>792393</v>
      </c>
      <c r="G74" s="12">
        <v>27499026</v>
      </c>
      <c r="H74" s="12">
        <v>204727</v>
      </c>
      <c r="I74" s="12">
        <v>6383795</v>
      </c>
      <c r="J74" s="12">
        <v>1835</v>
      </c>
      <c r="K74" s="12">
        <v>27232</v>
      </c>
      <c r="L74" s="12" t="s">
        <v>308</v>
      </c>
      <c r="M74" s="12">
        <v>1566712</v>
      </c>
      <c r="N74" s="12">
        <v>484161</v>
      </c>
      <c r="O74" s="175">
        <v>47</v>
      </c>
      <c r="P74" s="122"/>
      <c r="Q74" s="122"/>
    </row>
    <row r="75" spans="1:17" s="4" customFormat="1" ht="9.75" customHeight="1">
      <c r="A75" s="7">
        <v>48</v>
      </c>
      <c r="B75" s="3" t="s">
        <v>88</v>
      </c>
      <c r="C75" s="3"/>
      <c r="D75" s="11">
        <v>429095</v>
      </c>
      <c r="E75" s="12">
        <v>36673221</v>
      </c>
      <c r="F75" s="12">
        <v>137812</v>
      </c>
      <c r="G75" s="12">
        <v>36673221</v>
      </c>
      <c r="H75" s="12">
        <v>291283</v>
      </c>
      <c r="I75" s="12">
        <v>7022568</v>
      </c>
      <c r="J75" s="12" t="s">
        <v>308</v>
      </c>
      <c r="K75" s="12" t="s">
        <v>308</v>
      </c>
      <c r="L75" s="12">
        <v>20162</v>
      </c>
      <c r="M75" s="12" t="s">
        <v>308</v>
      </c>
      <c r="N75" s="12">
        <v>382499</v>
      </c>
      <c r="O75" s="175">
        <v>48</v>
      </c>
      <c r="P75" s="122"/>
      <c r="Q75" s="122"/>
    </row>
    <row r="76" spans="1:17" s="4" customFormat="1" ht="9.75" customHeight="1">
      <c r="A76" s="7">
        <v>49</v>
      </c>
      <c r="B76" s="3" t="s">
        <v>89</v>
      </c>
      <c r="C76" s="3"/>
      <c r="D76" s="11">
        <v>459034</v>
      </c>
      <c r="E76" s="12">
        <v>27390180</v>
      </c>
      <c r="F76" s="12">
        <v>140217</v>
      </c>
      <c r="G76" s="12">
        <v>27390180</v>
      </c>
      <c r="H76" s="12">
        <v>318817</v>
      </c>
      <c r="I76" s="12">
        <v>6061979</v>
      </c>
      <c r="J76" s="12" t="s">
        <v>308</v>
      </c>
      <c r="K76" s="12" t="s">
        <v>308</v>
      </c>
      <c r="L76" s="12" t="s">
        <v>308</v>
      </c>
      <c r="M76" s="12">
        <v>26234</v>
      </c>
      <c r="N76" s="12">
        <v>255084</v>
      </c>
      <c r="O76" s="175">
        <v>49</v>
      </c>
      <c r="P76" s="122"/>
      <c r="Q76" s="122"/>
    </row>
    <row r="77" spans="1:17" s="22" customFormat="1" ht="9.75" customHeight="1">
      <c r="A77" s="7">
        <v>50</v>
      </c>
      <c r="B77" s="14" t="s">
        <v>4</v>
      </c>
      <c r="C77" s="14"/>
      <c r="D77" s="16">
        <f>SUM(D68:D76)</f>
        <v>8031358</v>
      </c>
      <c r="E77" s="17">
        <f>SUM(E68:E76)</f>
        <v>276857813</v>
      </c>
      <c r="F77" s="17">
        <f aca="true" t="shared" si="7" ref="F77:N77">SUM(F68:F76)</f>
        <v>2855400</v>
      </c>
      <c r="G77" s="17">
        <f t="shared" si="7"/>
        <v>276857813</v>
      </c>
      <c r="H77" s="17">
        <f t="shared" si="7"/>
        <v>5175958</v>
      </c>
      <c r="I77" s="17">
        <f t="shared" si="7"/>
        <v>89510319</v>
      </c>
      <c r="J77" s="17">
        <f t="shared" si="7"/>
        <v>1835</v>
      </c>
      <c r="K77" s="17">
        <f t="shared" si="7"/>
        <v>173932</v>
      </c>
      <c r="L77" s="17">
        <f t="shared" si="7"/>
        <v>20162</v>
      </c>
      <c r="M77" s="17">
        <f t="shared" si="7"/>
        <v>5291727</v>
      </c>
      <c r="N77" s="17">
        <f t="shared" si="7"/>
        <v>3319690</v>
      </c>
      <c r="O77" s="175">
        <v>50</v>
      </c>
      <c r="P77" s="191"/>
      <c r="Q77" s="191"/>
    </row>
    <row r="78" spans="1:17" s="4" customFormat="1" ht="9.75" customHeight="1">
      <c r="A78" s="7">
        <v>51</v>
      </c>
      <c r="B78" s="20" t="s">
        <v>79</v>
      </c>
      <c r="C78" s="20"/>
      <c r="D78" s="16">
        <f>D65+D77</f>
        <v>13418496</v>
      </c>
      <c r="E78" s="17">
        <f>E65+E77</f>
        <v>312588101</v>
      </c>
      <c r="F78" s="17">
        <f aca="true" t="shared" si="8" ref="F78:N78">F65+F77</f>
        <v>4073451</v>
      </c>
      <c r="G78" s="17">
        <f t="shared" si="8"/>
        <v>312588101</v>
      </c>
      <c r="H78" s="17">
        <f t="shared" si="8"/>
        <v>9345045</v>
      </c>
      <c r="I78" s="17">
        <f t="shared" si="8"/>
        <v>113468363</v>
      </c>
      <c r="J78" s="17">
        <f t="shared" si="8"/>
        <v>1835</v>
      </c>
      <c r="K78" s="17">
        <f t="shared" si="8"/>
        <v>229988</v>
      </c>
      <c r="L78" s="17">
        <f t="shared" si="8"/>
        <v>20162</v>
      </c>
      <c r="M78" s="17">
        <f t="shared" si="8"/>
        <v>6417550</v>
      </c>
      <c r="N78" s="17">
        <f t="shared" si="8"/>
        <v>4596431</v>
      </c>
      <c r="O78" s="175">
        <v>51</v>
      </c>
      <c r="P78" s="122"/>
      <c r="Q78" s="122"/>
    </row>
    <row r="79" spans="1:17" s="4" customFormat="1" ht="9" customHeight="1">
      <c r="A79" s="392" t="s">
        <v>33</v>
      </c>
      <c r="B79" s="392"/>
      <c r="C79" s="392"/>
      <c r="D79" s="392"/>
      <c r="E79" s="392"/>
      <c r="F79" s="392"/>
      <c r="G79" s="392"/>
      <c r="H79" s="392"/>
      <c r="I79" s="392"/>
      <c r="J79" s="392"/>
      <c r="K79" s="23"/>
      <c r="L79" s="23"/>
      <c r="M79" s="23"/>
      <c r="N79" s="122"/>
      <c r="O79" s="175"/>
      <c r="P79" s="122"/>
      <c r="Q79" s="122"/>
    </row>
    <row r="80" spans="1:17" s="39" customFormat="1" ht="9" customHeight="1">
      <c r="A80" s="161" t="s">
        <v>309</v>
      </c>
      <c r="B80" s="63"/>
      <c r="C80" s="63"/>
      <c r="D80" s="63"/>
      <c r="E80" s="63"/>
      <c r="F80" s="63"/>
      <c r="G80" s="63"/>
      <c r="H80" s="63"/>
      <c r="I80" s="63"/>
      <c r="J80" s="63"/>
      <c r="K80" s="63"/>
      <c r="L80" s="63"/>
      <c r="M80" s="63"/>
      <c r="N80" s="63"/>
      <c r="O80" s="224"/>
      <c r="P80" s="31"/>
      <c r="Q80" s="31"/>
    </row>
    <row r="81" spans="1:15" s="39" customFormat="1" ht="9">
      <c r="A81" s="85" t="s">
        <v>340</v>
      </c>
      <c r="B81" s="67"/>
      <c r="C81" s="67"/>
      <c r="D81" s="67"/>
      <c r="E81" s="67"/>
      <c r="F81" s="67"/>
      <c r="G81" s="67"/>
      <c r="H81" s="67"/>
      <c r="O81" s="94"/>
    </row>
  </sheetData>
  <mergeCells count="29">
    <mergeCell ref="A79:J79"/>
    <mergeCell ref="B5:C16"/>
    <mergeCell ref="A60:H60"/>
    <mergeCell ref="I60:O60"/>
    <mergeCell ref="H10:H12"/>
    <mergeCell ref="A29:H29"/>
    <mergeCell ref="A17:H17"/>
    <mergeCell ref="G13:G15"/>
    <mergeCell ref="M8:N12"/>
    <mergeCell ref="I29:O29"/>
    <mergeCell ref="I8:J12"/>
    <mergeCell ref="I17:O17"/>
    <mergeCell ref="E13:E15"/>
    <mergeCell ref="F8:H9"/>
    <mergeCell ref="N13:N15"/>
    <mergeCell ref="I6:I7"/>
    <mergeCell ref="D6:H7"/>
    <mergeCell ref="F10:G12"/>
    <mergeCell ref="L13:L15"/>
    <mergeCell ref="D8:E12"/>
    <mergeCell ref="J13:J15"/>
    <mergeCell ref="K8:L12"/>
    <mergeCell ref="I3:J3"/>
    <mergeCell ref="E1:F1"/>
    <mergeCell ref="G1:H1"/>
    <mergeCell ref="I2:L2"/>
    <mergeCell ref="B3:H3"/>
    <mergeCell ref="B2:H2"/>
    <mergeCell ref="I1:L1"/>
  </mergeCells>
  <printOptions/>
  <pageMargins left="0.7874015748031497" right="0.7874015748031497" top="0.5905511811023622" bottom="0.7874015748031497" header="0.5118110236220472" footer="0.5118110236220472"/>
  <pageSetup horizontalDpi="600" verticalDpi="600" orientation="portrait" paperSize="9" scale="81" r:id="rId1"/>
  <headerFooter differentOddEven="1" alignWithMargins="0">
    <oddFooter>&amp;C16</oddFooter>
    <evenFooter>&amp;C17</evenFooter>
  </headerFooter>
  <colBreaks count="1" manualBreakCount="1">
    <brk id="8"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81"/>
  <sheetViews>
    <sheetView workbookViewId="0" topLeftCell="A1">
      <selection activeCell="M1" sqref="M1"/>
    </sheetView>
  </sheetViews>
  <sheetFormatPr defaultColWidth="11.421875" defaultRowHeight="12.75"/>
  <cols>
    <col min="1" max="1" width="4.28125" style="100" bestFit="1" customWidth="1"/>
    <col min="2" max="2" width="25.140625" style="0" customWidth="1"/>
    <col min="3" max="3" width="0.85546875" style="0" customWidth="1"/>
    <col min="4" max="5" width="25.57421875" style="0" customWidth="1"/>
    <col min="6" max="6" width="25.00390625" style="0" customWidth="1"/>
    <col min="7" max="11" width="20.00390625" style="0" customWidth="1"/>
    <col min="12" max="12" width="4.00390625" style="100" customWidth="1"/>
  </cols>
  <sheetData>
    <row r="1" spans="1:17" s="4" customFormat="1" ht="12" customHeight="1">
      <c r="A1" s="43"/>
      <c r="B1" s="37"/>
      <c r="C1" s="37"/>
      <c r="D1" s="37"/>
      <c r="E1" s="370" t="s">
        <v>360</v>
      </c>
      <c r="F1" s="370"/>
      <c r="G1" s="371" t="s">
        <v>361</v>
      </c>
      <c r="H1" s="371"/>
      <c r="I1" s="37"/>
      <c r="J1" s="37"/>
      <c r="K1" s="123" t="s">
        <v>7</v>
      </c>
      <c r="L1" s="124"/>
      <c r="M1" s="122"/>
      <c r="N1" s="122"/>
      <c r="O1" s="122"/>
      <c r="P1" s="122"/>
      <c r="Q1" s="122"/>
    </row>
    <row r="2" spans="1:17" s="4" customFormat="1" ht="12" customHeight="1">
      <c r="A2" s="95"/>
      <c r="B2" s="370" t="s">
        <v>192</v>
      </c>
      <c r="C2" s="370"/>
      <c r="D2" s="370"/>
      <c r="E2" s="370"/>
      <c r="F2" s="370"/>
      <c r="G2" s="371" t="s">
        <v>193</v>
      </c>
      <c r="H2" s="371"/>
      <c r="I2" s="371"/>
      <c r="J2" s="371"/>
      <c r="K2" s="125"/>
      <c r="L2" s="124"/>
      <c r="M2" s="122"/>
      <c r="N2" s="122"/>
      <c r="O2" s="122"/>
      <c r="P2" s="122"/>
      <c r="Q2" s="122"/>
    </row>
    <row r="3" spans="1:17" s="4" customFormat="1" ht="12" customHeight="1">
      <c r="A3" s="95"/>
      <c r="B3" s="370" t="s">
        <v>398</v>
      </c>
      <c r="C3" s="370"/>
      <c r="D3" s="370"/>
      <c r="E3" s="370"/>
      <c r="F3" s="370"/>
      <c r="G3" s="408" t="s">
        <v>194</v>
      </c>
      <c r="H3" s="408"/>
      <c r="I3" s="408"/>
      <c r="J3" s="125"/>
      <c r="K3" s="123" t="s">
        <v>7</v>
      </c>
      <c r="L3" s="124"/>
      <c r="M3" s="122"/>
      <c r="N3" s="122"/>
      <c r="O3" s="122"/>
      <c r="P3" s="122"/>
      <c r="Q3" s="122"/>
    </row>
    <row r="4" spans="1:17" s="4" customFormat="1" ht="12" customHeight="1">
      <c r="A4" s="124"/>
      <c r="B4" s="50"/>
      <c r="C4" s="50"/>
      <c r="D4" s="50"/>
      <c r="E4" s="106"/>
      <c r="F4" s="114" t="s">
        <v>385</v>
      </c>
      <c r="G4" s="117" t="s">
        <v>386</v>
      </c>
      <c r="H4" s="122"/>
      <c r="I4" s="37"/>
      <c r="J4" s="50"/>
      <c r="K4" s="50"/>
      <c r="L4" s="124"/>
      <c r="M4" s="122"/>
      <c r="N4" s="122"/>
      <c r="O4" s="122"/>
      <c r="P4" s="122"/>
      <c r="Q4" s="122"/>
    </row>
    <row r="5" spans="1:17" s="44" customFormat="1" ht="21" customHeight="1">
      <c r="A5" s="126" t="s">
        <v>7</v>
      </c>
      <c r="B5" s="394" t="s">
        <v>197</v>
      </c>
      <c r="C5" s="395"/>
      <c r="D5" s="136" t="s">
        <v>204</v>
      </c>
      <c r="E5" s="419" t="s">
        <v>359</v>
      </c>
      <c r="F5" s="404"/>
      <c r="G5" s="193" t="s">
        <v>205</v>
      </c>
      <c r="H5" s="424" t="s">
        <v>189</v>
      </c>
      <c r="I5" s="424"/>
      <c r="J5" s="128" t="s">
        <v>7</v>
      </c>
      <c r="K5" s="128" t="s">
        <v>7</v>
      </c>
      <c r="L5" s="127" t="s">
        <v>7</v>
      </c>
      <c r="M5" s="167"/>
      <c r="N5" s="167"/>
      <c r="O5" s="167"/>
      <c r="P5" s="167"/>
      <c r="Q5" s="167"/>
    </row>
    <row r="6" spans="1:17" s="44" customFormat="1" ht="12" customHeight="1">
      <c r="A6" s="131" t="s">
        <v>7</v>
      </c>
      <c r="B6" s="396"/>
      <c r="C6" s="397"/>
      <c r="D6" s="394" t="s">
        <v>362</v>
      </c>
      <c r="E6" s="419"/>
      <c r="F6" s="404"/>
      <c r="G6" s="416" t="s">
        <v>5</v>
      </c>
      <c r="H6" s="420" t="s">
        <v>207</v>
      </c>
      <c r="I6" s="420"/>
      <c r="J6" s="420"/>
      <c r="K6" s="420"/>
      <c r="L6" s="132" t="s">
        <v>7</v>
      </c>
      <c r="M6" s="167"/>
      <c r="N6" s="167"/>
      <c r="O6" s="167"/>
      <c r="P6" s="167"/>
      <c r="Q6" s="167"/>
    </row>
    <row r="7" spans="1:17" s="44" customFormat="1" ht="8.25" customHeight="1">
      <c r="A7" s="131" t="s">
        <v>7</v>
      </c>
      <c r="B7" s="396"/>
      <c r="C7" s="397"/>
      <c r="D7" s="396"/>
      <c r="E7" s="419"/>
      <c r="F7" s="404"/>
      <c r="G7" s="425"/>
      <c r="H7" s="407"/>
      <c r="I7" s="407"/>
      <c r="J7" s="407"/>
      <c r="K7" s="407"/>
      <c r="L7" s="132" t="s">
        <v>7</v>
      </c>
      <c r="M7" s="167"/>
      <c r="N7" s="167"/>
      <c r="O7" s="167"/>
      <c r="P7" s="167"/>
      <c r="Q7" s="167"/>
    </row>
    <row r="8" spans="1:17" s="44" customFormat="1" ht="22.5" customHeight="1">
      <c r="A8" s="131" t="s">
        <v>7</v>
      </c>
      <c r="B8" s="396"/>
      <c r="C8" s="397"/>
      <c r="D8" s="396"/>
      <c r="E8" s="419"/>
      <c r="F8" s="404"/>
      <c r="G8" s="425"/>
      <c r="H8" s="415" t="s">
        <v>367</v>
      </c>
      <c r="I8" s="420"/>
      <c r="J8" s="421"/>
      <c r="K8" s="420" t="s">
        <v>368</v>
      </c>
      <c r="L8" s="132" t="s">
        <v>7</v>
      </c>
      <c r="M8" s="167"/>
      <c r="N8" s="167"/>
      <c r="O8" s="167"/>
      <c r="P8" s="167"/>
      <c r="Q8" s="167"/>
    </row>
    <row r="9" spans="1:17" s="44" customFormat="1" ht="20.25" customHeight="1">
      <c r="A9" s="133" t="s">
        <v>174</v>
      </c>
      <c r="B9" s="396"/>
      <c r="C9" s="397"/>
      <c r="D9" s="396"/>
      <c r="E9" s="419"/>
      <c r="F9" s="404"/>
      <c r="G9" s="425"/>
      <c r="H9" s="419"/>
      <c r="I9" s="404"/>
      <c r="J9" s="397"/>
      <c r="K9" s="404"/>
      <c r="L9" s="134" t="s">
        <v>174</v>
      </c>
      <c r="M9" s="167"/>
      <c r="N9" s="167"/>
      <c r="O9" s="167"/>
      <c r="P9" s="167"/>
      <c r="Q9" s="167"/>
    </row>
    <row r="10" spans="1:17" s="44" customFormat="1" ht="18.75" customHeight="1">
      <c r="A10" s="133" t="s">
        <v>178</v>
      </c>
      <c r="B10" s="396"/>
      <c r="C10" s="397"/>
      <c r="D10" s="396"/>
      <c r="E10" s="419"/>
      <c r="F10" s="404"/>
      <c r="G10" s="425"/>
      <c r="H10" s="419"/>
      <c r="I10" s="404"/>
      <c r="J10" s="397"/>
      <c r="K10" s="404"/>
      <c r="L10" s="134" t="s">
        <v>178</v>
      </c>
      <c r="M10" s="167"/>
      <c r="N10" s="167"/>
      <c r="O10" s="167"/>
      <c r="P10" s="167"/>
      <c r="Q10" s="167"/>
    </row>
    <row r="11" spans="1:17" s="44" customFormat="1" ht="11.25" customHeight="1">
      <c r="A11" s="131" t="s">
        <v>7</v>
      </c>
      <c r="B11" s="396"/>
      <c r="C11" s="397"/>
      <c r="D11" s="396"/>
      <c r="E11" s="419"/>
      <c r="F11" s="404"/>
      <c r="G11" s="425"/>
      <c r="H11" s="419"/>
      <c r="I11" s="404"/>
      <c r="J11" s="397"/>
      <c r="K11" s="404"/>
      <c r="L11" s="132" t="s">
        <v>7</v>
      </c>
      <c r="M11" s="167"/>
      <c r="N11" s="167"/>
      <c r="O11" s="167"/>
      <c r="P11" s="167"/>
      <c r="Q11" s="167"/>
    </row>
    <row r="12" spans="1:17" s="44" customFormat="1" ht="22.5" customHeight="1">
      <c r="A12" s="131" t="s">
        <v>7</v>
      </c>
      <c r="B12" s="396"/>
      <c r="C12" s="397"/>
      <c r="D12" s="396"/>
      <c r="E12" s="419"/>
      <c r="F12" s="404"/>
      <c r="G12" s="425"/>
      <c r="H12" s="422"/>
      <c r="I12" s="404"/>
      <c r="J12" s="397"/>
      <c r="K12" s="404"/>
      <c r="L12" s="132" t="s">
        <v>7</v>
      </c>
      <c r="M12" s="167"/>
      <c r="N12" s="167"/>
      <c r="O12" s="167"/>
      <c r="P12" s="167"/>
      <c r="Q12" s="167"/>
    </row>
    <row r="13" spans="1:17" s="44" customFormat="1" ht="17.25" customHeight="1">
      <c r="A13" s="131" t="s">
        <v>7</v>
      </c>
      <c r="B13" s="396"/>
      <c r="C13" s="397"/>
      <c r="D13" s="396"/>
      <c r="E13" s="194" t="s">
        <v>198</v>
      </c>
      <c r="F13" s="415" t="s">
        <v>255</v>
      </c>
      <c r="G13" s="425"/>
      <c r="H13" s="128" t="s">
        <v>7</v>
      </c>
      <c r="I13" s="415" t="s">
        <v>172</v>
      </c>
      <c r="J13" s="416"/>
      <c r="K13" s="404"/>
      <c r="L13" s="195" t="s">
        <v>7</v>
      </c>
      <c r="M13" s="167"/>
      <c r="N13" s="167"/>
      <c r="O13" s="167"/>
      <c r="P13" s="167"/>
      <c r="Q13" s="167"/>
    </row>
    <row r="14" spans="1:17" s="44" customFormat="1" ht="21" customHeight="1">
      <c r="A14" s="131" t="s">
        <v>7</v>
      </c>
      <c r="B14" s="396"/>
      <c r="C14" s="397"/>
      <c r="D14" s="396"/>
      <c r="E14" s="196" t="s">
        <v>199</v>
      </c>
      <c r="F14" s="419"/>
      <c r="G14" s="425"/>
      <c r="H14" s="120" t="s">
        <v>4</v>
      </c>
      <c r="I14" s="417"/>
      <c r="J14" s="418"/>
      <c r="K14" s="404"/>
      <c r="L14" s="132" t="s">
        <v>7</v>
      </c>
      <c r="M14" s="167"/>
      <c r="N14" s="167"/>
      <c r="O14" s="167"/>
      <c r="P14" s="167"/>
      <c r="Q14" s="167"/>
    </row>
    <row r="15" spans="1:17" s="44" customFormat="1" ht="24" customHeight="1">
      <c r="A15" s="131" t="s">
        <v>7</v>
      </c>
      <c r="B15" s="396"/>
      <c r="C15" s="397"/>
      <c r="D15" s="398"/>
      <c r="E15" s="197" t="s">
        <v>200</v>
      </c>
      <c r="F15" s="419"/>
      <c r="G15" s="418"/>
      <c r="H15" s="131" t="s">
        <v>7</v>
      </c>
      <c r="I15" s="138" t="s">
        <v>123</v>
      </c>
      <c r="J15" s="138" t="s">
        <v>210</v>
      </c>
      <c r="K15" s="405"/>
      <c r="L15" s="132" t="s">
        <v>7</v>
      </c>
      <c r="M15" s="167"/>
      <c r="N15" s="167"/>
      <c r="O15" s="167"/>
      <c r="P15" s="167"/>
      <c r="Q15" s="167"/>
    </row>
    <row r="16" spans="1:17" s="102" customFormat="1" ht="13.5" customHeight="1">
      <c r="A16" s="141" t="s">
        <v>7</v>
      </c>
      <c r="B16" s="406"/>
      <c r="C16" s="423"/>
      <c r="D16" s="136" t="s">
        <v>218</v>
      </c>
      <c r="E16" s="142" t="s">
        <v>219</v>
      </c>
      <c r="F16" s="168" t="s">
        <v>220</v>
      </c>
      <c r="G16" s="198" t="s">
        <v>221</v>
      </c>
      <c r="H16" s="168" t="s">
        <v>222</v>
      </c>
      <c r="I16" s="142" t="s">
        <v>223</v>
      </c>
      <c r="J16" s="137" t="s">
        <v>224</v>
      </c>
      <c r="K16" s="136" t="s">
        <v>225</v>
      </c>
      <c r="L16" s="145" t="s">
        <v>7</v>
      </c>
      <c r="M16" s="146"/>
      <c r="N16" s="146"/>
      <c r="O16" s="146"/>
      <c r="P16" s="146"/>
      <c r="Q16" s="146"/>
    </row>
    <row r="17" spans="1:17" s="6" customFormat="1" ht="16.5" customHeight="1">
      <c r="A17" s="391" t="s">
        <v>374</v>
      </c>
      <c r="B17" s="391"/>
      <c r="C17" s="391"/>
      <c r="D17" s="391"/>
      <c r="E17" s="391"/>
      <c r="F17" s="391"/>
      <c r="G17" s="391" t="s">
        <v>374</v>
      </c>
      <c r="H17" s="391"/>
      <c r="I17" s="391"/>
      <c r="J17" s="391"/>
      <c r="K17" s="391"/>
      <c r="L17" s="391"/>
      <c r="M17" s="171"/>
      <c r="N17" s="171"/>
      <c r="O17" s="171"/>
      <c r="P17" s="171"/>
      <c r="Q17" s="171"/>
    </row>
    <row r="18" spans="1:17" s="4" customFormat="1" ht="9.75" customHeight="1">
      <c r="A18" s="7">
        <v>1</v>
      </c>
      <c r="B18" s="3" t="s">
        <v>57</v>
      </c>
      <c r="C18" s="3"/>
      <c r="D18" s="11">
        <f>D57</f>
        <v>24820000</v>
      </c>
      <c r="E18" s="12">
        <f aca="true" t="shared" si="0" ref="E18:K18">E57</f>
        <v>66559338</v>
      </c>
      <c r="F18" s="12">
        <f t="shared" si="0"/>
        <v>140949332</v>
      </c>
      <c r="G18" s="12">
        <f t="shared" si="0"/>
        <v>4168833078</v>
      </c>
      <c r="H18" s="12">
        <f t="shared" si="0"/>
        <v>3935749854</v>
      </c>
      <c r="I18" s="12">
        <f t="shared" si="0"/>
        <v>978494555</v>
      </c>
      <c r="J18" s="12">
        <f t="shared" si="0"/>
        <v>2957255299</v>
      </c>
      <c r="K18" s="12">
        <f t="shared" si="0"/>
        <v>111409177</v>
      </c>
      <c r="L18" s="124">
        <v>1</v>
      </c>
      <c r="M18" s="122"/>
      <c r="N18" s="122"/>
      <c r="O18" s="122"/>
      <c r="P18" s="122"/>
      <c r="Q18" s="122"/>
    </row>
    <row r="19" spans="1:17" s="4" customFormat="1" ht="9.75" customHeight="1">
      <c r="A19" s="7">
        <v>2</v>
      </c>
      <c r="B19" s="3" t="s">
        <v>79</v>
      </c>
      <c r="C19" s="3"/>
      <c r="D19" s="11">
        <f>D77</f>
        <v>12571494</v>
      </c>
      <c r="E19" s="12">
        <f aca="true" t="shared" si="1" ref="E19:K19">E77</f>
        <v>12006215</v>
      </c>
      <c r="F19" s="12">
        <f t="shared" si="1"/>
        <v>18338056</v>
      </c>
      <c r="G19" s="12">
        <f t="shared" si="1"/>
        <v>323190914</v>
      </c>
      <c r="H19" s="12">
        <f t="shared" si="1"/>
        <v>294878203</v>
      </c>
      <c r="I19" s="12">
        <f t="shared" si="1"/>
        <v>193776633</v>
      </c>
      <c r="J19" s="12">
        <f t="shared" si="1"/>
        <v>101101570</v>
      </c>
      <c r="K19" s="12">
        <f t="shared" si="1"/>
        <v>9914284</v>
      </c>
      <c r="L19" s="124">
        <v>2</v>
      </c>
      <c r="M19" s="122"/>
      <c r="N19" s="122"/>
      <c r="O19" s="122"/>
      <c r="P19" s="122"/>
      <c r="Q19" s="122"/>
    </row>
    <row r="20" spans="1:17" s="4" customFormat="1" ht="9.75" customHeight="1">
      <c r="A20" s="7">
        <v>3</v>
      </c>
      <c r="B20" s="3" t="s">
        <v>91</v>
      </c>
      <c r="C20" s="3"/>
      <c r="D20" s="11">
        <f>'Tab4-S24-S25'!D34</f>
        <v>12544425</v>
      </c>
      <c r="E20" s="12">
        <f>'Tab4-S24-S25'!E34</f>
        <v>10077731</v>
      </c>
      <c r="F20" s="12">
        <f>'Tab4-S24-S25'!F34</f>
        <v>16800350</v>
      </c>
      <c r="G20" s="12">
        <f>'Tab4-S24-S25'!G34</f>
        <v>332721944</v>
      </c>
      <c r="H20" s="12">
        <f>'Tab4-S24-S25'!H34</f>
        <v>297778007</v>
      </c>
      <c r="I20" s="12">
        <f>'Tab4-S24-S25'!I34</f>
        <v>169106954</v>
      </c>
      <c r="J20" s="12">
        <f>'Tab4-S24-S25'!J34</f>
        <v>128671053</v>
      </c>
      <c r="K20" s="12">
        <f>'Tab4-S24-S25'!K34</f>
        <v>12765274</v>
      </c>
      <c r="L20" s="124">
        <v>3</v>
      </c>
      <c r="M20" s="122"/>
      <c r="N20" s="122"/>
      <c r="O20" s="122"/>
      <c r="P20" s="122"/>
      <c r="Q20" s="122"/>
    </row>
    <row r="21" spans="1:17" s="4" customFormat="1" ht="9.75" customHeight="1">
      <c r="A21" s="7">
        <v>4</v>
      </c>
      <c r="B21" s="3" t="s">
        <v>101</v>
      </c>
      <c r="C21" s="3"/>
      <c r="D21" s="11">
        <f>'Tab4-S24-S25'!D55</f>
        <v>6334744</v>
      </c>
      <c r="E21" s="12">
        <f>'Tab4-S24-S25'!E55</f>
        <v>8526974</v>
      </c>
      <c r="F21" s="12">
        <f>'Tab4-S24-S25'!F55</f>
        <v>8402585</v>
      </c>
      <c r="G21" s="12">
        <f>'Tab4-S24-S25'!G55</f>
        <v>265768176</v>
      </c>
      <c r="H21" s="12">
        <f>'Tab4-S24-S25'!H55</f>
        <v>240589622</v>
      </c>
      <c r="I21" s="12">
        <f>'Tab4-S24-S25'!I55</f>
        <v>91832701</v>
      </c>
      <c r="J21" s="12">
        <f>'Tab4-S24-S25'!J55</f>
        <v>148756921</v>
      </c>
      <c r="K21" s="12">
        <f>'Tab4-S24-S25'!K55</f>
        <v>13240122</v>
      </c>
      <c r="L21" s="124">
        <v>4</v>
      </c>
      <c r="M21" s="122"/>
      <c r="N21" s="122"/>
      <c r="O21" s="122"/>
      <c r="P21" s="122"/>
      <c r="Q21" s="122"/>
    </row>
    <row r="22" spans="1:17" s="4" customFormat="1" ht="9.75" customHeight="1">
      <c r="A22" s="7">
        <v>5</v>
      </c>
      <c r="B22" s="3" t="s">
        <v>112</v>
      </c>
      <c r="C22" s="3"/>
      <c r="D22" s="11">
        <f>'Tab4-S24-S25'!D75</f>
        <v>12281363</v>
      </c>
      <c r="E22" s="12">
        <f>'Tab4-S24-S25'!E75</f>
        <v>18555025</v>
      </c>
      <c r="F22" s="12">
        <f>'Tab4-S24-S25'!F75</f>
        <v>44763590</v>
      </c>
      <c r="G22" s="12">
        <f>'Tab4-S24-S25'!G75</f>
        <v>673965815</v>
      </c>
      <c r="H22" s="12">
        <f>'Tab4-S24-S25'!H75</f>
        <v>620084722</v>
      </c>
      <c r="I22" s="12">
        <f>'Tab4-S24-S25'!I75</f>
        <v>259443413</v>
      </c>
      <c r="J22" s="12">
        <f>'Tab4-S24-S25'!J75</f>
        <v>360641309</v>
      </c>
      <c r="K22" s="12">
        <f>'Tab4-S24-S25'!K75</f>
        <v>30382969</v>
      </c>
      <c r="L22" s="124">
        <v>5</v>
      </c>
      <c r="M22" s="122"/>
      <c r="N22" s="122"/>
      <c r="O22" s="122"/>
      <c r="P22" s="122"/>
      <c r="Q22" s="122"/>
    </row>
    <row r="23" spans="1:17" s="4" customFormat="1" ht="9.75" customHeight="1">
      <c r="A23" s="7">
        <v>6</v>
      </c>
      <c r="B23" s="3" t="s">
        <v>6</v>
      </c>
      <c r="C23" s="3"/>
      <c r="D23" s="11">
        <f>'Tab4-S30-S31'!D37</f>
        <v>3212141</v>
      </c>
      <c r="E23" s="12">
        <f>'Tab4-S30-S31'!E37</f>
        <v>10581947</v>
      </c>
      <c r="F23" s="12">
        <f>'Tab4-S30-S31'!F37</f>
        <v>23763481</v>
      </c>
      <c r="G23" s="12">
        <f>'Tab4-S30-S31'!G37</f>
        <v>364788195</v>
      </c>
      <c r="H23" s="12">
        <f>'Tab4-S30-S31'!H37</f>
        <v>334570861</v>
      </c>
      <c r="I23" s="12">
        <f>'Tab4-S30-S31'!I37</f>
        <v>171306930</v>
      </c>
      <c r="J23" s="12">
        <f>'Tab4-S30-S31'!J37</f>
        <v>163263931</v>
      </c>
      <c r="K23" s="12">
        <f>'Tab4-S30-S31'!K37</f>
        <v>18782705</v>
      </c>
      <c r="L23" s="124">
        <v>6</v>
      </c>
      <c r="M23" s="122"/>
      <c r="N23" s="122"/>
      <c r="O23" s="122"/>
      <c r="P23" s="122"/>
      <c r="Q23" s="122"/>
    </row>
    <row r="24" spans="1:17" s="4" customFormat="1" ht="9.75" customHeight="1">
      <c r="A24" s="7">
        <v>7</v>
      </c>
      <c r="B24" s="3" t="s">
        <v>19</v>
      </c>
      <c r="C24" s="3"/>
      <c r="D24" s="11">
        <f>'Tab4-S30-S31'!D59</f>
        <v>12027930</v>
      </c>
      <c r="E24" s="12">
        <f>'Tab4-S30-S31'!E59</f>
        <v>12736557</v>
      </c>
      <c r="F24" s="12">
        <f>'Tab4-S30-S31'!F59</f>
        <v>34613997</v>
      </c>
      <c r="G24" s="12">
        <f>'Tab4-S30-S31'!G59</f>
        <v>638743017</v>
      </c>
      <c r="H24" s="12">
        <f>'Tab4-S30-S31'!H59</f>
        <v>595843833</v>
      </c>
      <c r="I24" s="12">
        <f>'Tab4-S30-S31'!I59</f>
        <v>384407109</v>
      </c>
      <c r="J24" s="12">
        <f>'Tab4-S30-S31'!J59</f>
        <v>211436724</v>
      </c>
      <c r="K24" s="12">
        <f>'Tab4-S30-S31'!K59</f>
        <v>23668226</v>
      </c>
      <c r="L24" s="124">
        <v>7</v>
      </c>
      <c r="M24" s="122"/>
      <c r="N24" s="122"/>
      <c r="O24" s="122"/>
      <c r="P24" s="122"/>
      <c r="Q24" s="122"/>
    </row>
    <row r="25" spans="1:17" s="28" customFormat="1" ht="18" customHeight="1">
      <c r="A25" s="24">
        <v>8</v>
      </c>
      <c r="B25" s="25" t="s">
        <v>54</v>
      </c>
      <c r="C25" s="25"/>
      <c r="D25" s="26">
        <f>SUM(D18:D24)</f>
        <v>83792097</v>
      </c>
      <c r="E25" s="27">
        <f aca="true" t="shared" si="2" ref="E25:K25">SUM(E18:E24)</f>
        <v>139043787</v>
      </c>
      <c r="F25" s="27">
        <f t="shared" si="2"/>
        <v>287631391</v>
      </c>
      <c r="G25" s="27">
        <f t="shared" si="2"/>
        <v>6768011139</v>
      </c>
      <c r="H25" s="27">
        <f t="shared" si="2"/>
        <v>6319495102</v>
      </c>
      <c r="I25" s="27">
        <f t="shared" si="2"/>
        <v>2248368295</v>
      </c>
      <c r="J25" s="27">
        <f t="shared" si="2"/>
        <v>4071126807</v>
      </c>
      <c r="K25" s="27">
        <f t="shared" si="2"/>
        <v>220162757</v>
      </c>
      <c r="L25" s="177">
        <v>8</v>
      </c>
      <c r="M25" s="189"/>
      <c r="N25" s="189"/>
      <c r="O25" s="189"/>
      <c r="P25" s="189"/>
      <c r="Q25" s="189"/>
    </row>
    <row r="26" spans="1:17" s="4" customFormat="1" ht="9.75" customHeight="1">
      <c r="A26" s="7">
        <v>9</v>
      </c>
      <c r="B26" s="3" t="s">
        <v>55</v>
      </c>
      <c r="C26" s="3"/>
      <c r="D26" s="59">
        <f>D34+D64+'Tab4-S24-S25'!D23+'Tab4-S24-S25'!D42+'Tab4-S24-S25'!D64+'Tab4-S30-S31'!D23+'Tab4-S30-S31'!D45</f>
        <v>22568749</v>
      </c>
      <c r="E26" s="60">
        <f>E34+E64+'Tab4-S24-S25'!E23+'Tab4-S24-S25'!E42+'Tab4-S24-S25'!E64+'Tab4-S30-S31'!E23+'Tab4-S30-S31'!E45</f>
        <v>69761673</v>
      </c>
      <c r="F26" s="60">
        <f>F34+F64+'Tab4-S24-S25'!F23+'Tab4-S24-S25'!F42+'Tab4-S24-S25'!F64+'Tab4-S30-S31'!F23+'Tab4-S30-S31'!F45</f>
        <v>127981184</v>
      </c>
      <c r="G26" s="60">
        <f>G34+G64+'Tab4-S24-S25'!G23+'Tab4-S24-S25'!G42+'Tab4-S24-S25'!G64+'Tab4-S30-S31'!G23+'Tab4-S30-S31'!G45</f>
        <v>3884218496</v>
      </c>
      <c r="H26" s="60">
        <f>H34+H64+'Tab4-S24-S25'!H23+'Tab4-S24-S25'!H42+'Tab4-S24-S25'!H64+'Tab4-S30-S31'!H23+'Tab4-S30-S31'!H45</f>
        <v>3662044599</v>
      </c>
      <c r="I26" s="60">
        <f>I34+I64+'Tab4-S24-S25'!I23+'Tab4-S24-S25'!I42+'Tab4-S24-S25'!I64+'Tab4-S30-S31'!I23+'Tab4-S30-S31'!I45</f>
        <v>625751944</v>
      </c>
      <c r="J26" s="60">
        <f>J34+J64+'Tab4-S24-S25'!J23+'Tab4-S24-S25'!J42+'Tab4-S24-S25'!J64+'Tab4-S30-S31'!J23+'Tab4-S30-S31'!J45</f>
        <v>3036292655</v>
      </c>
      <c r="K26" s="60">
        <f>K34+K64+'Tab4-S24-S25'!K23+'Tab4-S24-S25'!K42+'Tab4-S24-S25'!K64+'Tab4-S30-S31'!K23+'Tab4-S30-S31'!K45</f>
        <v>105949797</v>
      </c>
      <c r="L26" s="124">
        <v>9</v>
      </c>
      <c r="M26" s="122"/>
      <c r="N26" s="122"/>
      <c r="O26" s="122"/>
      <c r="P26" s="122"/>
      <c r="Q26" s="122"/>
    </row>
    <row r="27" spans="1:17" s="4" customFormat="1" ht="9.75" customHeight="1">
      <c r="A27" s="7">
        <v>10</v>
      </c>
      <c r="B27" s="3" t="s">
        <v>56</v>
      </c>
      <c r="C27" s="3"/>
      <c r="D27" s="59">
        <f>D56+D76+'Tab4-S24-S25'!D33+'Tab4-S24-S25'!D54+'Tab4-S24-S25'!D74+'Tab4-S30-S31'!D36+'Tab4-S30-S31'!D58</f>
        <v>61223348</v>
      </c>
      <c r="E27" s="60">
        <f>E56+E76+'Tab4-S24-S25'!E33+'Tab4-S24-S25'!E54+'Tab4-S24-S25'!E74+'Tab4-S30-S31'!E36+'Tab4-S30-S31'!E58</f>
        <v>69282114</v>
      </c>
      <c r="F27" s="60">
        <f>F56+F76+'Tab4-S24-S25'!F33+'Tab4-S24-S25'!F54+'Tab4-S24-S25'!F74+'Tab4-S30-S31'!F36+'Tab4-S30-S31'!F58</f>
        <v>159650207</v>
      </c>
      <c r="G27" s="60">
        <f>G56+G76+'Tab4-S24-S25'!G33+'Tab4-S24-S25'!G54+'Tab4-S24-S25'!G74+'Tab4-S30-S31'!G36+'Tab4-S30-S31'!G58</f>
        <v>2883792643</v>
      </c>
      <c r="H27" s="60">
        <f>H56+H76+'Tab4-S24-S25'!H33+'Tab4-S24-S25'!H54+'Tab4-S24-S25'!H74+'Tab4-S30-S31'!H36+'Tab4-S30-S31'!H58</f>
        <v>2657450503</v>
      </c>
      <c r="I27" s="60">
        <f>I56+I76+'Tab4-S24-S25'!I33+'Tab4-S24-S25'!I54+'Tab4-S24-S25'!I74+'Tab4-S30-S31'!I36+'Tab4-S30-S31'!I58</f>
        <v>1622616351</v>
      </c>
      <c r="J27" s="60">
        <f>J56+J76+'Tab4-S24-S25'!J33+'Tab4-S24-S25'!J54+'Tab4-S24-S25'!J74+'Tab4-S30-S31'!J36+'Tab4-S30-S31'!J58</f>
        <v>1034834152</v>
      </c>
      <c r="K27" s="60">
        <f>K56+K76+'Tab4-S24-S25'!K33+'Tab4-S24-S25'!K54+'Tab4-S24-S25'!K74+'Tab4-S30-S31'!K36+'Tab4-S30-S31'!K58</f>
        <v>114212960</v>
      </c>
      <c r="L27" s="124">
        <v>10</v>
      </c>
      <c r="M27" s="122"/>
      <c r="N27" s="122"/>
      <c r="O27" s="122"/>
      <c r="P27" s="122"/>
      <c r="Q27" s="122"/>
    </row>
    <row r="28" spans="1:17" s="4" customFormat="1" ht="6" customHeight="1">
      <c r="A28" s="7"/>
      <c r="B28" s="3"/>
      <c r="C28" s="3"/>
      <c r="D28" s="60"/>
      <c r="E28" s="60"/>
      <c r="F28" s="60"/>
      <c r="G28" s="60"/>
      <c r="H28" s="60"/>
      <c r="I28" s="60"/>
      <c r="J28" s="60"/>
      <c r="K28" s="60"/>
      <c r="L28" s="124"/>
      <c r="M28" s="122"/>
      <c r="N28" s="122"/>
      <c r="O28" s="122"/>
      <c r="P28" s="122"/>
      <c r="Q28" s="122"/>
    </row>
    <row r="29" spans="1:17" s="6" customFormat="1" ht="10.5" customHeight="1">
      <c r="A29" s="426" t="s">
        <v>375</v>
      </c>
      <c r="B29" s="426"/>
      <c r="C29" s="426"/>
      <c r="D29" s="426"/>
      <c r="E29" s="426"/>
      <c r="F29" s="426"/>
      <c r="G29" s="393" t="s">
        <v>375</v>
      </c>
      <c r="H29" s="393"/>
      <c r="I29" s="393"/>
      <c r="J29" s="393"/>
      <c r="K29" s="393"/>
      <c r="L29" s="101"/>
      <c r="M29" s="171"/>
      <c r="N29" s="171"/>
      <c r="O29" s="171"/>
      <c r="P29" s="171"/>
      <c r="Q29" s="171"/>
    </row>
    <row r="30" spans="1:17" s="4" customFormat="1" ht="11.25" customHeight="1">
      <c r="A30" s="7" t="s">
        <v>7</v>
      </c>
      <c r="B30" s="8" t="s">
        <v>8</v>
      </c>
      <c r="C30" s="8"/>
      <c r="D30" s="10"/>
      <c r="E30" s="9"/>
      <c r="F30" s="9"/>
      <c r="G30" s="9"/>
      <c r="H30" s="9"/>
      <c r="I30" s="9"/>
      <c r="J30" s="9"/>
      <c r="K30" s="9"/>
      <c r="L30" s="124" t="s">
        <v>7</v>
      </c>
      <c r="M30" s="122"/>
      <c r="N30" s="122"/>
      <c r="O30" s="122"/>
      <c r="P30" s="122"/>
      <c r="Q30" s="122"/>
    </row>
    <row r="31" spans="1:17" s="4" customFormat="1" ht="9.75" customHeight="1">
      <c r="A31" s="7">
        <v>11</v>
      </c>
      <c r="B31" s="3" t="s">
        <v>58</v>
      </c>
      <c r="C31" s="3"/>
      <c r="D31" s="11">
        <v>3061444</v>
      </c>
      <c r="E31" s="12">
        <v>1175307</v>
      </c>
      <c r="F31" s="12">
        <v>2850583</v>
      </c>
      <c r="G31" s="12">
        <v>34651423</v>
      </c>
      <c r="H31" s="12">
        <v>29580744</v>
      </c>
      <c r="I31" s="12">
        <v>14276966</v>
      </c>
      <c r="J31" s="12">
        <v>15303778</v>
      </c>
      <c r="K31" s="12">
        <v>1440195</v>
      </c>
      <c r="L31" s="124">
        <v>11</v>
      </c>
      <c r="M31" s="122"/>
      <c r="N31" s="122"/>
      <c r="O31" s="122"/>
      <c r="P31" s="122"/>
      <c r="Q31" s="122"/>
    </row>
    <row r="32" spans="1:17" s="4" customFormat="1" ht="9.75" customHeight="1">
      <c r="A32" s="7">
        <v>12</v>
      </c>
      <c r="B32" s="3" t="s">
        <v>59</v>
      </c>
      <c r="C32" s="3"/>
      <c r="D32" s="11" t="s">
        <v>308</v>
      </c>
      <c r="E32" s="12">
        <v>41798273</v>
      </c>
      <c r="F32" s="12">
        <v>65474539</v>
      </c>
      <c r="G32" s="12">
        <v>3116679250</v>
      </c>
      <c r="H32" s="12">
        <v>2988131398</v>
      </c>
      <c r="I32" s="12">
        <v>390191591</v>
      </c>
      <c r="J32" s="12">
        <v>2597939807</v>
      </c>
      <c r="K32" s="12">
        <v>57038482</v>
      </c>
      <c r="L32" s="124">
        <v>12</v>
      </c>
      <c r="M32" s="122"/>
      <c r="N32" s="122"/>
      <c r="O32" s="122"/>
      <c r="P32" s="122"/>
      <c r="Q32" s="122"/>
    </row>
    <row r="33" spans="1:17" s="4" customFormat="1" ht="9.75" customHeight="1">
      <c r="A33" s="7">
        <v>13</v>
      </c>
      <c r="B33" s="3" t="s">
        <v>60</v>
      </c>
      <c r="C33" s="3"/>
      <c r="D33" s="11" t="s">
        <v>308</v>
      </c>
      <c r="E33" s="12">
        <v>101269</v>
      </c>
      <c r="F33" s="12">
        <v>1885063</v>
      </c>
      <c r="G33" s="12">
        <v>15182770</v>
      </c>
      <c r="H33" s="12">
        <v>12069516</v>
      </c>
      <c r="I33" s="12">
        <v>4714089</v>
      </c>
      <c r="J33" s="12">
        <v>7355427</v>
      </c>
      <c r="K33" s="12">
        <v>2015045</v>
      </c>
      <c r="L33" s="124">
        <v>13</v>
      </c>
      <c r="M33" s="122"/>
      <c r="N33" s="122"/>
      <c r="O33" s="122"/>
      <c r="P33" s="122"/>
      <c r="Q33" s="122"/>
    </row>
    <row r="34" spans="1:17" s="4" customFormat="1" ht="9.75" customHeight="1">
      <c r="A34" s="7">
        <v>14</v>
      </c>
      <c r="B34" s="14" t="s">
        <v>4</v>
      </c>
      <c r="C34" s="14"/>
      <c r="D34" s="16">
        <f>SUM(D31:D33)</f>
        <v>3061444</v>
      </c>
      <c r="E34" s="17">
        <f aca="true" t="shared" si="3" ref="E34:K34">SUM(E31:E33)</f>
        <v>43074849</v>
      </c>
      <c r="F34" s="17">
        <f t="shared" si="3"/>
        <v>70210185</v>
      </c>
      <c r="G34" s="17">
        <f t="shared" si="3"/>
        <v>3166513443</v>
      </c>
      <c r="H34" s="17">
        <f t="shared" si="3"/>
        <v>3029781658</v>
      </c>
      <c r="I34" s="17">
        <f t="shared" si="3"/>
        <v>409182646</v>
      </c>
      <c r="J34" s="17">
        <f t="shared" si="3"/>
        <v>2620599012</v>
      </c>
      <c r="K34" s="17">
        <f t="shared" si="3"/>
        <v>60493722</v>
      </c>
      <c r="L34" s="124">
        <v>14</v>
      </c>
      <c r="M34" s="122"/>
      <c r="N34" s="122"/>
      <c r="O34" s="122"/>
      <c r="P34" s="122"/>
      <c r="Q34" s="122"/>
    </row>
    <row r="35" spans="1:17" s="4" customFormat="1" ht="9.75" customHeight="1">
      <c r="A35" s="7" t="s">
        <v>7</v>
      </c>
      <c r="B35" s="8" t="s">
        <v>12</v>
      </c>
      <c r="C35" s="8"/>
      <c r="D35" s="10"/>
      <c r="E35" s="9"/>
      <c r="F35" s="9"/>
      <c r="G35" s="9"/>
      <c r="H35" s="9"/>
      <c r="I35" s="9"/>
      <c r="J35" s="9"/>
      <c r="K35" s="9"/>
      <c r="L35" s="124" t="s">
        <v>7</v>
      </c>
      <c r="M35" s="122"/>
      <c r="N35" s="122"/>
      <c r="O35" s="122"/>
      <c r="P35" s="122"/>
      <c r="Q35" s="122"/>
    </row>
    <row r="36" spans="1:17" s="4" customFormat="1" ht="9.75" customHeight="1">
      <c r="A36" s="7">
        <v>15</v>
      </c>
      <c r="B36" s="3" t="s">
        <v>61</v>
      </c>
      <c r="C36" s="3"/>
      <c r="D36" s="11">
        <v>1767250</v>
      </c>
      <c r="E36" s="12">
        <v>575500</v>
      </c>
      <c r="F36" s="12">
        <v>384039</v>
      </c>
      <c r="G36" s="12">
        <v>17216457</v>
      </c>
      <c r="H36" s="12">
        <v>13596145</v>
      </c>
      <c r="I36" s="12">
        <v>3599119</v>
      </c>
      <c r="J36" s="12">
        <v>9997026</v>
      </c>
      <c r="K36" s="12">
        <v>1033532</v>
      </c>
      <c r="L36" s="124">
        <v>15</v>
      </c>
      <c r="M36" s="122"/>
      <c r="N36" s="122"/>
      <c r="O36" s="122"/>
      <c r="P36" s="122"/>
      <c r="Q36" s="122"/>
    </row>
    <row r="37" spans="1:17" s="4" customFormat="1" ht="9.75" customHeight="1">
      <c r="A37" s="7">
        <v>16</v>
      </c>
      <c r="B37" s="3" t="s">
        <v>62</v>
      </c>
      <c r="C37" s="3"/>
      <c r="D37" s="11" t="s">
        <v>308</v>
      </c>
      <c r="E37" s="12">
        <v>578648</v>
      </c>
      <c r="F37" s="12">
        <v>2078284</v>
      </c>
      <c r="G37" s="12">
        <v>30396879</v>
      </c>
      <c r="H37" s="12">
        <v>27348880</v>
      </c>
      <c r="I37" s="12">
        <v>22674357</v>
      </c>
      <c r="J37" s="12">
        <v>4674523</v>
      </c>
      <c r="K37" s="12">
        <v>2555985</v>
      </c>
      <c r="L37" s="124">
        <v>16</v>
      </c>
      <c r="M37" s="122"/>
      <c r="N37" s="122"/>
      <c r="O37" s="122"/>
      <c r="P37" s="122"/>
      <c r="Q37" s="122"/>
    </row>
    <row r="38" spans="1:17" s="4" customFormat="1" ht="9.75" customHeight="1">
      <c r="A38" s="7">
        <v>17</v>
      </c>
      <c r="B38" s="3" t="s">
        <v>63</v>
      </c>
      <c r="C38" s="3"/>
      <c r="D38" s="11">
        <v>1657308</v>
      </c>
      <c r="E38" s="12">
        <v>823181</v>
      </c>
      <c r="F38" s="12">
        <v>2189282</v>
      </c>
      <c r="G38" s="12">
        <v>38114990</v>
      </c>
      <c r="H38" s="12">
        <v>33542765</v>
      </c>
      <c r="I38" s="12">
        <v>20316448</v>
      </c>
      <c r="J38" s="12">
        <v>13226317</v>
      </c>
      <c r="K38" s="12">
        <v>2471917</v>
      </c>
      <c r="L38" s="124">
        <v>17</v>
      </c>
      <c r="M38" s="122"/>
      <c r="N38" s="122"/>
      <c r="O38" s="122"/>
      <c r="P38" s="122"/>
      <c r="Q38" s="122"/>
    </row>
    <row r="39" spans="1:17" s="4" customFormat="1" ht="9.75" customHeight="1">
      <c r="A39" s="7">
        <v>18</v>
      </c>
      <c r="B39" s="3" t="s">
        <v>64</v>
      </c>
      <c r="C39" s="3"/>
      <c r="D39" s="11">
        <v>1078991</v>
      </c>
      <c r="E39" s="12">
        <v>1186274</v>
      </c>
      <c r="F39" s="12">
        <v>6834378</v>
      </c>
      <c r="G39" s="12">
        <v>60326474</v>
      </c>
      <c r="H39" s="12">
        <v>55887450</v>
      </c>
      <c r="I39" s="12">
        <v>36493142</v>
      </c>
      <c r="J39" s="12">
        <v>19394308</v>
      </c>
      <c r="K39" s="12">
        <v>1956422</v>
      </c>
      <c r="L39" s="124">
        <v>18</v>
      </c>
      <c r="M39" s="122"/>
      <c r="N39" s="122"/>
      <c r="O39" s="122"/>
      <c r="P39" s="122"/>
      <c r="Q39" s="122"/>
    </row>
    <row r="40" spans="1:17" s="4" customFormat="1" ht="9.75" customHeight="1">
      <c r="A40" s="7">
        <v>19</v>
      </c>
      <c r="B40" s="3" t="s">
        <v>65</v>
      </c>
      <c r="C40" s="3"/>
      <c r="D40" s="11">
        <v>408488</v>
      </c>
      <c r="E40" s="12">
        <v>1129099</v>
      </c>
      <c r="F40" s="12">
        <v>1717547</v>
      </c>
      <c r="G40" s="12">
        <v>38971386</v>
      </c>
      <c r="H40" s="12">
        <v>35462698</v>
      </c>
      <c r="I40" s="12">
        <v>8412581</v>
      </c>
      <c r="J40" s="12">
        <v>27050117</v>
      </c>
      <c r="K40" s="12">
        <v>2169051</v>
      </c>
      <c r="L40" s="124">
        <v>19</v>
      </c>
      <c r="M40" s="122"/>
      <c r="N40" s="122"/>
      <c r="O40" s="122"/>
      <c r="P40" s="122"/>
      <c r="Q40" s="122"/>
    </row>
    <row r="41" spans="1:17" s="4" customFormat="1" ht="9.75" customHeight="1">
      <c r="A41" s="7">
        <v>20</v>
      </c>
      <c r="B41" s="3" t="s">
        <v>66</v>
      </c>
      <c r="C41" s="3"/>
      <c r="D41" s="11">
        <v>1415836</v>
      </c>
      <c r="E41" s="12">
        <v>866658</v>
      </c>
      <c r="F41" s="12">
        <v>2301662</v>
      </c>
      <c r="G41" s="12">
        <v>60897547</v>
      </c>
      <c r="H41" s="12">
        <v>57446605</v>
      </c>
      <c r="I41" s="12">
        <v>46517256</v>
      </c>
      <c r="J41" s="12">
        <v>10929349</v>
      </c>
      <c r="K41" s="12">
        <v>1496252</v>
      </c>
      <c r="L41" s="124">
        <v>20</v>
      </c>
      <c r="M41" s="122"/>
      <c r="N41" s="122"/>
      <c r="O41" s="122"/>
      <c r="P41" s="122"/>
      <c r="Q41" s="122"/>
    </row>
    <row r="42" spans="1:17" s="4" customFormat="1" ht="9.75" customHeight="1">
      <c r="A42" s="7">
        <v>21</v>
      </c>
      <c r="B42" s="3" t="s">
        <v>67</v>
      </c>
      <c r="C42" s="3"/>
      <c r="D42" s="11">
        <v>1119096</v>
      </c>
      <c r="E42" s="12">
        <v>646586</v>
      </c>
      <c r="F42" s="12">
        <v>3524372</v>
      </c>
      <c r="G42" s="12">
        <v>41201523</v>
      </c>
      <c r="H42" s="12">
        <v>38504244</v>
      </c>
      <c r="I42" s="12">
        <v>24298424</v>
      </c>
      <c r="J42" s="12">
        <v>14205820</v>
      </c>
      <c r="K42" s="12">
        <v>1099757</v>
      </c>
      <c r="L42" s="124">
        <v>21</v>
      </c>
      <c r="M42" s="122"/>
      <c r="N42" s="122"/>
      <c r="O42" s="122"/>
      <c r="P42" s="122"/>
      <c r="Q42" s="122"/>
    </row>
    <row r="43" spans="1:17" s="4" customFormat="1" ht="9.75" customHeight="1">
      <c r="A43" s="7">
        <v>22</v>
      </c>
      <c r="B43" s="3" t="s">
        <v>68</v>
      </c>
      <c r="C43" s="3"/>
      <c r="D43" s="11" t="s">
        <v>308</v>
      </c>
      <c r="E43" s="12">
        <v>1869088</v>
      </c>
      <c r="F43" s="12">
        <v>4574774</v>
      </c>
      <c r="G43" s="12">
        <v>67226159</v>
      </c>
      <c r="H43" s="12">
        <v>61657960</v>
      </c>
      <c r="I43" s="12">
        <v>45417535</v>
      </c>
      <c r="J43" s="12">
        <v>16240425</v>
      </c>
      <c r="K43" s="12">
        <v>4086237</v>
      </c>
      <c r="L43" s="124">
        <v>22</v>
      </c>
      <c r="M43" s="122"/>
      <c r="N43" s="122"/>
      <c r="O43" s="122"/>
      <c r="P43" s="122"/>
      <c r="Q43" s="122"/>
    </row>
    <row r="44" spans="1:17" s="4" customFormat="1" ht="9.75" customHeight="1">
      <c r="A44" s="7">
        <v>23</v>
      </c>
      <c r="B44" s="3" t="s">
        <v>69</v>
      </c>
      <c r="C44" s="3"/>
      <c r="D44" s="11" t="s">
        <v>308</v>
      </c>
      <c r="E44" s="12">
        <v>2957801</v>
      </c>
      <c r="F44" s="12">
        <v>5870652</v>
      </c>
      <c r="G44" s="12">
        <v>68167665</v>
      </c>
      <c r="H44" s="12">
        <v>62427686</v>
      </c>
      <c r="I44" s="12">
        <v>36807956</v>
      </c>
      <c r="J44" s="12">
        <v>25619730</v>
      </c>
      <c r="K44" s="12">
        <v>4379543</v>
      </c>
      <c r="L44" s="124">
        <v>23</v>
      </c>
      <c r="M44" s="122"/>
      <c r="N44" s="122"/>
      <c r="O44" s="122"/>
      <c r="P44" s="122"/>
      <c r="Q44" s="122"/>
    </row>
    <row r="45" spans="1:17" s="4" customFormat="1" ht="9.75" customHeight="1">
      <c r="A45" s="7">
        <v>24</v>
      </c>
      <c r="B45" s="3" t="s">
        <v>70</v>
      </c>
      <c r="C45" s="3"/>
      <c r="D45" s="11">
        <v>845479</v>
      </c>
      <c r="E45" s="12">
        <v>372778</v>
      </c>
      <c r="F45" s="12">
        <v>1539807</v>
      </c>
      <c r="G45" s="12">
        <v>18015968</v>
      </c>
      <c r="H45" s="12">
        <v>15362340</v>
      </c>
      <c r="I45" s="12">
        <v>10345401</v>
      </c>
      <c r="J45" s="12">
        <v>5016939</v>
      </c>
      <c r="K45" s="12">
        <v>1062291</v>
      </c>
      <c r="L45" s="124">
        <v>24</v>
      </c>
      <c r="M45" s="122"/>
      <c r="N45" s="122"/>
      <c r="O45" s="122"/>
      <c r="P45" s="122"/>
      <c r="Q45" s="122"/>
    </row>
    <row r="46" spans="1:17" s="4" customFormat="1" ht="9.75" customHeight="1">
      <c r="A46" s="7">
        <v>25</v>
      </c>
      <c r="B46" s="3" t="s">
        <v>71</v>
      </c>
      <c r="C46" s="3"/>
      <c r="D46" s="11" t="s">
        <v>308</v>
      </c>
      <c r="E46" s="12">
        <v>1007759</v>
      </c>
      <c r="F46" s="12">
        <v>3482585</v>
      </c>
      <c r="G46" s="12">
        <v>36238415</v>
      </c>
      <c r="H46" s="12">
        <v>34565320</v>
      </c>
      <c r="I46" s="12">
        <v>26642747</v>
      </c>
      <c r="J46" s="12">
        <v>7922573</v>
      </c>
      <c r="K46" s="12">
        <v>1102573</v>
      </c>
      <c r="L46" s="124">
        <v>25</v>
      </c>
      <c r="M46" s="122"/>
      <c r="N46" s="122"/>
      <c r="O46" s="122"/>
      <c r="P46" s="122"/>
      <c r="Q46" s="122"/>
    </row>
    <row r="47" spans="1:17" s="4" customFormat="1" ht="9.75" customHeight="1">
      <c r="A47" s="7">
        <v>26</v>
      </c>
      <c r="B47" s="3" t="s">
        <v>72</v>
      </c>
      <c r="C47" s="3"/>
      <c r="D47" s="11" t="s">
        <v>308</v>
      </c>
      <c r="E47" s="12">
        <v>528900</v>
      </c>
      <c r="F47" s="12">
        <v>1394956</v>
      </c>
      <c r="G47" s="12">
        <v>28804482</v>
      </c>
      <c r="H47" s="12">
        <v>27437794</v>
      </c>
      <c r="I47" s="12">
        <v>12279770</v>
      </c>
      <c r="J47" s="12">
        <v>15158024</v>
      </c>
      <c r="K47" s="12">
        <v>952595</v>
      </c>
      <c r="L47" s="124">
        <v>26</v>
      </c>
      <c r="M47" s="122"/>
      <c r="N47" s="122"/>
      <c r="O47" s="122"/>
      <c r="P47" s="122"/>
      <c r="Q47" s="122"/>
    </row>
    <row r="48" spans="1:17" s="4" customFormat="1" ht="9.75" customHeight="1">
      <c r="A48" s="7">
        <v>27</v>
      </c>
      <c r="B48" s="3" t="s">
        <v>73</v>
      </c>
      <c r="C48" s="3"/>
      <c r="D48" s="11" t="s">
        <v>308</v>
      </c>
      <c r="E48" s="12">
        <v>814740</v>
      </c>
      <c r="F48" s="12">
        <v>2706597</v>
      </c>
      <c r="G48" s="12">
        <v>41231423</v>
      </c>
      <c r="H48" s="12">
        <v>40258484</v>
      </c>
      <c r="I48" s="12">
        <v>30840162</v>
      </c>
      <c r="J48" s="12">
        <v>9418322</v>
      </c>
      <c r="K48" s="12">
        <v>565738</v>
      </c>
      <c r="L48" s="124">
        <v>27</v>
      </c>
      <c r="M48" s="122"/>
      <c r="N48" s="122"/>
      <c r="O48" s="122"/>
      <c r="P48" s="122"/>
      <c r="Q48" s="122"/>
    </row>
    <row r="49" spans="1:17" s="4" customFormat="1" ht="9.75" customHeight="1">
      <c r="A49" s="7">
        <v>28</v>
      </c>
      <c r="B49" s="3" t="s">
        <v>59</v>
      </c>
      <c r="C49" s="3"/>
      <c r="D49" s="11">
        <v>3037264</v>
      </c>
      <c r="E49" s="12">
        <v>4045528</v>
      </c>
      <c r="F49" s="12">
        <v>14601068</v>
      </c>
      <c r="G49" s="12">
        <v>172124752</v>
      </c>
      <c r="H49" s="12">
        <v>143105851</v>
      </c>
      <c r="I49" s="12">
        <v>83939251</v>
      </c>
      <c r="J49" s="12">
        <v>59166600</v>
      </c>
      <c r="K49" s="12">
        <v>17466219</v>
      </c>
      <c r="L49" s="124">
        <v>28</v>
      </c>
      <c r="M49" s="122"/>
      <c r="N49" s="122"/>
      <c r="O49" s="122"/>
      <c r="P49" s="122"/>
      <c r="Q49" s="122"/>
    </row>
    <row r="50" spans="1:17" s="4" customFormat="1" ht="9.75" customHeight="1">
      <c r="A50" s="7">
        <v>29</v>
      </c>
      <c r="B50" s="3" t="s">
        <v>74</v>
      </c>
      <c r="C50" s="3"/>
      <c r="D50" s="11">
        <v>775060</v>
      </c>
      <c r="E50" s="12">
        <v>520431</v>
      </c>
      <c r="F50" s="12">
        <v>1124595</v>
      </c>
      <c r="G50" s="12">
        <v>30454823</v>
      </c>
      <c r="H50" s="12">
        <v>28570976</v>
      </c>
      <c r="I50" s="12">
        <v>18871667</v>
      </c>
      <c r="J50" s="12">
        <v>9699309</v>
      </c>
      <c r="K50" s="12">
        <v>642795</v>
      </c>
      <c r="L50" s="124">
        <v>29</v>
      </c>
      <c r="M50" s="122"/>
      <c r="N50" s="122"/>
      <c r="O50" s="122"/>
      <c r="P50" s="122"/>
      <c r="Q50" s="122"/>
    </row>
    <row r="51" spans="1:17" s="4" customFormat="1" ht="9.75" customHeight="1">
      <c r="A51" s="7">
        <v>30</v>
      </c>
      <c r="B51" s="3" t="s">
        <v>75</v>
      </c>
      <c r="C51" s="3"/>
      <c r="D51" s="11">
        <v>1372844</v>
      </c>
      <c r="E51" s="12">
        <v>992542</v>
      </c>
      <c r="F51" s="12">
        <v>3913099</v>
      </c>
      <c r="G51" s="12">
        <v>50852945</v>
      </c>
      <c r="H51" s="12">
        <v>47964877</v>
      </c>
      <c r="I51" s="12">
        <v>39086188</v>
      </c>
      <c r="J51" s="12">
        <v>8878689</v>
      </c>
      <c r="K51" s="12">
        <v>1096743</v>
      </c>
      <c r="L51" s="124">
        <v>30</v>
      </c>
      <c r="M51" s="122"/>
      <c r="N51" s="122"/>
      <c r="O51" s="122"/>
      <c r="P51" s="122"/>
      <c r="Q51" s="122"/>
    </row>
    <row r="52" spans="1:17" s="4" customFormat="1" ht="9.75" customHeight="1">
      <c r="A52" s="7">
        <v>31</v>
      </c>
      <c r="B52" s="3" t="s">
        <v>60</v>
      </c>
      <c r="C52" s="3"/>
      <c r="D52" s="11">
        <v>2905337</v>
      </c>
      <c r="E52" s="12">
        <v>1559996</v>
      </c>
      <c r="F52" s="12">
        <v>5147778</v>
      </c>
      <c r="G52" s="12">
        <v>69670943</v>
      </c>
      <c r="H52" s="12">
        <v>63976296</v>
      </c>
      <c r="I52" s="12">
        <v>39370573</v>
      </c>
      <c r="J52" s="12">
        <v>24605723</v>
      </c>
      <c r="K52" s="12">
        <v>1816041</v>
      </c>
      <c r="L52" s="124">
        <v>31</v>
      </c>
      <c r="M52" s="122"/>
      <c r="N52" s="122"/>
      <c r="O52" s="122"/>
      <c r="P52" s="122"/>
      <c r="Q52" s="122"/>
    </row>
    <row r="53" spans="1:17" s="4" customFormat="1" ht="9.75" customHeight="1">
      <c r="A53" s="7">
        <v>32</v>
      </c>
      <c r="B53" s="3" t="s">
        <v>76</v>
      </c>
      <c r="C53" s="3"/>
      <c r="D53" s="11">
        <v>1652807</v>
      </c>
      <c r="E53" s="12">
        <v>1565638</v>
      </c>
      <c r="F53" s="12">
        <v>2301620</v>
      </c>
      <c r="G53" s="12">
        <v>41938329</v>
      </c>
      <c r="H53" s="12">
        <v>37621048</v>
      </c>
      <c r="I53" s="12">
        <v>16431669</v>
      </c>
      <c r="J53" s="12">
        <v>21189379</v>
      </c>
      <c r="K53" s="12">
        <v>1743361</v>
      </c>
      <c r="L53" s="124">
        <v>32</v>
      </c>
      <c r="M53" s="122"/>
      <c r="N53" s="122"/>
      <c r="O53" s="122"/>
      <c r="P53" s="122"/>
      <c r="Q53" s="122"/>
    </row>
    <row r="54" spans="1:17" s="4" customFormat="1" ht="9.75" customHeight="1">
      <c r="A54" s="7">
        <v>33</v>
      </c>
      <c r="B54" s="3" t="s">
        <v>77</v>
      </c>
      <c r="C54" s="3"/>
      <c r="D54" s="11">
        <v>2068522</v>
      </c>
      <c r="E54" s="12">
        <v>678510</v>
      </c>
      <c r="F54" s="12">
        <v>2176138</v>
      </c>
      <c r="G54" s="12">
        <v>43310966</v>
      </c>
      <c r="H54" s="12">
        <v>38554930</v>
      </c>
      <c r="I54" s="12">
        <v>18636370</v>
      </c>
      <c r="J54" s="12">
        <v>19918560</v>
      </c>
      <c r="K54" s="12">
        <v>1613743</v>
      </c>
      <c r="L54" s="124">
        <v>33</v>
      </c>
      <c r="M54" s="122"/>
      <c r="N54" s="122"/>
      <c r="O54" s="122"/>
      <c r="P54" s="122"/>
      <c r="Q54" s="122"/>
    </row>
    <row r="55" spans="1:17" s="4" customFormat="1" ht="9.75" customHeight="1">
      <c r="A55" s="7">
        <v>34</v>
      </c>
      <c r="B55" s="3" t="s">
        <v>78</v>
      </c>
      <c r="C55" s="3"/>
      <c r="D55" s="11">
        <v>1654274</v>
      </c>
      <c r="E55" s="12">
        <v>764832</v>
      </c>
      <c r="F55" s="12">
        <v>2875914</v>
      </c>
      <c r="G55" s="12">
        <v>47157509</v>
      </c>
      <c r="H55" s="12">
        <v>42675847</v>
      </c>
      <c r="I55" s="12">
        <v>28331293</v>
      </c>
      <c r="J55" s="12">
        <v>14344554</v>
      </c>
      <c r="K55" s="12">
        <v>1604660</v>
      </c>
      <c r="L55" s="124">
        <v>34</v>
      </c>
      <c r="M55" s="122"/>
      <c r="N55" s="122"/>
      <c r="O55" s="122"/>
      <c r="P55" s="122"/>
      <c r="Q55" s="122"/>
    </row>
    <row r="56" spans="1:17" s="4" customFormat="1" ht="9.75" customHeight="1">
      <c r="A56" s="7">
        <v>35</v>
      </c>
      <c r="B56" s="14" t="s">
        <v>4</v>
      </c>
      <c r="C56" s="14"/>
      <c r="D56" s="16">
        <f>SUM(D36:D55)</f>
        <v>21758556</v>
      </c>
      <c r="E56" s="17">
        <f>SUM(E36:E55)</f>
        <v>23484489</v>
      </c>
      <c r="F56" s="17">
        <f aca="true" t="shared" si="4" ref="F56:K56">SUM(F36:F55)</f>
        <v>70739147</v>
      </c>
      <c r="G56" s="17">
        <f t="shared" si="4"/>
        <v>1002319635</v>
      </c>
      <c r="H56" s="17">
        <f t="shared" si="4"/>
        <v>905968196</v>
      </c>
      <c r="I56" s="17">
        <f t="shared" si="4"/>
        <v>569311909</v>
      </c>
      <c r="J56" s="17">
        <f t="shared" si="4"/>
        <v>336656287</v>
      </c>
      <c r="K56" s="17">
        <f t="shared" si="4"/>
        <v>50915455</v>
      </c>
      <c r="L56" s="124">
        <v>35</v>
      </c>
      <c r="M56" s="122"/>
      <c r="N56" s="122"/>
      <c r="O56" s="122"/>
      <c r="P56" s="122"/>
      <c r="Q56" s="122"/>
    </row>
    <row r="57" spans="1:17" s="4" customFormat="1" ht="9.75" customHeight="1">
      <c r="A57" s="7">
        <v>36</v>
      </c>
      <c r="B57" s="20" t="s">
        <v>57</v>
      </c>
      <c r="C57" s="20"/>
      <c r="D57" s="16">
        <f aca="true" t="shared" si="5" ref="D57:K57">D34+D56</f>
        <v>24820000</v>
      </c>
      <c r="E57" s="17">
        <f t="shared" si="5"/>
        <v>66559338</v>
      </c>
      <c r="F57" s="17">
        <f t="shared" si="5"/>
        <v>140949332</v>
      </c>
      <c r="G57" s="17">
        <f t="shared" si="5"/>
        <v>4168833078</v>
      </c>
      <c r="H57" s="17">
        <f t="shared" si="5"/>
        <v>3935749854</v>
      </c>
      <c r="I57" s="17">
        <f t="shared" si="5"/>
        <v>978494555</v>
      </c>
      <c r="J57" s="17">
        <f t="shared" si="5"/>
        <v>2957255299</v>
      </c>
      <c r="K57" s="17">
        <f t="shared" si="5"/>
        <v>111409177</v>
      </c>
      <c r="L57" s="124">
        <v>36</v>
      </c>
      <c r="M57" s="122"/>
      <c r="N57" s="122"/>
      <c r="O57" s="122"/>
      <c r="P57" s="122"/>
      <c r="Q57" s="122"/>
    </row>
    <row r="58" spans="1:17" s="4" customFormat="1" ht="6.75" customHeight="1">
      <c r="A58" s="7"/>
      <c r="B58" s="20"/>
      <c r="C58" s="20"/>
      <c r="D58" s="17"/>
      <c r="E58" s="17"/>
      <c r="F58" s="17"/>
      <c r="G58" s="17"/>
      <c r="H58" s="17"/>
      <c r="I58" s="17"/>
      <c r="J58" s="17"/>
      <c r="K58" s="17"/>
      <c r="L58" s="124"/>
      <c r="M58" s="122"/>
      <c r="N58" s="122"/>
      <c r="O58" s="122"/>
      <c r="P58" s="122"/>
      <c r="Q58" s="122"/>
    </row>
    <row r="59" spans="1:17" s="6" customFormat="1" ht="11.25" customHeight="1">
      <c r="A59" s="426" t="s">
        <v>376</v>
      </c>
      <c r="B59" s="426"/>
      <c r="C59" s="426"/>
      <c r="D59" s="426"/>
      <c r="E59" s="426"/>
      <c r="F59" s="426"/>
      <c r="G59" s="426" t="s">
        <v>376</v>
      </c>
      <c r="H59" s="426"/>
      <c r="I59" s="426"/>
      <c r="J59" s="426"/>
      <c r="K59" s="426"/>
      <c r="L59" s="426"/>
      <c r="M59" s="171"/>
      <c r="N59" s="171"/>
      <c r="O59" s="171"/>
      <c r="P59" s="171"/>
      <c r="Q59" s="171"/>
    </row>
    <row r="60" spans="1:17" s="4" customFormat="1" ht="7.5" customHeight="1">
      <c r="A60" s="7" t="s">
        <v>7</v>
      </c>
      <c r="B60" s="8" t="s">
        <v>8</v>
      </c>
      <c r="C60" s="8"/>
      <c r="D60" s="10"/>
      <c r="E60" s="9"/>
      <c r="F60" s="9"/>
      <c r="G60" s="9"/>
      <c r="H60" s="9"/>
      <c r="I60" s="9"/>
      <c r="J60" s="9"/>
      <c r="K60" s="9"/>
      <c r="L60" s="124" t="s">
        <v>7</v>
      </c>
      <c r="M60" s="122"/>
      <c r="N60" s="122"/>
      <c r="O60" s="122"/>
      <c r="P60" s="122"/>
      <c r="Q60" s="122"/>
    </row>
    <row r="61" spans="1:17" s="4" customFormat="1" ht="9.75" customHeight="1">
      <c r="A61" s="7">
        <v>37</v>
      </c>
      <c r="B61" s="3" t="s">
        <v>80</v>
      </c>
      <c r="C61" s="3"/>
      <c r="D61" s="11">
        <v>1379419</v>
      </c>
      <c r="E61" s="12">
        <v>942840</v>
      </c>
      <c r="F61" s="12">
        <v>1834353</v>
      </c>
      <c r="G61" s="12">
        <v>17295741</v>
      </c>
      <c r="H61" s="12">
        <v>13959888</v>
      </c>
      <c r="I61" s="12">
        <v>6113682</v>
      </c>
      <c r="J61" s="12">
        <v>7846206</v>
      </c>
      <c r="K61" s="12">
        <v>1343100</v>
      </c>
      <c r="L61" s="124">
        <v>37</v>
      </c>
      <c r="M61" s="122"/>
      <c r="N61" s="122"/>
      <c r="O61" s="122"/>
      <c r="P61" s="122"/>
      <c r="Q61" s="122"/>
    </row>
    <row r="62" spans="1:17" s="4" customFormat="1" ht="9.75" customHeight="1">
      <c r="A62" s="7">
        <v>38</v>
      </c>
      <c r="B62" s="3" t="s">
        <v>81</v>
      </c>
      <c r="C62" s="3"/>
      <c r="D62" s="11">
        <v>1561300</v>
      </c>
      <c r="E62" s="12">
        <v>224779</v>
      </c>
      <c r="F62" s="12">
        <v>374932</v>
      </c>
      <c r="G62" s="12">
        <v>11319080</v>
      </c>
      <c r="H62" s="12">
        <v>8799110</v>
      </c>
      <c r="I62" s="12">
        <v>2034593</v>
      </c>
      <c r="J62" s="12">
        <v>6764517</v>
      </c>
      <c r="K62" s="12">
        <v>657615</v>
      </c>
      <c r="L62" s="124">
        <v>38</v>
      </c>
      <c r="M62" s="122"/>
      <c r="N62" s="122"/>
      <c r="O62" s="122"/>
      <c r="P62" s="122"/>
      <c r="Q62" s="122"/>
    </row>
    <row r="63" spans="1:17" s="4" customFormat="1" ht="9.75" customHeight="1">
      <c r="A63" s="7">
        <v>39</v>
      </c>
      <c r="B63" s="3" t="s">
        <v>82</v>
      </c>
      <c r="C63" s="3"/>
      <c r="D63" s="11" t="s">
        <v>308</v>
      </c>
      <c r="E63" s="12">
        <v>355035</v>
      </c>
      <c r="F63" s="12">
        <v>326276</v>
      </c>
      <c r="G63" s="12">
        <v>11974972</v>
      </c>
      <c r="H63" s="12">
        <v>10598511</v>
      </c>
      <c r="I63" s="12">
        <v>4903181</v>
      </c>
      <c r="J63" s="12">
        <v>5695330</v>
      </c>
      <c r="K63" s="12">
        <v>430341</v>
      </c>
      <c r="L63" s="124">
        <v>39</v>
      </c>
      <c r="M63" s="122"/>
      <c r="N63" s="122"/>
      <c r="O63" s="122"/>
      <c r="P63" s="122"/>
      <c r="Q63" s="122"/>
    </row>
    <row r="64" spans="1:17" s="4" customFormat="1" ht="9.75" customHeight="1">
      <c r="A64" s="7">
        <v>40</v>
      </c>
      <c r="B64" s="14" t="s">
        <v>4</v>
      </c>
      <c r="C64" s="14"/>
      <c r="D64" s="16">
        <f>SUM(D61:D63)</f>
        <v>2940719</v>
      </c>
      <c r="E64" s="17">
        <f>SUM(E61:E63)</f>
        <v>1522654</v>
      </c>
      <c r="F64" s="17">
        <f aca="true" t="shared" si="6" ref="F64:K64">SUM(F61:F63)</f>
        <v>2535561</v>
      </c>
      <c r="G64" s="17">
        <f t="shared" si="6"/>
        <v>40589793</v>
      </c>
      <c r="H64" s="17">
        <f t="shared" si="6"/>
        <v>33357509</v>
      </c>
      <c r="I64" s="17">
        <f t="shared" si="6"/>
        <v>13051456</v>
      </c>
      <c r="J64" s="17">
        <f t="shared" si="6"/>
        <v>20306053</v>
      </c>
      <c r="K64" s="17">
        <f t="shared" si="6"/>
        <v>2431056</v>
      </c>
      <c r="L64" s="124">
        <v>40</v>
      </c>
      <c r="M64" s="122"/>
      <c r="N64" s="122"/>
      <c r="O64" s="122"/>
      <c r="P64" s="122"/>
      <c r="Q64" s="122"/>
    </row>
    <row r="65" spans="1:17" s="4" customFormat="1" ht="6" customHeight="1">
      <c r="A65" s="7"/>
      <c r="B65" s="2"/>
      <c r="C65" s="2"/>
      <c r="D65" s="16"/>
      <c r="E65" s="23"/>
      <c r="F65" s="23"/>
      <c r="G65" s="23"/>
      <c r="H65" s="23"/>
      <c r="I65" s="23"/>
      <c r="J65" s="23"/>
      <c r="K65" s="23"/>
      <c r="L65" s="124"/>
      <c r="M65" s="122"/>
      <c r="N65" s="122"/>
      <c r="O65" s="122"/>
      <c r="P65" s="122"/>
      <c r="Q65" s="122"/>
    </row>
    <row r="66" spans="1:17" s="4" customFormat="1" ht="9.75" customHeight="1">
      <c r="A66" s="7" t="s">
        <v>7</v>
      </c>
      <c r="B66" s="8" t="s">
        <v>23</v>
      </c>
      <c r="C66" s="8"/>
      <c r="D66" s="29"/>
      <c r="E66" s="9"/>
      <c r="F66" s="9"/>
      <c r="G66" s="9"/>
      <c r="H66" s="9"/>
      <c r="I66" s="9"/>
      <c r="J66" s="9"/>
      <c r="K66" s="9"/>
      <c r="L66" s="124" t="s">
        <v>7</v>
      </c>
      <c r="M66" s="122"/>
      <c r="N66" s="122"/>
      <c r="O66" s="122"/>
      <c r="P66" s="122"/>
      <c r="Q66" s="122"/>
    </row>
    <row r="67" spans="1:17" s="4" customFormat="1" ht="9.75" customHeight="1">
      <c r="A67" s="7">
        <v>41</v>
      </c>
      <c r="B67" s="3" t="s">
        <v>83</v>
      </c>
      <c r="C67" s="3"/>
      <c r="D67" s="11">
        <v>1378674</v>
      </c>
      <c r="E67" s="12">
        <v>681442</v>
      </c>
      <c r="F67" s="12">
        <v>946595</v>
      </c>
      <c r="G67" s="12">
        <v>22073789</v>
      </c>
      <c r="H67" s="12">
        <v>19298794</v>
      </c>
      <c r="I67" s="12">
        <v>8984422</v>
      </c>
      <c r="J67" s="12">
        <v>10314372</v>
      </c>
      <c r="K67" s="12">
        <v>888253</v>
      </c>
      <c r="L67" s="124">
        <v>41</v>
      </c>
      <c r="M67" s="122"/>
      <c r="N67" s="122"/>
      <c r="O67" s="122"/>
      <c r="P67" s="122"/>
      <c r="Q67" s="122"/>
    </row>
    <row r="68" spans="1:17" s="4" customFormat="1" ht="9.75" customHeight="1">
      <c r="A68" s="7">
        <v>42</v>
      </c>
      <c r="B68" s="3" t="s">
        <v>84</v>
      </c>
      <c r="C68" s="3"/>
      <c r="D68" s="11">
        <v>664838</v>
      </c>
      <c r="E68" s="12">
        <v>508187</v>
      </c>
      <c r="F68" s="12">
        <v>415719</v>
      </c>
      <c r="G68" s="12">
        <v>14092679</v>
      </c>
      <c r="H68" s="12">
        <v>13043746</v>
      </c>
      <c r="I68" s="12">
        <v>5125352</v>
      </c>
      <c r="J68" s="12">
        <v>7918394</v>
      </c>
      <c r="K68" s="12">
        <v>133333</v>
      </c>
      <c r="L68" s="124">
        <v>42</v>
      </c>
      <c r="M68" s="122"/>
      <c r="N68" s="122"/>
      <c r="O68" s="122"/>
      <c r="P68" s="122"/>
      <c r="Q68" s="122"/>
    </row>
    <row r="69" spans="1:17" s="4" customFormat="1" ht="9.75" customHeight="1">
      <c r="A69" s="7">
        <v>43</v>
      </c>
      <c r="B69" s="3" t="s">
        <v>85</v>
      </c>
      <c r="C69" s="3"/>
      <c r="D69" s="11">
        <v>970699</v>
      </c>
      <c r="E69" s="12">
        <v>906436</v>
      </c>
      <c r="F69" s="12">
        <v>1001287</v>
      </c>
      <c r="G69" s="12">
        <v>30167446</v>
      </c>
      <c r="H69" s="12">
        <v>27298449</v>
      </c>
      <c r="I69" s="12">
        <v>19196601</v>
      </c>
      <c r="J69" s="12">
        <v>8101848</v>
      </c>
      <c r="K69" s="12">
        <v>1627564</v>
      </c>
      <c r="L69" s="124">
        <v>43</v>
      </c>
      <c r="M69" s="122"/>
      <c r="N69" s="122"/>
      <c r="O69" s="122"/>
      <c r="P69" s="122"/>
      <c r="Q69" s="122"/>
    </row>
    <row r="70" spans="1:17" s="4" customFormat="1" ht="9.75" customHeight="1">
      <c r="A70" s="7">
        <v>44</v>
      </c>
      <c r="B70" s="3" t="s">
        <v>80</v>
      </c>
      <c r="C70" s="3"/>
      <c r="D70" s="11">
        <v>670000</v>
      </c>
      <c r="E70" s="12">
        <v>1359133</v>
      </c>
      <c r="F70" s="12">
        <v>6379855</v>
      </c>
      <c r="G70" s="12">
        <v>74298455</v>
      </c>
      <c r="H70" s="12">
        <v>72216335</v>
      </c>
      <c r="I70" s="12">
        <v>60785678</v>
      </c>
      <c r="J70" s="12">
        <v>11430657</v>
      </c>
      <c r="K70" s="12">
        <v>939682</v>
      </c>
      <c r="L70" s="124">
        <v>44</v>
      </c>
      <c r="M70" s="122"/>
      <c r="N70" s="122"/>
      <c r="O70" s="122"/>
      <c r="P70" s="122"/>
      <c r="Q70" s="122"/>
    </row>
    <row r="71" spans="1:17" s="4" customFormat="1" ht="9.75" customHeight="1">
      <c r="A71" s="7">
        <v>45</v>
      </c>
      <c r="B71" s="3" t="s">
        <v>81</v>
      </c>
      <c r="C71" s="3"/>
      <c r="D71" s="11" t="s">
        <v>308</v>
      </c>
      <c r="E71" s="12">
        <v>4187344</v>
      </c>
      <c r="F71" s="12">
        <v>2004935</v>
      </c>
      <c r="G71" s="12">
        <v>33203382</v>
      </c>
      <c r="H71" s="12">
        <v>31818352</v>
      </c>
      <c r="I71" s="12">
        <v>14121286</v>
      </c>
      <c r="J71" s="12">
        <v>17697066</v>
      </c>
      <c r="K71" s="12">
        <v>970030</v>
      </c>
      <c r="L71" s="124">
        <v>45</v>
      </c>
      <c r="M71" s="122"/>
      <c r="N71" s="122"/>
      <c r="O71" s="122"/>
      <c r="P71" s="122"/>
      <c r="Q71" s="122"/>
    </row>
    <row r="72" spans="1:17" s="4" customFormat="1" ht="9.75" customHeight="1">
      <c r="A72" s="7">
        <v>46</v>
      </c>
      <c r="B72" s="3" t="s">
        <v>86</v>
      </c>
      <c r="C72" s="3"/>
      <c r="D72" s="11">
        <v>1064875</v>
      </c>
      <c r="E72" s="12">
        <v>1305986</v>
      </c>
      <c r="F72" s="12">
        <v>795850</v>
      </c>
      <c r="G72" s="12">
        <v>12301563</v>
      </c>
      <c r="H72" s="12">
        <v>10440358</v>
      </c>
      <c r="I72" s="12">
        <v>6409167</v>
      </c>
      <c r="J72" s="12">
        <v>4031191</v>
      </c>
      <c r="K72" s="12">
        <v>517822</v>
      </c>
      <c r="L72" s="124">
        <v>46</v>
      </c>
      <c r="M72" s="122"/>
      <c r="N72" s="122"/>
      <c r="O72" s="122"/>
      <c r="P72" s="122"/>
      <c r="Q72" s="122"/>
    </row>
    <row r="73" spans="1:17" s="4" customFormat="1" ht="9.75" customHeight="1">
      <c r="A73" s="7">
        <v>47</v>
      </c>
      <c r="B73" s="3" t="s">
        <v>87</v>
      </c>
      <c r="C73" s="3"/>
      <c r="D73" s="11" t="s">
        <v>308</v>
      </c>
      <c r="E73" s="12">
        <v>642911</v>
      </c>
      <c r="F73" s="12">
        <v>1153715</v>
      </c>
      <c r="G73" s="12">
        <v>27830555</v>
      </c>
      <c r="H73" s="12">
        <v>26371100</v>
      </c>
      <c r="I73" s="12">
        <v>15407976</v>
      </c>
      <c r="J73" s="12">
        <v>10963124</v>
      </c>
      <c r="K73" s="12">
        <v>660588</v>
      </c>
      <c r="L73" s="124">
        <v>47</v>
      </c>
      <c r="M73" s="122"/>
      <c r="N73" s="122"/>
      <c r="O73" s="122"/>
      <c r="P73" s="122"/>
      <c r="Q73" s="122"/>
    </row>
    <row r="74" spans="1:17" s="4" customFormat="1" ht="9.75" customHeight="1">
      <c r="A74" s="7">
        <v>48</v>
      </c>
      <c r="B74" s="3" t="s">
        <v>88</v>
      </c>
      <c r="C74" s="3"/>
      <c r="D74" s="11">
        <v>2359436</v>
      </c>
      <c r="E74" s="12">
        <v>457105</v>
      </c>
      <c r="F74" s="12">
        <v>2210702</v>
      </c>
      <c r="G74" s="12">
        <v>38035998</v>
      </c>
      <c r="H74" s="12">
        <v>34520721</v>
      </c>
      <c r="I74" s="12">
        <v>29046389</v>
      </c>
      <c r="J74" s="12">
        <v>5474332</v>
      </c>
      <c r="K74" s="12">
        <v>771136</v>
      </c>
      <c r="L74" s="124">
        <v>48</v>
      </c>
      <c r="M74" s="122"/>
      <c r="N74" s="122"/>
      <c r="O74" s="122"/>
      <c r="P74" s="122"/>
      <c r="Q74" s="122"/>
    </row>
    <row r="75" spans="1:17" s="4" customFormat="1" ht="9.75" customHeight="1">
      <c r="A75" s="7">
        <v>49</v>
      </c>
      <c r="B75" s="3" t="s">
        <v>89</v>
      </c>
      <c r="C75" s="3"/>
      <c r="D75" s="11">
        <v>2522253</v>
      </c>
      <c r="E75" s="12">
        <v>435017</v>
      </c>
      <c r="F75" s="12">
        <v>893837</v>
      </c>
      <c r="G75" s="12">
        <v>30597254</v>
      </c>
      <c r="H75" s="12">
        <v>26512839</v>
      </c>
      <c r="I75" s="12">
        <v>21648306</v>
      </c>
      <c r="J75" s="12">
        <v>4864533</v>
      </c>
      <c r="K75" s="12">
        <v>974820</v>
      </c>
      <c r="L75" s="124">
        <v>49</v>
      </c>
      <c r="M75" s="122"/>
      <c r="N75" s="122"/>
      <c r="O75" s="122"/>
      <c r="P75" s="122"/>
      <c r="Q75" s="122"/>
    </row>
    <row r="76" spans="1:17" s="4" customFormat="1" ht="9.75" customHeight="1">
      <c r="A76" s="7">
        <v>50</v>
      </c>
      <c r="B76" s="14" t="s">
        <v>4</v>
      </c>
      <c r="C76" s="14"/>
      <c r="D76" s="16">
        <f>SUM(D67:D75)</f>
        <v>9630775</v>
      </c>
      <c r="E76" s="17">
        <f>SUM(E67:E75)</f>
        <v>10483561</v>
      </c>
      <c r="F76" s="17">
        <f aca="true" t="shared" si="7" ref="F76:K76">SUM(F67:F75)</f>
        <v>15802495</v>
      </c>
      <c r="G76" s="17">
        <f t="shared" si="7"/>
        <v>282601121</v>
      </c>
      <c r="H76" s="17">
        <f t="shared" si="7"/>
        <v>261520694</v>
      </c>
      <c r="I76" s="17">
        <f t="shared" si="7"/>
        <v>180725177</v>
      </c>
      <c r="J76" s="17">
        <f t="shared" si="7"/>
        <v>80795517</v>
      </c>
      <c r="K76" s="17">
        <f t="shared" si="7"/>
        <v>7483228</v>
      </c>
      <c r="L76" s="124">
        <v>50</v>
      </c>
      <c r="M76" s="122"/>
      <c r="N76" s="122"/>
      <c r="O76" s="122"/>
      <c r="P76" s="122"/>
      <c r="Q76" s="122"/>
    </row>
    <row r="77" spans="1:17" s="4" customFormat="1" ht="9.75" customHeight="1">
      <c r="A77" s="7">
        <v>51</v>
      </c>
      <c r="B77" s="20" t="s">
        <v>79</v>
      </c>
      <c r="C77" s="20"/>
      <c r="D77" s="16">
        <f>D64+D76</f>
        <v>12571494</v>
      </c>
      <c r="E77" s="17">
        <f>E64+E76</f>
        <v>12006215</v>
      </c>
      <c r="F77" s="17">
        <f aca="true" t="shared" si="8" ref="F77:K77">F64+F76</f>
        <v>18338056</v>
      </c>
      <c r="G77" s="17">
        <f t="shared" si="8"/>
        <v>323190914</v>
      </c>
      <c r="H77" s="17">
        <f t="shared" si="8"/>
        <v>294878203</v>
      </c>
      <c r="I77" s="17">
        <f t="shared" si="8"/>
        <v>193776633</v>
      </c>
      <c r="J77" s="17">
        <f t="shared" si="8"/>
        <v>101101570</v>
      </c>
      <c r="K77" s="17">
        <f t="shared" si="8"/>
        <v>9914284</v>
      </c>
      <c r="L77" s="124">
        <v>51</v>
      </c>
      <c r="M77" s="122"/>
      <c r="N77" s="122"/>
      <c r="O77" s="122"/>
      <c r="P77" s="122"/>
      <c r="Q77" s="122"/>
    </row>
    <row r="78" spans="1:17" s="4" customFormat="1" ht="9" customHeight="1">
      <c r="A78" s="392" t="s">
        <v>33</v>
      </c>
      <c r="B78" s="392"/>
      <c r="C78" s="392"/>
      <c r="D78" s="392"/>
      <c r="E78" s="392"/>
      <c r="F78" s="392"/>
      <c r="G78" s="392"/>
      <c r="H78" s="392"/>
      <c r="I78" s="392"/>
      <c r="J78" s="23"/>
      <c r="K78" s="23"/>
      <c r="L78" s="124"/>
      <c r="M78" s="122"/>
      <c r="N78" s="122"/>
      <c r="O78" s="122"/>
      <c r="P78" s="122"/>
      <c r="Q78" s="122"/>
    </row>
    <row r="79" spans="1:17" s="39" customFormat="1" ht="9" customHeight="1">
      <c r="A79" s="390" t="s">
        <v>135</v>
      </c>
      <c r="B79" s="390"/>
      <c r="C79" s="390"/>
      <c r="D79" s="390"/>
      <c r="E79" s="390"/>
      <c r="F79" s="390"/>
      <c r="G79" s="390"/>
      <c r="H79" s="63"/>
      <c r="I79" s="63"/>
      <c r="J79" s="64"/>
      <c r="K79" s="64"/>
      <c r="L79" s="91"/>
      <c r="M79" s="31"/>
      <c r="N79" s="31"/>
      <c r="O79" s="31"/>
      <c r="P79" s="31"/>
      <c r="Q79" s="31"/>
    </row>
    <row r="80" spans="1:17" s="39" customFormat="1" ht="12.75" customHeight="1">
      <c r="A80" s="390"/>
      <c r="B80" s="390"/>
      <c r="C80" s="390"/>
      <c r="D80" s="390"/>
      <c r="E80" s="390"/>
      <c r="F80" s="390"/>
      <c r="G80" s="390"/>
      <c r="H80" s="31"/>
      <c r="I80" s="31"/>
      <c r="J80" s="31"/>
      <c r="K80" s="31"/>
      <c r="L80" s="91"/>
      <c r="M80" s="31"/>
      <c r="N80" s="31"/>
      <c r="O80" s="31"/>
      <c r="P80" s="31"/>
      <c r="Q80" s="31"/>
    </row>
    <row r="81" spans="1:17" ht="12.75">
      <c r="A81" s="151"/>
      <c r="B81" s="130"/>
      <c r="C81" s="130"/>
      <c r="D81" s="130"/>
      <c r="E81" s="130"/>
      <c r="F81" s="130"/>
      <c r="G81" s="130"/>
      <c r="H81" s="130"/>
      <c r="I81" s="130"/>
      <c r="J81" s="130"/>
      <c r="K81" s="130"/>
      <c r="L81" s="151"/>
      <c r="M81" s="130"/>
      <c r="N81" s="130"/>
      <c r="O81" s="130"/>
      <c r="P81" s="130"/>
      <c r="Q81" s="130"/>
    </row>
  </sheetData>
  <mergeCells count="25">
    <mergeCell ref="K8:K15"/>
    <mergeCell ref="D6:D15"/>
    <mergeCell ref="G6:G15"/>
    <mergeCell ref="H6:K7"/>
    <mergeCell ref="A17:F17"/>
    <mergeCell ref="G17:L17"/>
    <mergeCell ref="E1:F1"/>
    <mergeCell ref="B5:C16"/>
    <mergeCell ref="H5:I5"/>
    <mergeCell ref="E5:F12"/>
    <mergeCell ref="G1:H1"/>
    <mergeCell ref="B2:F2"/>
    <mergeCell ref="G2:J2"/>
    <mergeCell ref="B3:F3"/>
    <mergeCell ref="G3:I3"/>
    <mergeCell ref="H8:J12"/>
    <mergeCell ref="A79:G79"/>
    <mergeCell ref="A80:G80"/>
    <mergeCell ref="A78:I78"/>
    <mergeCell ref="I13:J14"/>
    <mergeCell ref="F13:F15"/>
    <mergeCell ref="A29:F29"/>
    <mergeCell ref="G29:K29"/>
    <mergeCell ref="A59:F59"/>
    <mergeCell ref="G59:L59"/>
  </mergeCells>
  <printOptions/>
  <pageMargins left="0.7874015748031497" right="0.7874015748031497" top="0.5905511811023622" bottom="0.7874015748031497" header="0.5118110236220472" footer="0.5118110236220472"/>
  <pageSetup horizontalDpi="600" verticalDpi="600" orientation="portrait" scale="80" r:id="rId1"/>
  <headerFooter differentOddEven="1" alignWithMargins="0">
    <oddFooter>&amp;C18</oddFooter>
    <evenFooter>&amp;C19</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Schmöger, Heidelind (LfStaD)</dc:creator>
  <cp:keywords/>
  <dc:description/>
  <cp:lastModifiedBy/>
  <cp:lastPrinted>2022-11-08T10:14:02Z</cp:lastPrinted>
  <dcterms:created xsi:type="dcterms:W3CDTF">2006-10-19T12:47:06Z</dcterms:created>
  <dcterms:modified xsi:type="dcterms:W3CDTF">2023-02-07T09:31:57Z</dcterms:modified>
  <cp:category/>
  <cp:version/>
  <cp:contentType/>
  <cp:contentStatus/>
</cp:coreProperties>
</file>