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292" windowWidth="23064" windowHeight="4980" tabRatio="599" activeTab="0"/>
  </bookViews>
  <sheets>
    <sheet name="Seite 3" sheetId="1" r:id="rId1"/>
    <sheet name="Seite 6" sheetId="2" r:id="rId2"/>
    <sheet name="Seite 7" sheetId="3" r:id="rId3"/>
    <sheet name="Seite 8" sheetId="4" r:id="rId4"/>
    <sheet name="Seite 9" sheetId="5" r:id="rId5"/>
    <sheet name="Seite 10" sheetId="6" r:id="rId6"/>
    <sheet name="Seite 11" sheetId="7" r:id="rId7"/>
    <sheet name="Seite 12" sheetId="8" r:id="rId8"/>
    <sheet name="Seite 13" sheetId="9" r:id="rId9"/>
    <sheet name="Seite 14" sheetId="10" r:id="rId10"/>
  </sheets>
  <definedNames/>
  <calcPr fullCalcOnLoad="1"/>
</workbook>
</file>

<file path=xl/sharedStrings.xml><?xml version="1.0" encoding="utf-8"?>
<sst xmlns="http://schemas.openxmlformats.org/spreadsheetml/2006/main" count="820" uniqueCount="346">
  <si>
    <t xml:space="preserve"> </t>
  </si>
  <si>
    <t>Vorbemerkungen</t>
  </si>
  <si>
    <t>Tabellenteil: Ergebnisse der Gemeinden und Gemeindeverbände (Gv)</t>
  </si>
  <si>
    <t xml:space="preserve">1. Vj. </t>
  </si>
  <si>
    <t xml:space="preserve">2. Vj. </t>
  </si>
  <si>
    <t xml:space="preserve">3. Vj. </t>
  </si>
  <si>
    <t xml:space="preserve">4. Vj. </t>
  </si>
  <si>
    <t>Millionen Euro</t>
  </si>
  <si>
    <t xml:space="preserve">% </t>
  </si>
  <si>
    <t>Steuern und steuerähnliche Einnahmen (netto)</t>
  </si>
  <si>
    <t>Einnahmen aus Verwaltung und Betrieb</t>
  </si>
  <si>
    <t>Allgemeine und laufende Zuweisungen, Zinseinnahmen</t>
  </si>
  <si>
    <t xml:space="preserve">Einnahmen aus der Veräusserung von Vermögen </t>
  </si>
  <si>
    <t>Sonstige Einnahmen der Kapitalrechnung</t>
  </si>
  <si>
    <t>Personalausgaben</t>
  </si>
  <si>
    <t>Sächlicher Verwaltungs- und Betriebsaufwand</t>
  </si>
  <si>
    <t>Zinsausgaben</t>
  </si>
  <si>
    <t>Zuweisungen und Zuschüsse für laufende Zwecke</t>
  </si>
  <si>
    <t>Leistungen der Sozialhilfe</t>
  </si>
  <si>
    <t xml:space="preserve">Sonstige soziale Leistungen </t>
  </si>
  <si>
    <t>Baumaßnahmen</t>
  </si>
  <si>
    <t>Sonstige Ausgaben der Kapitalrechnung</t>
  </si>
  <si>
    <t xml:space="preserve">Besondere Finanzierungsvorgänge </t>
  </si>
  <si>
    <t>Einnahmen</t>
  </si>
  <si>
    <t>Ausgaben</t>
  </si>
  <si>
    <t>Vierteljahr</t>
  </si>
  <si>
    <t>Bauausgaben
insgesamt</t>
  </si>
  <si>
    <t>darunter</t>
  </si>
  <si>
    <t>Abwasser-
beseitigung</t>
  </si>
  <si>
    <t>Abfall-
beseitigung</t>
  </si>
  <si>
    <t>Schulen</t>
  </si>
  <si>
    <t>Straßen</t>
  </si>
  <si>
    <t xml:space="preserve">1 000 Euro </t>
  </si>
  <si>
    <t>Kreisfreie Städte</t>
  </si>
  <si>
    <t>1. Vj.</t>
  </si>
  <si>
    <t>2. Vj.</t>
  </si>
  <si>
    <t>3. Vj.</t>
  </si>
  <si>
    <t>4. Vj.</t>
  </si>
  <si>
    <t>Kreisangehörige Gemeinden</t>
  </si>
  <si>
    <t>Landkreise</t>
  </si>
  <si>
    <t>Bezirke</t>
  </si>
  <si>
    <t>Gemeinden und Gemeindeverbände insgesamt</t>
  </si>
  <si>
    <t xml:space="preserve">4. Steuereinnahmen der Gemeinden in Bayern nach Gemeindegrößenklassen und Quartalen </t>
  </si>
  <si>
    <t>Gemeindegrößenklasse
Vierteljahr</t>
  </si>
  <si>
    <t>Grundsteuer</t>
  </si>
  <si>
    <t>Gewerbesteuer</t>
  </si>
  <si>
    <t>Hunde-
steuer</t>
  </si>
  <si>
    <t>A</t>
  </si>
  <si>
    <t>B</t>
  </si>
  <si>
    <t xml:space="preserve">brutto </t>
  </si>
  <si>
    <t>netto</t>
  </si>
  <si>
    <t>Umsatz-
steuer</t>
  </si>
  <si>
    <t>mit . . . Einwohnern</t>
  </si>
  <si>
    <t>50 000 bis</t>
  </si>
  <si>
    <t>unter</t>
  </si>
  <si>
    <t>100 000</t>
  </si>
  <si>
    <t>50 000</t>
  </si>
  <si>
    <t>50 000 oder mehr</t>
  </si>
  <si>
    <t>20 000</t>
  </si>
  <si>
    <t>10 000</t>
  </si>
  <si>
    <t>5 000</t>
  </si>
  <si>
    <t>3 000</t>
  </si>
  <si>
    <t>1 000</t>
  </si>
  <si>
    <t xml:space="preserve">Gemeindesteuereinnahmen nach Quartalen </t>
  </si>
  <si>
    <t>Gemeindegrößenklasse
Gemeinden mit . . . Einwohnern</t>
  </si>
  <si>
    <t>Ober-</t>
  </si>
  <si>
    <t>Nieder-</t>
  </si>
  <si>
    <t>Mittel-</t>
  </si>
  <si>
    <t>Unter-</t>
  </si>
  <si>
    <t>Schwaben</t>
  </si>
  <si>
    <t>Bayern</t>
  </si>
  <si>
    <t>bayern</t>
  </si>
  <si>
    <t>pfalz</t>
  </si>
  <si>
    <t>franken</t>
  </si>
  <si>
    <t>in %</t>
  </si>
  <si>
    <t>Grundsteuer A</t>
  </si>
  <si>
    <t>500 000 oder mehr</t>
  </si>
  <si>
    <t>500 000</t>
  </si>
  <si>
    <t>200 000</t>
  </si>
  <si>
    <t>Gemeinden insgesamt</t>
  </si>
  <si>
    <t>Grundsteuer B</t>
  </si>
  <si>
    <t>3. Stand und Bewegung der Schulden der Gemeinden und Gemeindeverbände in Bayern</t>
  </si>
  <si>
    <t>Art der Schulden
Zeitraum</t>
  </si>
  <si>
    <t>davon</t>
  </si>
  <si>
    <t>Land-
kreise</t>
  </si>
  <si>
    <t>Verwal-
tungs-
gemein-
schaften</t>
  </si>
  <si>
    <t>1 000 EUR</t>
  </si>
  <si>
    <t>Schulden am Kreditmarkt und bei</t>
  </si>
  <si>
    <t>öffentlichen Haushalten</t>
  </si>
  <si>
    <t>Berichtigungen, sonstige</t>
  </si>
  <si>
    <t>Zu- und Abgänge</t>
  </si>
  <si>
    <t>EUR je Einwohner</t>
  </si>
  <si>
    <t>Veränderung gegenüber</t>
  </si>
  <si>
    <t>davon Schulden am Kreditmarkt u. ä.</t>
  </si>
  <si>
    <t>Schulden bei öffentlichen</t>
  </si>
  <si>
    <t>Außerdem:</t>
  </si>
  <si>
    <t>Kassenkredite</t>
  </si>
  <si>
    <t>___________</t>
  </si>
  <si>
    <t>Gruppierungs-
nummer</t>
  </si>
  <si>
    <t>Art der Einnahmen</t>
  </si>
  <si>
    <t>Gemeinden und Ge-</t>
  </si>
  <si>
    <t>dem</t>
  </si>
  <si>
    <t>Betrag</t>
  </si>
  <si>
    <t>%</t>
  </si>
  <si>
    <t>Einnahmen des Verwaltungshaushalts</t>
  </si>
  <si>
    <t>000-032 (./. 810)</t>
  </si>
  <si>
    <t>Schlüssel-, Bedarfszuweisungen,</t>
  </si>
  <si>
    <t>sonstige allgemeine Zuweisungen</t>
  </si>
  <si>
    <t>060</t>
  </si>
  <si>
    <t>vom Bund</t>
  </si>
  <si>
    <t>041,051,061,081</t>
  </si>
  <si>
    <t>vom Land</t>
  </si>
  <si>
    <t>062,063</t>
  </si>
  <si>
    <t>von Gemeinden und Gemeindever-</t>
  </si>
  <si>
    <t>bänden,Verwaltungsgemeinschaften</t>
  </si>
  <si>
    <t>072</t>
  </si>
  <si>
    <t>Allgemeine Umlagen von Gemeinden</t>
  </si>
  <si>
    <t>092</t>
  </si>
  <si>
    <t>Leistungen des Landes aus d. Umsetzung</t>
  </si>
  <si>
    <t>des Vierten Gesetzes für moderne</t>
  </si>
  <si>
    <t>Dienstleistungen am Arbeitsmarkt</t>
  </si>
  <si>
    <t>10,11,12</t>
  </si>
  <si>
    <t>Verwaltungs- und Benutzungsgebühren,</t>
  </si>
  <si>
    <t>zweckgebundene Abgaben</t>
  </si>
  <si>
    <t>13-15,21,</t>
  </si>
  <si>
    <t>Übrige Verwaltungs- und Betriebsein-</t>
  </si>
  <si>
    <t>22,24-26</t>
  </si>
  <si>
    <t>160,170,200,230</t>
  </si>
  <si>
    <t>161,171,201,231</t>
  </si>
  <si>
    <t>162,172,202,232</t>
  </si>
  <si>
    <t>163,164,173,174,</t>
  </si>
  <si>
    <t>203,204,233,234</t>
  </si>
  <si>
    <t>vom sonstigen öffentlichen Bereich</t>
  </si>
  <si>
    <t>165-168,175-178,</t>
  </si>
  <si>
    <t>205-208,235-238</t>
  </si>
  <si>
    <t>von anderen Bereichen</t>
  </si>
  <si>
    <t>innere Verrechnungen, Zinsen aus</t>
  </si>
  <si>
    <t>inneren Darlehen</t>
  </si>
  <si>
    <t>Kalkulatorische Einnahmen</t>
  </si>
  <si>
    <t>Zuführung vom Vermögenshaushalt</t>
  </si>
  <si>
    <t>Verwaltungshaushalt zusammen</t>
  </si>
  <si>
    <t>Einnahmen des Vermögenshaushalts</t>
  </si>
  <si>
    <t>Zuführung vom Verwaltungshaushalt</t>
  </si>
  <si>
    <t>Entnahmen aus Rücklagen</t>
  </si>
  <si>
    <t>322-328</t>
  </si>
  <si>
    <t>Rückflüsse von Darlehen</t>
  </si>
  <si>
    <t>33,340,345</t>
  </si>
  <si>
    <t>Einnahmen aus der Veräußerung von</t>
  </si>
  <si>
    <t>Vermögen</t>
  </si>
  <si>
    <t>Beiträge und ähnliche Entgelte</t>
  </si>
  <si>
    <t>Zuweisungen für Investitionen und</t>
  </si>
  <si>
    <t>Investitionsförderungsmaßnahmen</t>
  </si>
  <si>
    <t>vom Bund, LAF, ERP-Sondervermögen</t>
  </si>
  <si>
    <t>von Gemeinden und Gemeindeverbänden</t>
  </si>
  <si>
    <t>365-368</t>
  </si>
  <si>
    <t>370-379</t>
  </si>
  <si>
    <t>Einnahmen aus Krediten und inneren</t>
  </si>
  <si>
    <t>Darlehen</t>
  </si>
  <si>
    <t>Durchbuchung von Sollfehlbeträgen</t>
  </si>
  <si>
    <t>Ist-Überschuß des Vermögenshaushalts</t>
  </si>
  <si>
    <t>Vermögenshaushalt zusammen</t>
  </si>
  <si>
    <t>Einnahmen des Verwaltungs- und</t>
  </si>
  <si>
    <t>Vermögenshaushalts insgesamt</t>
  </si>
  <si>
    <t>_____________</t>
  </si>
  <si>
    <t>Anmerkung: Differenzen in den Summen durch Runden der Zahlen.</t>
  </si>
  <si>
    <t>Art der Ausgaben</t>
  </si>
  <si>
    <t>Ausgaben des Verwaltungshaushalts</t>
  </si>
  <si>
    <t>40-46</t>
  </si>
  <si>
    <t>50-662</t>
  </si>
  <si>
    <t>675-678,718,84</t>
  </si>
  <si>
    <t>Kalkulatorische Kosten</t>
  </si>
  <si>
    <t>670-674,710-714,</t>
  </si>
  <si>
    <t>720-724</t>
  </si>
  <si>
    <t>an öffentlichen Bereich</t>
  </si>
  <si>
    <t>70,715-717,725-728</t>
  </si>
  <si>
    <t>an andere Bereiche</t>
  </si>
  <si>
    <t>679</t>
  </si>
  <si>
    <t>innere Verrechnungen</t>
  </si>
  <si>
    <t>690-693</t>
  </si>
  <si>
    <t>Aufgabenbezogene Leistungsbeteiligung</t>
  </si>
  <si>
    <t>73-74</t>
  </si>
  <si>
    <t>Leistungen der Sozialhilfe u. ä.</t>
  </si>
  <si>
    <t>75-79</t>
  </si>
  <si>
    <t>800-803</t>
  </si>
  <si>
    <t>809</t>
  </si>
  <si>
    <t>für innere Darlehen</t>
  </si>
  <si>
    <t>Allgemeine Zuweisungen und Umlagen</t>
  </si>
  <si>
    <t>an Land</t>
  </si>
  <si>
    <t>821</t>
  </si>
  <si>
    <t>Rückzahlung von Bedarfszuweisungen</t>
  </si>
  <si>
    <t>831</t>
  </si>
  <si>
    <t>Solidarumlage</t>
  </si>
  <si>
    <t>822,832</t>
  </si>
  <si>
    <t>an Gemeinden</t>
  </si>
  <si>
    <t>833</t>
  </si>
  <si>
    <t>an Verwaltungsgemeinschaften</t>
  </si>
  <si>
    <t>86</t>
  </si>
  <si>
    <t>Zuführung zum Vermögenshaushalt</t>
  </si>
  <si>
    <t>895</t>
  </si>
  <si>
    <t>Ausgaben des Vermögenshaushalts</t>
  </si>
  <si>
    <t>90</t>
  </si>
  <si>
    <t>Zuführung zum Verwaltungshaushalt</t>
  </si>
  <si>
    <t>91</t>
  </si>
  <si>
    <t>Zuführung an Rücklagen</t>
  </si>
  <si>
    <t>922-928</t>
  </si>
  <si>
    <t>Gewährung von Darlehen</t>
  </si>
  <si>
    <t>932,935</t>
  </si>
  <si>
    <t>94</t>
  </si>
  <si>
    <t>dar. für Schulen</t>
  </si>
  <si>
    <t>Abwasserbeseitigung</t>
  </si>
  <si>
    <t>970-979</t>
  </si>
  <si>
    <t>Tilgung von Krediten, Rückzahlung</t>
  </si>
  <si>
    <t>innerer Darlehen</t>
  </si>
  <si>
    <t>Zuweisungen und Zuschüsse für</t>
  </si>
  <si>
    <t>Investitionen</t>
  </si>
  <si>
    <t>980-984</t>
  </si>
  <si>
    <t>985-988</t>
  </si>
  <si>
    <t>990</t>
  </si>
  <si>
    <t>Kreditbeschaffungskosten</t>
  </si>
  <si>
    <t>991</t>
  </si>
  <si>
    <t>Ablösung von Dauerlasten</t>
  </si>
  <si>
    <t>992</t>
  </si>
  <si>
    <t>Deckung von Soll-Fehlbeträgen</t>
  </si>
  <si>
    <t>995</t>
  </si>
  <si>
    <t>Ausgaben des Verwaltungs- und</t>
  </si>
  <si>
    <t>förderungsmassnahmen</t>
  </si>
  <si>
    <t>Zuweisungen für Investitionen und Investitions-</t>
  </si>
  <si>
    <t xml:space="preserve">Gesamteinnahmen (ohne besondere </t>
  </si>
  <si>
    <t xml:space="preserve">Gesamtausgaben (ohne besondere </t>
  </si>
  <si>
    <t xml:space="preserve">dav. </t>
  </si>
  <si>
    <t>Einnahmen aus Krediten</t>
  </si>
  <si>
    <t xml:space="preserve">dar. </t>
  </si>
  <si>
    <t>Schuldentilgung</t>
  </si>
  <si>
    <t>Einnahme- bzw. Ausgabeart</t>
  </si>
  <si>
    <t>Verkehrs- und Versorgungs-unternehmen</t>
  </si>
  <si>
    <t>kreis-
freie Städte</t>
  </si>
  <si>
    <t>kreis-
freie
Städte</t>
  </si>
  <si>
    <r>
      <t>Gemeinden
und
Gemeinde-
verbände</t>
    </r>
    <r>
      <rPr>
        <vertAlign val="superscript"/>
        <sz val="10"/>
        <rFont val="Arial"/>
        <family val="2"/>
      </rPr>
      <t>1)</t>
    </r>
  </si>
  <si>
    <t>Haushalten</t>
  </si>
  <si>
    <t xml:space="preserve">Gemeindeanteil 
an der </t>
  </si>
  <si>
    <t>Ein-kommen-
steuer</t>
  </si>
  <si>
    <t>Umlage</t>
  </si>
  <si>
    <t>Zweit-wohn.-
steuer
und
sonstige Steuern</t>
  </si>
  <si>
    <t>100 000 oder mehr</t>
  </si>
  <si>
    <t>zusammen</t>
  </si>
  <si>
    <t>außer-</t>
  </si>
  <si>
    <r>
      <t>meindeverbände</t>
    </r>
    <r>
      <rPr>
        <vertAlign val="superscript"/>
        <sz val="10"/>
        <rFont val="Arial"/>
        <family val="2"/>
      </rPr>
      <t>1)</t>
    </r>
  </si>
  <si>
    <r>
      <t>vom Bund, LAF, ERP-Sondervermögen</t>
    </r>
    <r>
      <rPr>
        <vertAlign val="superscript"/>
        <sz val="10"/>
        <rFont val="Arial"/>
        <family val="2"/>
      </rPr>
      <t>3)</t>
    </r>
  </si>
  <si>
    <r>
      <t>vom Land</t>
    </r>
    <r>
      <rPr>
        <vertAlign val="superscript"/>
        <sz val="10"/>
        <rFont val="Arial"/>
        <family val="2"/>
      </rPr>
      <t>3)</t>
    </r>
  </si>
  <si>
    <t>5. Einnahmen der Gemeinden/Gv in Bayern nach Arten und Gebietskörperschaftsgruppen</t>
  </si>
  <si>
    <t>kreis-
an-
gehörige Ge-meinden</t>
  </si>
  <si>
    <r>
      <t xml:space="preserve">1. Ausgewählte Einnahmen und Ausgaben 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 xml:space="preserve"> der Gemeinden und Gemeindeverbände </t>
    </r>
    <r>
      <rPr>
        <b/>
        <vertAlign val="superscript"/>
        <sz val="10"/>
        <color indexed="8"/>
        <rFont val="Arial"/>
        <family val="2"/>
      </rPr>
      <t>2)</t>
    </r>
    <r>
      <rPr>
        <b/>
        <sz val="10"/>
        <color indexed="8"/>
        <rFont val="Arial"/>
        <family val="2"/>
      </rPr>
      <t xml:space="preserve"> in Bayern </t>
    </r>
  </si>
  <si>
    <r>
      <t xml:space="preserve">Einnahmen der laufenden 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</si>
  <si>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Einnahmen der Kapitalrechnung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</si>
  <si>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Finanzierungsvorgänge) </t>
    </r>
    <r>
      <rPr>
        <b/>
        <vertAlign val="superscript"/>
        <sz val="10"/>
        <color indexed="8"/>
        <rFont val="Arial"/>
        <family val="2"/>
      </rPr>
      <t>3)</t>
    </r>
  </si>
  <si>
    <r>
      <t xml:space="preserve">Ausgaben der laufenden 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</si>
  <si>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Ausgaben der Kapitalrechnung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</si>
  <si>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Finanzierungssaldo </t>
    </r>
    <r>
      <rPr>
        <vertAlign val="superscript"/>
        <sz val="10"/>
        <color indexed="8"/>
        <rFont val="Arial"/>
        <family val="2"/>
      </rPr>
      <t>4)</t>
    </r>
  </si>
  <si>
    <r>
      <t>Verwaltungs- und Betriebsaufwand</t>
    </r>
    <r>
      <rPr>
        <vertAlign val="superscript"/>
        <sz val="10"/>
        <rFont val="Arial"/>
        <family val="2"/>
      </rPr>
      <t>2)</t>
    </r>
  </si>
  <si>
    <r>
      <t>Sonstige soziale Leistungen</t>
    </r>
    <r>
      <rPr>
        <vertAlign val="superscript"/>
        <sz val="10"/>
        <rFont val="Arial"/>
        <family val="2"/>
      </rPr>
      <t>2)</t>
    </r>
  </si>
  <si>
    <r>
      <t>1)</t>
    </r>
    <r>
      <rPr>
        <sz val="10"/>
        <rFont val="Arial"/>
        <family val="2"/>
      </rPr>
      <t xml:space="preserve"> Ohne Verwaltungsgemeinschaften.- 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Ohne Zivilschutz für Rechnung des Bundes, Ausbildungsförderung, Wohngeld.</t>
    </r>
  </si>
  <si>
    <t>6. Ausgaben der Gemeinden/Gv in Bayern nach Art und Gebietskörperschaftsgruppen</t>
  </si>
  <si>
    <t>bis unter</t>
  </si>
  <si>
    <t>Erstattungen und Zuschüsse an andere</t>
  </si>
  <si>
    <r>
      <t>Bereiche, weitere Finanzausgaben</t>
    </r>
    <r>
      <rPr>
        <vertAlign val="superscript"/>
        <sz val="10"/>
        <rFont val="Arial"/>
        <family val="2"/>
      </rPr>
      <t>2)</t>
    </r>
  </si>
  <si>
    <t>Ist-Fehlbetrag des Vermögenshaushalts</t>
  </si>
  <si>
    <t>Erwerb von Beteiligungen, Kapitaleinlagen</t>
  </si>
  <si>
    <t>Erwerb von Grundstücken sowie beweg-</t>
  </si>
  <si>
    <t>liche Sachen des Anlagevermögens</t>
  </si>
  <si>
    <t>Ist-Fehlbetrag des Verwaltungshaushalts</t>
  </si>
  <si>
    <t>Erstattungen von Ausgaben des Verwal-</t>
  </si>
  <si>
    <t>tungshaushalts, Zuweisungen- und Zu-</t>
  </si>
  <si>
    <t>schüsse für lfd. Zwecke,Schuldendiensth.</t>
  </si>
  <si>
    <r>
      <t>Steuern und steuerähnliche Einnahmen</t>
    </r>
    <r>
      <rPr>
        <vertAlign val="superscript"/>
        <sz val="10"/>
        <rFont val="Arial"/>
        <family val="2"/>
      </rPr>
      <t>2)</t>
    </r>
  </si>
  <si>
    <t>nahmen, Gewinnanteile, Konzessions-</t>
  </si>
  <si>
    <t>abgaben, Ersatz sozialer Leistungen,</t>
  </si>
  <si>
    <t>weitere Finanzeinnahmen</t>
  </si>
  <si>
    <t>Erstattungen von Ausgaben des Verwaltungs-</t>
  </si>
  <si>
    <t>haushalts, Zuweisungen und Zuschüsse für</t>
  </si>
  <si>
    <t>lfd. Zwecke,Zinseinnahmen,Schuldendiensth.</t>
  </si>
  <si>
    <t>Leistungsbeteiligung bei Leistungen für</t>
  </si>
  <si>
    <t>Unterkunft und Heizung an Arbeitsuchende</t>
  </si>
  <si>
    <t>Ist-Überschuß des Verwaltungshaushalts</t>
  </si>
  <si>
    <t xml:space="preserve">Ge-
meinde-
steuern
ins-
gesamt </t>
  </si>
  <si>
    <t xml:space="preserve">1. Ausgewählte Einnahmen und Ausgaben der Gemeinden und Gemeindeverbände </t>
  </si>
  <si>
    <t xml:space="preserve">3. Stand und Bewegung der Schulden der Gemeinden und Gemeindeverbände in Bayern </t>
  </si>
  <si>
    <t xml:space="preserve">4. Steuereinnahmen der Gemeinden in Bayern nach Gemeindegrössenklassen </t>
  </si>
  <si>
    <t xml:space="preserve">in Bayern </t>
  </si>
  <si>
    <t xml:space="preserve">nach Aufgabenbereichen </t>
  </si>
  <si>
    <t xml:space="preserve">5. Einnahmen der Gemeinden und Gemeindeverbände in Bayern nach Arten und </t>
  </si>
  <si>
    <t xml:space="preserve">6. Ausgaben der Gemeinden und Gemeindeverbände in Bayern nach Arten und </t>
  </si>
  <si>
    <t xml:space="preserve">7. Gewogene Realsteuerdurchschnittshebesätze in Bayern nach Regierungsbezirken und </t>
  </si>
  <si>
    <t>Inhaltsverzeichnis</t>
  </si>
  <si>
    <r>
      <t>1)</t>
    </r>
    <r>
      <rPr>
        <sz val="10"/>
        <rFont val="Arial"/>
        <family val="2"/>
      </rPr>
      <t xml:space="preserve"> Ohne Verwaltungsgemeinschaften.- 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 xml:space="preserve">Nach Abzug der Gewerbesteuerumlage und einschließlich des Gemeindeanteils an der Einkommensteuer.- 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Ohne  Zivilschutz für Rechnung des Bundes, Ausbildungsförderung, Wohngeld.</t>
    </r>
  </si>
  <si>
    <r>
      <t>1)</t>
    </r>
    <r>
      <rPr>
        <sz val="10"/>
        <rFont val="Arial"/>
        <family val="2"/>
      </rPr>
      <t xml:space="preserve"> Einschl. Verwaltungsgemeinschaften.</t>
    </r>
  </si>
  <si>
    <r>
      <rPr>
        <vertAlign val="superscript"/>
        <sz val="10"/>
        <color indexed="8"/>
        <rFont val="Arial"/>
        <family val="2"/>
      </rPr>
      <t>1)</t>
    </r>
    <r>
      <rPr>
        <sz val="10"/>
        <color indexed="8"/>
        <rFont val="Arial"/>
        <family val="2"/>
      </rPr>
      <t xml:space="preserve"> Ohne haushaltstechnische Verrechnungen und Leistungen für Auftragsangelegenheiten (Zivilschutz, Ausbildungsförderung, Wohngeld).- </t>
    </r>
    <r>
      <rPr>
        <vertAlign val="superscript"/>
        <sz val="10"/>
        <color indexed="8"/>
        <rFont val="Arial"/>
        <family val="2"/>
      </rPr>
      <t>2)</t>
    </r>
    <r>
      <rPr>
        <sz val="10"/>
        <color indexed="8"/>
        <rFont val="Arial"/>
        <family val="2"/>
      </rPr>
      <t xml:space="preserve"> Mit Verwaltungsgemeinschaften und ohne kaufmännisch buchende Krankenhäuser.- </t>
    </r>
    <r>
      <rPr>
        <vertAlign val="superscript"/>
        <sz val="10"/>
        <color indexed="8"/>
        <rFont val="Arial"/>
        <family val="2"/>
      </rPr>
      <t>3)</t>
    </r>
    <r>
      <rPr>
        <sz val="10"/>
        <color indexed="8"/>
        <rFont val="Arial"/>
        <family val="2"/>
      </rPr>
      <t xml:space="preserve"> Bereinigt um Zahlungen von gleicher Ebene.- </t>
    </r>
    <r>
      <rPr>
        <vertAlign val="superscript"/>
        <sz val="10"/>
        <color indexed="8"/>
        <rFont val="Arial"/>
        <family val="2"/>
      </rPr>
      <t>4)</t>
    </r>
    <r>
      <rPr>
        <sz val="10"/>
        <color indexed="8"/>
        <rFont val="Arial"/>
        <family val="2"/>
      </rPr>
      <t xml:space="preserve"> Gesamteinnahmen minus Gesamtausgaben.</t>
    </r>
  </si>
  <si>
    <t>x</t>
  </si>
  <si>
    <t>2016  2. Vierteljahr</t>
  </si>
  <si>
    <t>2016  3. Vierteljahr</t>
  </si>
  <si>
    <t>2016  4. Vierteljahr</t>
  </si>
  <si>
    <t>2017  1. Vierteljahr</t>
  </si>
  <si>
    <t>Wertpapierschulden</t>
  </si>
  <si>
    <t>2. Bauausgaben der Gemeinden und Gemeindeverbände in Bayern 2016 bis 2018</t>
  </si>
  <si>
    <t>2. Bauausgaben der Gemeinden/Gv in Bayern 2016 bis 2018 nach Aufgabenbereichen</t>
  </si>
  <si>
    <t>2018  1. Vierteljahr</t>
  </si>
  <si>
    <t>2017  2. Vierteljahr</t>
  </si>
  <si>
    <t>2017  3. Vierteljahr</t>
  </si>
  <si>
    <t>2017  4. Vierteljahr</t>
  </si>
  <si>
    <t>kreis-angehörige Gemeinden</t>
  </si>
  <si>
    <t>Stand am 30. Juni</t>
  </si>
  <si>
    <t>,</t>
  </si>
  <si>
    <t xml:space="preserve">  </t>
  </si>
  <si>
    <t>Kreisangeh. Gemeinden</t>
  </si>
  <si>
    <t>2016  1 . Vierteljahr</t>
  </si>
  <si>
    <t>2018  2. Vierteljahr</t>
  </si>
  <si>
    <t>804,808</t>
  </si>
  <si>
    <t>7. Einnahmen der Gemeinden/Gv in Bayern nach Arten und Gebietskörperschaftsgruppen</t>
  </si>
  <si>
    <t>kreis-
an-
gehörige
 Ge-meinden</t>
  </si>
  <si>
    <t>8. Ausgaben der Gemeinden/Gv in Bayern nach Arten und Gebietskörperschaftsgruppen</t>
  </si>
  <si>
    <t xml:space="preserve">7. Einnahmen der Gemeinden und Gemeindeverbände in Bayern nach Arten und </t>
  </si>
  <si>
    <t xml:space="preserve">8. Ausgaben der Gemeinden und Gemeindeverbände in Bayern nach Arten und </t>
  </si>
  <si>
    <t xml:space="preserve">9. Gewogene Realsteuerdurchschnittshebesätze in Bayern nach Regierungsbezirken und </t>
  </si>
  <si>
    <t>Gebietskörperschaftsgruppen im 3. Vierteljahr 2018</t>
  </si>
  <si>
    <t>Gebietskörperschaftsgruppen im 1. bis 3. Vierteljahr 2018</t>
  </si>
  <si>
    <t>Gemeindegrößenklassen im 3. Vierteljahr 2018</t>
  </si>
  <si>
    <t>Zu- bzw. Abnahme
3. Vj. 2018
gegenüber</t>
  </si>
  <si>
    <t>3. Vj. 17</t>
  </si>
  <si>
    <t>2. Vj. 18</t>
  </si>
  <si>
    <t>Aufnahme  3. Vierteljahr</t>
  </si>
  <si>
    <t>Tilgung   3. Vierteljahr</t>
  </si>
  <si>
    <t>Stand am 30. September</t>
  </si>
  <si>
    <t>30. Juni in %</t>
  </si>
  <si>
    <t>im 3. Vierteljahr 2018</t>
  </si>
  <si>
    <t>3. Vierteljahr 2018</t>
  </si>
  <si>
    <t>1. bis 3. Vierteljahr  2018</t>
  </si>
  <si>
    <t>2018  3. Vierteljahr</t>
  </si>
  <si>
    <t>Verän-derung gegen-über-dem 3. Vj. 2017</t>
  </si>
  <si>
    <t>Verän-derung gegen-über dem 3. Vj. 2017</t>
  </si>
  <si>
    <t>im 1. bis 3. Vierteljahr 2018</t>
  </si>
  <si>
    <t>Verän-derung gegen-über dem 1. bis 3. Vj. 2017</t>
  </si>
  <si>
    <t>270-275</t>
  </si>
  <si>
    <t>680-685</t>
  </si>
  <si>
    <t>191-193</t>
  </si>
  <si>
    <t>690-696</t>
  </si>
  <si>
    <t>931,936-939</t>
  </si>
  <si>
    <t>-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</si>
</sst>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@\ *."/>
    <numFmt numFmtId="166" formatCode="###\ ###\ \ \ ;\-###\ ###\ \ \ ;\-\ \ \ ;@\ *."/>
    <numFmt numFmtId="167" formatCode="#\ ###\ ##0\ \ \ \ \ ;\-#\ ###\ ##0\ \ \ \ \ ;\-\ \ \ \ \ "/>
    <numFmt numFmtId="168" formatCode="#\ ###\ ###\ ##0\ \ "/>
    <numFmt numFmtId="169" formatCode="#\ ###\ ##0.0\ \ ;\-\ #\ ###\ ##0.0\ \ ;\–\ \ "/>
    <numFmt numFmtId="170" formatCode="#\ ###\ ##0\ \ ;\-#\ ###\ ##0\ \ ;\-\ "/>
    <numFmt numFmtId="171" formatCode="\ \ #\ ###\ ##0\ \ ;\-#\ ###\ ##0\ \ ;\-\ \ "/>
    <numFmt numFmtId="172" formatCode="#\ ##0;\-###\ ###;\-"/>
    <numFmt numFmtId="173" formatCode="#\ ###\ ##0\ ;\-#\ ###\ ##0\ ;\-\ "/>
    <numFmt numFmtId="174" formatCode="#\ ###\ ##0.0\ ;\-#\ ###\ ##0.0\ ;\-\ ;\X\ "/>
    <numFmt numFmtId="175" formatCode="0.00_ ;\-0.00\ "/>
    <numFmt numFmtId="176" formatCode="#\ ###\ ##0\ ;\-#\ ###\ ##0\ ;0\ "/>
    <numFmt numFmtId="177" formatCode="#\ ###\ ##0.0\ ;\-#\ ###\ ##0.0\ ;\-\ ;\x\ "/>
    <numFmt numFmtId="178" formatCode="#\ ###\ ###,\ "/>
    <numFmt numFmtId="179" formatCode="_-* #,##0.0\ _€_-;\-* #,##0.0\ _€_-;_-* &quot;-&quot;??\ _€_-;_-@_-"/>
    <numFmt numFmtId="180" formatCode="_-* #,##0\ _€_-;\-* #,##0\ _€_-;_-* &quot;-&quot;??\ _€_-;_-@_-"/>
    <numFmt numFmtId="181" formatCode="#,##0.00;[Red]\-#,##0.00"/>
    <numFmt numFmtId="182" formatCode="#,##0;[Red]\-#,##0"/>
    <numFmt numFmtId="183" formatCode="#\ ###\ ##0\ ;\-#\ ###\ ##0\ \ "/>
    <numFmt numFmtId="184" formatCode="#\ ##0.0\ ;\-#\ ##0.0\ 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Jahrbuch"/>
      <family val="2"/>
    </font>
    <font>
      <sz val="10"/>
      <name val="Jahrbuch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Arial"/>
      <family val="0"/>
    </font>
    <font>
      <sz val="8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4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4" fillId="0" borderId="8" applyNumberFormat="0" applyFill="0" applyAlignment="0" applyProtection="0"/>
    <xf numFmtId="166" fontId="3" fillId="0" borderId="0">
      <alignment vertical="center"/>
      <protection/>
    </xf>
    <xf numFmtId="166" fontId="3" fillId="0" borderId="0">
      <alignment vertical="center"/>
      <protection/>
    </xf>
    <xf numFmtId="166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67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165" fontId="7" fillId="0" borderId="0" xfId="0" applyNumberFormat="1" applyFont="1" applyAlignment="1">
      <alignment/>
    </xf>
    <xf numFmtId="165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0" fontId="8" fillId="0" borderId="0" xfId="64" applyFont="1" applyAlignment="1">
      <alignment horizontal="centerContinuous" vertical="center"/>
      <protection/>
    </xf>
    <xf numFmtId="0" fontId="7" fillId="0" borderId="0" xfId="64" applyFont="1" applyAlignment="1">
      <alignment horizontal="centerContinuous" vertical="center"/>
      <protection/>
    </xf>
    <xf numFmtId="0" fontId="8" fillId="0" borderId="0" xfId="60" applyFont="1">
      <alignment vertical="center"/>
      <protection/>
    </xf>
    <xf numFmtId="0" fontId="7" fillId="0" borderId="13" xfId="60" applyFont="1" applyBorder="1" applyAlignment="1">
      <alignment horizontal="centerContinuous" vertical="center"/>
      <protection/>
    </xf>
    <xf numFmtId="0" fontId="7" fillId="0" borderId="16" xfId="60" applyFont="1" applyBorder="1" applyAlignment="1">
      <alignment horizontal="centerContinuous" vertical="center"/>
      <protection/>
    </xf>
    <xf numFmtId="0" fontId="7" fillId="0" borderId="0" xfId="60" applyFont="1">
      <alignment vertical="center"/>
      <protection/>
    </xf>
    <xf numFmtId="0" fontId="7" fillId="0" borderId="0" xfId="60" applyFont="1" applyAlignment="1">
      <alignment horizontal="centerContinuous" vertical="center"/>
      <protection/>
    </xf>
    <xf numFmtId="0" fontId="7" fillId="0" borderId="0" xfId="60" applyFont="1" applyBorder="1">
      <alignment vertical="center"/>
      <protection/>
    </xf>
    <xf numFmtId="0" fontId="7" fillId="0" borderId="0" xfId="60" applyFont="1" applyBorder="1" applyAlignment="1" quotePrefix="1">
      <alignment horizontal="centerContinuous" vertical="center"/>
      <protection/>
    </xf>
    <xf numFmtId="0" fontId="7" fillId="0" borderId="0" xfId="60" applyFont="1" applyBorder="1" applyAlignment="1">
      <alignment horizontal="centerContinuous" vertical="center"/>
      <protection/>
    </xf>
    <xf numFmtId="0" fontId="8" fillId="0" borderId="0" xfId="60" applyFont="1" applyAlignment="1">
      <alignment horizontal="centerContinuous" vertical="center"/>
      <protection/>
    </xf>
    <xf numFmtId="166" fontId="7" fillId="0" borderId="0" xfId="72" applyFont="1" applyBorder="1" quotePrefix="1">
      <alignment vertical="center"/>
      <protection/>
    </xf>
    <xf numFmtId="167" fontId="7" fillId="0" borderId="0" xfId="60" applyNumberFormat="1" applyFont="1" applyBorder="1" applyAlignment="1">
      <alignment vertical="center"/>
      <protection/>
    </xf>
    <xf numFmtId="167" fontId="7" fillId="0" borderId="0" xfId="60" applyNumberFormat="1" applyFont="1" applyBorder="1">
      <alignment vertical="center"/>
      <protection/>
    </xf>
    <xf numFmtId="166" fontId="8" fillId="0" borderId="0" xfId="72" applyFont="1" applyBorder="1" quotePrefix="1">
      <alignment vertical="center"/>
      <protection/>
    </xf>
    <xf numFmtId="0" fontId="8" fillId="0" borderId="0" xfId="60" applyFont="1" applyBorder="1" applyAlignment="1" quotePrefix="1">
      <alignment horizontal="centerContinuous" vertical="center"/>
      <protection/>
    </xf>
    <xf numFmtId="0" fontId="8" fillId="0" borderId="0" xfId="60" applyFont="1" applyBorder="1" applyAlignment="1">
      <alignment horizontal="centerContinuous" vertical="center"/>
      <protection/>
    </xf>
    <xf numFmtId="167" fontId="8" fillId="0" borderId="0" xfId="60" applyNumberFormat="1" applyFont="1" applyBorder="1" applyAlignment="1">
      <alignment horizontal="centerContinuous" vertical="center"/>
      <protection/>
    </xf>
    <xf numFmtId="0" fontId="7" fillId="0" borderId="0" xfId="60" applyFont="1" applyFill="1">
      <alignment vertical="center"/>
      <protection/>
    </xf>
    <xf numFmtId="0" fontId="8" fillId="0" borderId="0" xfId="60" applyFont="1" applyBorder="1">
      <alignment vertical="center"/>
      <protection/>
    </xf>
    <xf numFmtId="0" fontId="7" fillId="0" borderId="0" xfId="60" applyFont="1" applyFill="1" applyBorder="1">
      <alignment vertical="center"/>
      <protection/>
    </xf>
    <xf numFmtId="173" fontId="7" fillId="0" borderId="17" xfId="60" applyNumberFormat="1" applyFont="1" applyBorder="1">
      <alignment vertical="center"/>
      <protection/>
    </xf>
    <xf numFmtId="173" fontId="8" fillId="0" borderId="17" xfId="60" applyNumberFormat="1" applyFont="1" applyBorder="1">
      <alignment vertical="center"/>
      <protection/>
    </xf>
    <xf numFmtId="174" fontId="9" fillId="0" borderId="17" xfId="60" applyNumberFormat="1" applyFont="1" applyBorder="1" applyAlignment="1">
      <alignment horizontal="right" vertical="center"/>
      <protection/>
    </xf>
    <xf numFmtId="173" fontId="7" fillId="0" borderId="18" xfId="60" applyNumberFormat="1" applyFont="1" applyBorder="1">
      <alignment vertical="center"/>
      <protection/>
    </xf>
    <xf numFmtId="174" fontId="9" fillId="0" borderId="18" xfId="60" applyNumberFormat="1" applyFont="1" applyBorder="1" applyAlignment="1">
      <alignment horizontal="right" vertical="center"/>
      <protection/>
    </xf>
    <xf numFmtId="173" fontId="7" fillId="0" borderId="0" xfId="60" applyNumberFormat="1" applyFont="1" applyBorder="1">
      <alignment vertical="center"/>
      <protection/>
    </xf>
    <xf numFmtId="0" fontId="7" fillId="0" borderId="0" xfId="62" applyFont="1">
      <alignment vertical="center"/>
      <protection/>
    </xf>
    <xf numFmtId="0" fontId="7" fillId="0" borderId="0" xfId="62" applyFont="1" applyFill="1">
      <alignment vertical="center"/>
      <protection/>
    </xf>
    <xf numFmtId="0" fontId="8" fillId="0" borderId="10" xfId="62" applyFont="1" applyBorder="1" applyAlignment="1" quotePrefix="1">
      <alignment horizontal="centerContinuous" vertical="center"/>
      <protection/>
    </xf>
    <xf numFmtId="0" fontId="8" fillId="0" borderId="10" xfId="62" applyFont="1" applyBorder="1" applyAlignment="1">
      <alignment horizontal="centerContinuous" vertical="center"/>
      <protection/>
    </xf>
    <xf numFmtId="0" fontId="8" fillId="0" borderId="10" xfId="62" applyFont="1" applyBorder="1" applyAlignment="1">
      <alignment vertical="center"/>
      <protection/>
    </xf>
    <xf numFmtId="0" fontId="7" fillId="0" borderId="10" xfId="62" applyFont="1" applyBorder="1" applyAlignment="1">
      <alignment vertical="center"/>
      <protection/>
    </xf>
    <xf numFmtId="0" fontId="7" fillId="0" borderId="19" xfId="62" applyFont="1" applyBorder="1" applyAlignment="1">
      <alignment horizontal="centerContinuous" vertical="center"/>
      <protection/>
    </xf>
    <xf numFmtId="0" fontId="7" fillId="0" borderId="10" xfId="62" applyFont="1" applyBorder="1" applyAlignment="1">
      <alignment horizontal="centerContinuous" vertical="center"/>
      <protection/>
    </xf>
    <xf numFmtId="0" fontId="8" fillId="0" borderId="0" xfId="62" applyFont="1" applyAlignment="1" quotePrefix="1">
      <alignment horizontal="centerContinuous" vertical="center"/>
      <protection/>
    </xf>
    <xf numFmtId="0" fontId="8" fillId="0" borderId="0" xfId="62" applyFont="1" applyAlignment="1">
      <alignment horizontal="centerContinuous" vertical="center"/>
      <protection/>
    </xf>
    <xf numFmtId="0" fontId="8" fillId="0" borderId="0" xfId="62" applyFont="1" applyAlignment="1">
      <alignment vertical="center"/>
      <protection/>
    </xf>
    <xf numFmtId="0" fontId="7" fillId="0" borderId="0" xfId="62" applyFont="1" applyBorder="1" applyAlignment="1">
      <alignment horizontal="centerContinuous" vertical="center"/>
      <protection/>
    </xf>
    <xf numFmtId="0" fontId="7" fillId="0" borderId="0" xfId="62" applyFont="1" applyBorder="1">
      <alignment vertical="center"/>
      <protection/>
    </xf>
    <xf numFmtId="0" fontId="7" fillId="0" borderId="0" xfId="62" applyFont="1" applyAlignment="1">
      <alignment vertical="center"/>
      <protection/>
    </xf>
    <xf numFmtId="166" fontId="7" fillId="0" borderId="0" xfId="72" applyFont="1" applyBorder="1" applyAlignment="1" quotePrefix="1">
      <alignment horizontal="centerContinuous" vertical="center"/>
      <protection/>
    </xf>
    <xf numFmtId="166" fontId="7" fillId="0" borderId="0" xfId="72" applyFont="1" applyBorder="1" applyAlignment="1" quotePrefix="1">
      <alignment vertical="center"/>
      <protection/>
    </xf>
    <xf numFmtId="0" fontId="8" fillId="0" borderId="0" xfId="62" applyFont="1" applyBorder="1">
      <alignment vertical="center"/>
      <protection/>
    </xf>
    <xf numFmtId="0" fontId="7" fillId="0" borderId="0" xfId="62" applyFont="1" applyBorder="1" applyAlignment="1">
      <alignment vertical="center"/>
      <protection/>
    </xf>
    <xf numFmtId="0" fontId="8" fillId="0" borderId="0" xfId="62" applyFont="1" applyBorder="1" quotePrefix="1">
      <alignment vertical="center"/>
      <protection/>
    </xf>
    <xf numFmtId="0" fontId="7" fillId="0" borderId="0" xfId="62" applyFont="1" applyBorder="1" quotePrefix="1">
      <alignment vertical="center"/>
      <protection/>
    </xf>
    <xf numFmtId="0" fontId="8" fillId="0" borderId="0" xfId="62" applyFont="1" applyBorder="1" applyAlignment="1">
      <alignment vertical="center"/>
      <protection/>
    </xf>
    <xf numFmtId="0" fontId="8" fillId="0" borderId="0" xfId="62" applyFont="1" applyBorder="1" applyAlignment="1">
      <alignment horizontal="centerContinuous" vertical="center"/>
      <protection/>
    </xf>
    <xf numFmtId="0" fontId="7" fillId="0" borderId="0" xfId="62" applyFont="1" applyAlignment="1">
      <alignment horizontal="centerContinuous" vertical="center"/>
      <protection/>
    </xf>
    <xf numFmtId="170" fontId="8" fillId="0" borderId="0" xfId="62" applyNumberFormat="1" applyFont="1" applyBorder="1" applyAlignment="1">
      <alignment vertical="center"/>
      <protection/>
    </xf>
    <xf numFmtId="0" fontId="8" fillId="0" borderId="0" xfId="62" applyFont="1">
      <alignment vertical="center"/>
      <protection/>
    </xf>
    <xf numFmtId="0" fontId="8" fillId="0" borderId="0" xfId="62" applyFont="1" applyBorder="1" applyAlignment="1">
      <alignment horizontal="right" vertical="center"/>
      <protection/>
    </xf>
    <xf numFmtId="0" fontId="8" fillId="0" borderId="0" xfId="0" applyFont="1" applyBorder="1" applyAlignment="1">
      <alignment/>
    </xf>
    <xf numFmtId="0" fontId="7" fillId="0" borderId="0" xfId="63" applyFont="1">
      <alignment vertical="center"/>
      <protection/>
    </xf>
    <xf numFmtId="0" fontId="7" fillId="0" borderId="0" xfId="63" applyFont="1" applyFill="1">
      <alignment vertical="center"/>
      <protection/>
    </xf>
    <xf numFmtId="0" fontId="7" fillId="0" borderId="20" xfId="63" applyFont="1" applyFill="1" applyBorder="1" applyAlignment="1">
      <alignment horizontal="centerContinuous" vertical="center"/>
      <protection/>
    </xf>
    <xf numFmtId="0" fontId="7" fillId="0" borderId="12" xfId="63" applyFont="1" applyFill="1" applyBorder="1" applyAlignment="1">
      <alignment horizontal="centerContinuous" vertical="center"/>
      <protection/>
    </xf>
    <xf numFmtId="0" fontId="8" fillId="0" borderId="0" xfId="63" applyFont="1" applyAlignment="1">
      <alignment horizontal="center" vertical="center"/>
      <protection/>
    </xf>
    <xf numFmtId="0" fontId="8" fillId="0" borderId="0" xfId="63" applyFont="1" applyAlignment="1">
      <alignment vertical="center"/>
      <protection/>
    </xf>
    <xf numFmtId="0" fontId="7" fillId="0" borderId="0" xfId="63" applyFont="1" applyFill="1" applyAlignment="1">
      <alignment horizontal="centerContinuous" vertical="center"/>
      <protection/>
    </xf>
    <xf numFmtId="0" fontId="7" fillId="0" borderId="15" xfId="63" applyFont="1" applyBorder="1">
      <alignment vertical="center"/>
      <protection/>
    </xf>
    <xf numFmtId="166" fontId="7" fillId="0" borderId="0" xfId="72" applyFont="1" applyAlignment="1" quotePrefix="1">
      <alignment horizontal="centerContinuous" vertical="center"/>
      <protection/>
    </xf>
    <xf numFmtId="172" fontId="7" fillId="0" borderId="0" xfId="63" applyNumberFormat="1" applyFont="1" applyFill="1" applyBorder="1" applyAlignment="1">
      <alignment horizontal="center" vertical="center"/>
      <protection/>
    </xf>
    <xf numFmtId="0" fontId="7" fillId="0" borderId="0" xfId="63" applyFont="1" quotePrefix="1">
      <alignment vertical="center"/>
      <protection/>
    </xf>
    <xf numFmtId="0" fontId="8" fillId="0" borderId="0" xfId="63" applyFont="1" applyAlignment="1">
      <alignment horizontal="right" vertical="center"/>
      <protection/>
    </xf>
    <xf numFmtId="0" fontId="7" fillId="0" borderId="0" xfId="63" applyFont="1" applyBorder="1">
      <alignment vertical="center"/>
      <protection/>
    </xf>
    <xf numFmtId="172" fontId="7" fillId="0" borderId="0" xfId="63" applyNumberFormat="1" applyFont="1" applyBorder="1" applyAlignment="1">
      <alignment horizontal="center" vertical="center"/>
      <protection/>
    </xf>
    <xf numFmtId="172" fontId="7" fillId="0" borderId="0" xfId="63" applyNumberFormat="1" applyFont="1" applyFill="1" applyBorder="1" applyAlignment="1">
      <alignment horizontal="centerContinuous" vertical="center"/>
      <protection/>
    </xf>
    <xf numFmtId="0" fontId="8" fillId="0" borderId="0" xfId="63" applyFont="1">
      <alignment vertical="center"/>
      <protection/>
    </xf>
    <xf numFmtId="0" fontId="7" fillId="0" borderId="0" xfId="63" applyFont="1" applyAlignment="1" quotePrefix="1">
      <alignment vertical="center"/>
      <protection/>
    </xf>
    <xf numFmtId="166" fontId="7" fillId="0" borderId="0" xfId="72" applyFont="1" applyAlignment="1" quotePrefix="1">
      <alignment vertical="center"/>
      <protection/>
    </xf>
    <xf numFmtId="0" fontId="8" fillId="0" borderId="15" xfId="63" applyFont="1" applyBorder="1">
      <alignment vertical="center"/>
      <protection/>
    </xf>
    <xf numFmtId="172" fontId="7" fillId="0" borderId="0" xfId="63" applyNumberFormat="1" applyFont="1" applyFill="1" applyAlignment="1">
      <alignment horizontal="centerContinuous" vertical="center"/>
      <protection/>
    </xf>
    <xf numFmtId="0" fontId="8" fillId="0" borderId="0" xfId="63" applyFont="1" applyFill="1" applyAlignment="1">
      <alignment horizontal="center" vertical="center"/>
      <protection/>
    </xf>
    <xf numFmtId="0" fontId="8" fillId="0" borderId="0" xfId="63" applyFont="1" applyBorder="1" applyAlignment="1">
      <alignment horizontal="centerContinuous" vertical="center"/>
      <protection/>
    </xf>
    <xf numFmtId="172" fontId="8" fillId="0" borderId="0" xfId="63" applyNumberFormat="1" applyFont="1" applyFill="1" applyBorder="1" applyAlignment="1">
      <alignment horizontal="centerContinuous" vertical="center"/>
      <protection/>
    </xf>
    <xf numFmtId="0" fontId="7" fillId="0" borderId="0" xfId="63" applyFont="1" applyAlignment="1">
      <alignment/>
      <protection/>
    </xf>
    <xf numFmtId="0" fontId="7" fillId="0" borderId="0" xfId="72" applyNumberFormat="1" applyFont="1" applyAlignment="1" quotePrefix="1">
      <alignment horizontal="centerContinuous" vertical="center"/>
      <protection/>
    </xf>
    <xf numFmtId="0" fontId="7" fillId="0" borderId="0" xfId="63" applyNumberFormat="1" applyFont="1">
      <alignment vertical="center"/>
      <protection/>
    </xf>
    <xf numFmtId="0" fontId="7" fillId="0" borderId="0" xfId="63" applyNumberFormat="1" applyFont="1" quotePrefix="1">
      <alignment vertical="center"/>
      <protection/>
    </xf>
    <xf numFmtId="0" fontId="7" fillId="0" borderId="0" xfId="63" applyNumberFormat="1" applyFont="1" applyAlignment="1">
      <alignment horizontal="left" vertical="center"/>
      <protection/>
    </xf>
    <xf numFmtId="0" fontId="7" fillId="0" borderId="0" xfId="63" applyNumberFormat="1" applyFont="1" applyAlignment="1" quotePrefix="1">
      <alignment horizontal="left" vertical="center"/>
      <protection/>
    </xf>
    <xf numFmtId="0" fontId="7" fillId="0" borderId="0" xfId="63" applyNumberFormat="1" applyFont="1" applyAlignment="1">
      <alignment horizontal="right" vertical="center"/>
      <protection/>
    </xf>
    <xf numFmtId="0" fontId="7" fillId="0" borderId="0" xfId="72" applyNumberFormat="1" applyFont="1" applyBorder="1" applyAlignment="1">
      <alignment horizontal="left" vertical="center"/>
      <protection/>
    </xf>
    <xf numFmtId="0" fontId="7" fillId="0" borderId="0" xfId="62" applyNumberFormat="1" applyFont="1" applyBorder="1" quotePrefix="1">
      <alignment vertical="center"/>
      <protection/>
    </xf>
    <xf numFmtId="0" fontId="7" fillId="0" borderId="0" xfId="72" applyNumberFormat="1" applyFont="1" applyBorder="1" applyAlignment="1" quotePrefix="1">
      <alignment horizontal="centerContinuous" vertical="center"/>
      <protection/>
    </xf>
    <xf numFmtId="0" fontId="7" fillId="0" borderId="0" xfId="62" applyFont="1" applyBorder="1" applyAlignment="1">
      <alignment horizontal="right" vertical="center"/>
      <protection/>
    </xf>
    <xf numFmtId="0" fontId="7" fillId="0" borderId="0" xfId="60" applyNumberFormat="1" applyFont="1" applyBorder="1">
      <alignment vertical="center"/>
      <protection/>
    </xf>
    <xf numFmtId="0" fontId="8" fillId="0" borderId="0" xfId="62" applyNumberFormat="1" applyFont="1" applyBorder="1">
      <alignment vertical="center"/>
      <protection/>
    </xf>
    <xf numFmtId="0" fontId="7" fillId="0" borderId="0" xfId="62" applyNumberFormat="1" applyFont="1" applyBorder="1">
      <alignment vertical="center"/>
      <protection/>
    </xf>
    <xf numFmtId="0" fontId="7" fillId="0" borderId="0" xfId="62" applyNumberFormat="1" applyFont="1" applyBorder="1" applyAlignment="1" quotePrefix="1">
      <alignment horizontal="centerContinuous" vertical="center"/>
      <protection/>
    </xf>
    <xf numFmtId="0" fontId="7" fillId="0" borderId="0" xfId="62" applyNumberFormat="1" applyFont="1" applyBorder="1" applyAlignment="1">
      <alignment horizontal="centerContinuous" vertical="center"/>
      <protection/>
    </xf>
    <xf numFmtId="0" fontId="8" fillId="0" borderId="0" xfId="62" applyNumberFormat="1" applyFont="1" applyBorder="1" applyAlignment="1" quotePrefix="1">
      <alignment horizontal="centerContinuous" vertical="center"/>
      <protection/>
    </xf>
    <xf numFmtId="0" fontId="8" fillId="0" borderId="0" xfId="62" applyNumberFormat="1" applyFont="1" applyBorder="1" applyAlignment="1">
      <alignment horizontal="centerContinuous" vertical="center"/>
      <protection/>
    </xf>
    <xf numFmtId="0" fontId="8" fillId="0" borderId="0" xfId="62" applyNumberFormat="1" applyFont="1" applyBorder="1" quotePrefix="1">
      <alignment vertical="center"/>
      <protection/>
    </xf>
    <xf numFmtId="0" fontId="7" fillId="0" borderId="0" xfId="62" applyNumberFormat="1" applyFont="1" applyBorder="1" applyAlignment="1" quotePrefix="1">
      <alignment horizontal="left" vertical="center"/>
      <protection/>
    </xf>
    <xf numFmtId="0" fontId="7" fillId="0" borderId="0" xfId="62" applyNumberFormat="1" applyFont="1" applyBorder="1" applyAlignment="1">
      <alignment horizontal="right" vertical="center"/>
      <protection/>
    </xf>
    <xf numFmtId="0" fontId="7" fillId="0" borderId="0" xfId="62" applyNumberFormat="1" applyFont="1" applyAlignment="1">
      <alignment horizontal="left" vertical="center"/>
      <protection/>
    </xf>
    <xf numFmtId="174" fontId="13" fillId="0" borderId="17" xfId="60" applyNumberFormat="1" applyFont="1" applyBorder="1" applyAlignment="1">
      <alignment horizontal="right" vertical="center"/>
      <protection/>
    </xf>
    <xf numFmtId="174" fontId="13" fillId="0" borderId="18" xfId="60" applyNumberFormat="1" applyFont="1" applyBorder="1" applyAlignment="1">
      <alignment horizontal="right" vertical="center"/>
      <protection/>
    </xf>
    <xf numFmtId="1" fontId="7" fillId="0" borderId="0" xfId="60" applyNumberFormat="1" applyFont="1">
      <alignment vertical="center"/>
      <protection/>
    </xf>
    <xf numFmtId="0" fontId="8" fillId="0" borderId="0" xfId="72" applyNumberFormat="1" applyFont="1" applyBorder="1" applyAlignment="1" quotePrefix="1">
      <alignment horizontal="left" vertical="center"/>
      <protection/>
    </xf>
    <xf numFmtId="170" fontId="2" fillId="0" borderId="0" xfId="62" applyNumberFormat="1" applyFont="1" applyFill="1" applyBorder="1" applyAlignment="1">
      <alignment vertical="center"/>
      <protection/>
    </xf>
    <xf numFmtId="177" fontId="9" fillId="0" borderId="17" xfId="60" applyNumberFormat="1" applyFont="1" applyBorder="1" applyAlignment="1">
      <alignment horizontal="right" vertical="center"/>
      <protection/>
    </xf>
    <xf numFmtId="177" fontId="9" fillId="0" borderId="18" xfId="60" applyNumberFormat="1" applyFont="1" applyBorder="1" applyAlignment="1">
      <alignment horizontal="right" vertical="center"/>
      <protection/>
    </xf>
    <xf numFmtId="0" fontId="7" fillId="0" borderId="0" xfId="56" applyNumberFormat="1" applyFont="1" applyAlignment="1">
      <alignment horizontal="left"/>
      <protection/>
    </xf>
    <xf numFmtId="173" fontId="9" fillId="0" borderId="17" xfId="60" applyNumberFormat="1" applyFont="1" applyBorder="1">
      <alignment vertical="center"/>
      <protection/>
    </xf>
    <xf numFmtId="173" fontId="9" fillId="0" borderId="18" xfId="60" applyNumberFormat="1" applyFont="1" applyBorder="1">
      <alignment vertical="center"/>
      <protection/>
    </xf>
    <xf numFmtId="173" fontId="13" fillId="0" borderId="17" xfId="60" applyNumberFormat="1" applyFont="1" applyBorder="1">
      <alignment vertical="center"/>
      <protection/>
    </xf>
    <xf numFmtId="173" fontId="13" fillId="0" borderId="18" xfId="60" applyNumberFormat="1" applyFont="1" applyBorder="1">
      <alignment vertical="center"/>
      <protection/>
    </xf>
    <xf numFmtId="172" fontId="9" fillId="0" borderId="0" xfId="63" applyNumberFormat="1" applyFont="1" applyBorder="1" applyAlignment="1">
      <alignment horizontal="center" vertical="center"/>
      <protection/>
    </xf>
    <xf numFmtId="172" fontId="9" fillId="0" borderId="0" xfId="63" applyNumberFormat="1" applyFont="1" applyFill="1" applyBorder="1" applyAlignment="1">
      <alignment horizontal="center" vertical="center"/>
      <protection/>
    </xf>
    <xf numFmtId="172" fontId="9" fillId="0" borderId="0" xfId="63" applyNumberFormat="1" applyFont="1" applyFill="1" applyBorder="1" applyAlignment="1">
      <alignment horizontal="centerContinuous" vertical="center"/>
      <protection/>
    </xf>
    <xf numFmtId="172" fontId="9" fillId="0" borderId="0" xfId="63" applyNumberFormat="1" applyFont="1" applyFill="1" applyBorder="1" applyAlignment="1">
      <alignment horizontal="left" vertical="center"/>
      <protection/>
    </xf>
    <xf numFmtId="0" fontId="0" fillId="0" borderId="0" xfId="56" applyFont="1">
      <alignment/>
      <protection/>
    </xf>
    <xf numFmtId="0" fontId="0" fillId="0" borderId="0" xfId="56" applyFont="1" applyBorder="1">
      <alignment/>
      <protection/>
    </xf>
    <xf numFmtId="0" fontId="0" fillId="0" borderId="10" xfId="56" applyFont="1" applyBorder="1">
      <alignment/>
      <protection/>
    </xf>
    <xf numFmtId="173" fontId="7" fillId="0" borderId="17" xfId="61" applyNumberFormat="1" applyFont="1" applyBorder="1">
      <alignment vertical="center"/>
      <protection/>
    </xf>
    <xf numFmtId="173" fontId="7" fillId="0" borderId="18" xfId="61" applyNumberFormat="1" applyFont="1" applyBorder="1">
      <alignment vertical="center"/>
      <protection/>
    </xf>
    <xf numFmtId="175" fontId="9" fillId="0" borderId="17" xfId="61" applyNumberFormat="1" applyFont="1" applyBorder="1" applyAlignment="1">
      <alignment horizontal="right" vertical="center"/>
      <protection/>
    </xf>
    <xf numFmtId="175" fontId="9" fillId="0" borderId="18" xfId="61" applyNumberFormat="1" applyFont="1" applyBorder="1" applyAlignment="1">
      <alignment horizontal="right" vertical="center"/>
      <protection/>
    </xf>
    <xf numFmtId="174" fontId="9" fillId="0" borderId="18" xfId="61" applyNumberFormat="1" applyFont="1" applyBorder="1" applyAlignment="1">
      <alignment horizontal="right" vertical="center"/>
      <protection/>
    </xf>
    <xf numFmtId="0" fontId="10" fillId="0" borderId="0" xfId="56" applyFont="1">
      <alignment/>
      <protection/>
    </xf>
    <xf numFmtId="178" fontId="0" fillId="0" borderId="17" xfId="58" applyNumberFormat="1" applyFont="1" applyFill="1" applyBorder="1">
      <alignment/>
      <protection/>
    </xf>
    <xf numFmtId="178" fontId="0" fillId="0" borderId="18" xfId="58" applyNumberFormat="1" applyFont="1" applyFill="1" applyBorder="1">
      <alignment/>
      <protection/>
    </xf>
    <xf numFmtId="0" fontId="7" fillId="0" borderId="11" xfId="0" applyFont="1" applyBorder="1" applyAlignment="1">
      <alignment horizontal="center"/>
    </xf>
    <xf numFmtId="171" fontId="8" fillId="0" borderId="0" xfId="62" applyNumberFormat="1" applyFont="1" applyBorder="1" applyAlignment="1">
      <alignment horizontal="center" vertical="center"/>
      <protection/>
    </xf>
    <xf numFmtId="0" fontId="7" fillId="0" borderId="0" xfId="72" applyNumberFormat="1" applyFont="1" applyBorder="1" applyAlignment="1" quotePrefix="1">
      <alignment horizontal="left" vertical="center"/>
      <protection/>
    </xf>
    <xf numFmtId="0" fontId="8" fillId="0" borderId="0" xfId="62" applyFont="1" applyAlignment="1">
      <alignment horizontal="center" vertical="center"/>
      <protection/>
    </xf>
    <xf numFmtId="0" fontId="7" fillId="0" borderId="0" xfId="72" applyNumberFormat="1" applyFont="1" applyAlignment="1" quotePrefix="1">
      <alignment horizontal="left" vertical="center"/>
      <protection/>
    </xf>
    <xf numFmtId="0" fontId="0" fillId="0" borderId="0" xfId="59" applyFont="1">
      <alignment/>
      <protection/>
    </xf>
    <xf numFmtId="179" fontId="0" fillId="0" borderId="0" xfId="43" applyNumberFormat="1" applyFont="1" applyAlignment="1">
      <alignment/>
    </xf>
    <xf numFmtId="180" fontId="0" fillId="0" borderId="0" xfId="43" applyNumberFormat="1" applyFont="1" applyAlignment="1">
      <alignment/>
    </xf>
    <xf numFmtId="175" fontId="9" fillId="0" borderId="17" xfId="60" applyNumberFormat="1" applyFont="1" applyBorder="1" applyAlignment="1">
      <alignment horizontal="right" vertical="center"/>
      <protection/>
    </xf>
    <xf numFmtId="0" fontId="8" fillId="0" borderId="0" xfId="62" applyFont="1" applyFill="1" applyAlignment="1">
      <alignment horizontal="center" vertical="center"/>
      <protection/>
    </xf>
    <xf numFmtId="3" fontId="7" fillId="0" borderId="0" xfId="62" applyNumberFormat="1" applyFont="1" applyBorder="1">
      <alignment vertical="center"/>
      <protection/>
    </xf>
    <xf numFmtId="3" fontId="7" fillId="0" borderId="0" xfId="62" applyNumberFormat="1" applyFont="1">
      <alignment vertical="center"/>
      <protection/>
    </xf>
    <xf numFmtId="182" fontId="7" fillId="0" borderId="0" xfId="62" applyNumberFormat="1" applyFont="1" applyBorder="1">
      <alignment vertical="center"/>
      <protection/>
    </xf>
    <xf numFmtId="182" fontId="7" fillId="0" borderId="0" xfId="62" applyNumberFormat="1" applyFont="1" applyFill="1" applyBorder="1">
      <alignment vertical="center"/>
      <protection/>
    </xf>
    <xf numFmtId="182" fontId="7" fillId="0" borderId="0" xfId="44" applyNumberFormat="1" applyFont="1" applyBorder="1" applyAlignment="1">
      <alignment vertical="center"/>
    </xf>
    <xf numFmtId="182" fontId="7" fillId="0" borderId="0" xfId="44" applyNumberFormat="1" applyFont="1" applyFill="1" applyBorder="1" applyAlignment="1">
      <alignment vertical="center"/>
    </xf>
    <xf numFmtId="173" fontId="8" fillId="0" borderId="18" xfId="60" applyNumberFormat="1" applyFont="1" applyBorder="1">
      <alignment vertical="center"/>
      <protection/>
    </xf>
    <xf numFmtId="0" fontId="7" fillId="0" borderId="0" xfId="62" applyFont="1" applyFill="1" applyBorder="1">
      <alignment vertical="center"/>
      <protection/>
    </xf>
    <xf numFmtId="173" fontId="7" fillId="0" borderId="17" xfId="60" applyNumberFormat="1" applyFont="1" applyFill="1" applyBorder="1">
      <alignment vertical="center"/>
      <protection/>
    </xf>
    <xf numFmtId="173" fontId="7" fillId="0" borderId="18" xfId="60" applyNumberFormat="1" applyFont="1" applyFill="1" applyBorder="1">
      <alignment vertical="center"/>
      <protection/>
    </xf>
    <xf numFmtId="1" fontId="7" fillId="0" borderId="0" xfId="62" applyNumberFormat="1" applyFont="1" applyBorder="1">
      <alignment vertical="center"/>
      <protection/>
    </xf>
    <xf numFmtId="173" fontId="8" fillId="0" borderId="17" xfId="60" applyNumberFormat="1" applyFont="1" applyFill="1" applyBorder="1">
      <alignment vertical="center"/>
      <protection/>
    </xf>
    <xf numFmtId="170" fontId="7" fillId="0" borderId="0" xfId="62" applyNumberFormat="1" applyFont="1" applyBorder="1">
      <alignment vertical="center"/>
      <protection/>
    </xf>
    <xf numFmtId="0" fontId="8" fillId="0" borderId="0" xfId="62" applyFont="1" applyBorder="1" applyAlignment="1">
      <alignment/>
      <protection/>
    </xf>
    <xf numFmtId="0" fontId="2" fillId="0" borderId="0" xfId="62" applyFont="1" applyAlignment="1">
      <alignment/>
      <protection/>
    </xf>
    <xf numFmtId="173" fontId="8" fillId="0" borderId="18" xfId="60" applyNumberFormat="1" applyFont="1" applyFill="1" applyBorder="1">
      <alignment vertical="center"/>
      <protection/>
    </xf>
    <xf numFmtId="182" fontId="8" fillId="0" borderId="0" xfId="44" applyNumberFormat="1" applyFont="1" applyBorder="1" applyAlignment="1">
      <alignment vertical="center"/>
    </xf>
    <xf numFmtId="0" fontId="8" fillId="0" borderId="0" xfId="62" applyFont="1" applyFill="1" applyBorder="1">
      <alignment vertical="center"/>
      <protection/>
    </xf>
    <xf numFmtId="181" fontId="7" fillId="0" borderId="0" xfId="44" applyFont="1" applyBorder="1" applyAlignment="1">
      <alignment vertical="center"/>
    </xf>
    <xf numFmtId="170" fontId="7" fillId="0" borderId="0" xfId="62" applyNumberFormat="1" applyFont="1" applyBorder="1" applyAlignment="1">
      <alignment vertical="center"/>
      <protection/>
    </xf>
    <xf numFmtId="170" fontId="7" fillId="0" borderId="0" xfId="62" applyNumberFormat="1" applyFont="1">
      <alignment vertical="center"/>
      <protection/>
    </xf>
    <xf numFmtId="170" fontId="7" fillId="0" borderId="0" xfId="62" applyNumberFormat="1" applyFont="1" applyFill="1">
      <alignment vertical="center"/>
      <protection/>
    </xf>
    <xf numFmtId="0" fontId="8" fillId="0" borderId="0" xfId="62" applyFont="1" applyFill="1">
      <alignment vertical="center"/>
      <protection/>
    </xf>
    <xf numFmtId="0" fontId="0" fillId="0" borderId="10" xfId="56" applyFont="1" applyBorder="1" applyAlignment="1">
      <alignment horizontal="left"/>
      <protection/>
    </xf>
    <xf numFmtId="0" fontId="0" fillId="0" borderId="21" xfId="56" applyFont="1" applyBorder="1" applyAlignment="1">
      <alignment horizontal="center"/>
      <protection/>
    </xf>
    <xf numFmtId="0" fontId="0" fillId="0" borderId="10" xfId="56" applyFont="1" applyBorder="1" applyAlignment="1">
      <alignment horizontal="center"/>
      <protection/>
    </xf>
    <xf numFmtId="0" fontId="0" fillId="0" borderId="19" xfId="56" applyFont="1" applyBorder="1" applyAlignment="1">
      <alignment horizontal="center"/>
      <protection/>
    </xf>
    <xf numFmtId="0" fontId="0" fillId="0" borderId="20" xfId="56" applyFont="1" applyBorder="1" applyAlignment="1">
      <alignment horizontal="left"/>
      <protection/>
    </xf>
    <xf numFmtId="0" fontId="0" fillId="0" borderId="0" xfId="56" applyFont="1" applyBorder="1" applyAlignment="1">
      <alignment horizontal="left"/>
      <protection/>
    </xf>
    <xf numFmtId="0" fontId="0" fillId="0" borderId="0" xfId="56" applyFont="1" applyAlignment="1">
      <alignment horizontal="left"/>
      <protection/>
    </xf>
    <xf numFmtId="0" fontId="0" fillId="0" borderId="14" xfId="56" applyFont="1" applyBorder="1">
      <alignment/>
      <protection/>
    </xf>
    <xf numFmtId="0" fontId="0" fillId="0" borderId="22" xfId="56" applyFont="1" applyBorder="1">
      <alignment/>
      <protection/>
    </xf>
    <xf numFmtId="0" fontId="0" fillId="0" borderId="15" xfId="56" applyFont="1" applyBorder="1" applyAlignment="1">
      <alignment horizontal="left"/>
      <protection/>
    </xf>
    <xf numFmtId="0" fontId="0" fillId="0" borderId="17" xfId="56" applyFont="1" applyBorder="1">
      <alignment/>
      <protection/>
    </xf>
    <xf numFmtId="0" fontId="0" fillId="0" borderId="18" xfId="56" applyFont="1" applyBorder="1">
      <alignment/>
      <protection/>
    </xf>
    <xf numFmtId="0" fontId="0" fillId="0" borderId="15" xfId="56" applyFont="1" applyBorder="1" applyAlignment="1" quotePrefix="1">
      <alignment horizontal="left"/>
      <protection/>
    </xf>
    <xf numFmtId="173" fontId="0" fillId="0" borderId="0" xfId="56" applyNumberFormat="1" applyFont="1">
      <alignment/>
      <protection/>
    </xf>
    <xf numFmtId="49" fontId="0" fillId="0" borderId="0" xfId="56" applyNumberFormat="1" applyFont="1">
      <alignment/>
      <protection/>
    </xf>
    <xf numFmtId="49" fontId="0" fillId="0" borderId="18" xfId="56" applyNumberFormat="1" applyFont="1" applyBorder="1">
      <alignment/>
      <protection/>
    </xf>
    <xf numFmtId="168" fontId="0" fillId="0" borderId="17" xfId="56" applyNumberFormat="1" applyFont="1" applyBorder="1" applyAlignment="1">
      <alignment horizontal="right"/>
      <protection/>
    </xf>
    <xf numFmtId="168" fontId="0" fillId="0" borderId="18" xfId="56" applyNumberFormat="1" applyFont="1" applyBorder="1" applyAlignment="1">
      <alignment horizontal="right"/>
      <protection/>
    </xf>
    <xf numFmtId="176" fontId="7" fillId="0" borderId="18" xfId="61" applyNumberFormat="1" applyFont="1" applyBorder="1">
      <alignment vertical="center"/>
      <protection/>
    </xf>
    <xf numFmtId="49" fontId="10" fillId="0" borderId="0" xfId="56" applyNumberFormat="1" applyFont="1">
      <alignment/>
      <protection/>
    </xf>
    <xf numFmtId="168" fontId="0" fillId="0" borderId="17" xfId="56" applyNumberFormat="1" applyFont="1" applyFill="1" applyBorder="1" applyAlignment="1">
      <alignment horizontal="right"/>
      <protection/>
    </xf>
    <xf numFmtId="168" fontId="0" fillId="0" borderId="18" xfId="56" applyNumberFormat="1" applyFont="1" applyFill="1" applyBorder="1" applyAlignment="1">
      <alignment horizontal="right"/>
      <protection/>
    </xf>
    <xf numFmtId="183" fontId="7" fillId="0" borderId="18" xfId="60" applyNumberFormat="1" applyFont="1" applyBorder="1">
      <alignment vertical="center"/>
      <protection/>
    </xf>
    <xf numFmtId="183" fontId="7" fillId="0" borderId="17" xfId="60" applyNumberFormat="1" applyFont="1" applyBorder="1">
      <alignment vertical="center"/>
      <protection/>
    </xf>
    <xf numFmtId="0" fontId="0" fillId="0" borderId="20" xfId="63" applyFont="1" applyFill="1" applyBorder="1" applyAlignment="1">
      <alignment horizontal="centerContinuous" vertical="center"/>
      <protection/>
    </xf>
    <xf numFmtId="0" fontId="0" fillId="0" borderId="12" xfId="63" applyFont="1" applyFill="1" applyBorder="1" applyAlignment="1">
      <alignment horizontal="centerContinuous" vertical="center"/>
      <protection/>
    </xf>
    <xf numFmtId="178" fontId="2" fillId="0" borderId="17" xfId="58" applyNumberFormat="1" applyFont="1" applyFill="1" applyBorder="1">
      <alignment/>
      <protection/>
    </xf>
    <xf numFmtId="178" fontId="2" fillId="0" borderId="18" xfId="58" applyNumberFormat="1" applyFont="1" applyFill="1" applyBorder="1">
      <alignment/>
      <protection/>
    </xf>
    <xf numFmtId="1" fontId="0" fillId="0" borderId="0" xfId="56" applyNumberFormat="1" applyFont="1">
      <alignment/>
      <protection/>
    </xf>
    <xf numFmtId="0" fontId="6" fillId="0" borderId="0" xfId="56" applyFont="1" applyAlignment="1">
      <alignment horizontal="left"/>
      <protection/>
    </xf>
    <xf numFmtId="0" fontId="2" fillId="0" borderId="0" xfId="56" applyFont="1" applyAlignment="1">
      <alignment horizontal="centerContinuous"/>
      <protection/>
    </xf>
    <xf numFmtId="0" fontId="6" fillId="0" borderId="0" xfId="56" applyFont="1" applyAlignment="1">
      <alignment horizontal="centerContinuous"/>
      <protection/>
    </xf>
    <xf numFmtId="0" fontId="0" fillId="0" borderId="0" xfId="56" applyFont="1" applyAlignment="1">
      <alignment horizontal="centerContinuous"/>
      <protection/>
    </xf>
    <xf numFmtId="0" fontId="0" fillId="0" borderId="0" xfId="56" applyFont="1" applyAlignment="1">
      <alignment horizontal="right"/>
      <protection/>
    </xf>
    <xf numFmtId="165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/>
      <protection/>
    </xf>
    <xf numFmtId="0" fontId="5" fillId="0" borderId="0" xfId="56" applyFont="1">
      <alignment/>
      <protection/>
    </xf>
    <xf numFmtId="165" fontId="5" fillId="0" borderId="0" xfId="56" applyNumberFormat="1" applyFont="1" applyAlignme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8" xfId="0" applyNumberFormat="1" applyFont="1" applyBorder="1" applyAlignment="1">
      <alignment horizontal="right"/>
    </xf>
    <xf numFmtId="0" fontId="0" fillId="0" borderId="17" xfId="0" applyNumberFormat="1" applyFont="1" applyBorder="1" applyAlignment="1">
      <alignment horizontal="right"/>
    </xf>
    <xf numFmtId="184" fontId="9" fillId="0" borderId="17" xfId="60" applyNumberFormat="1" applyFont="1" applyBorder="1" applyAlignment="1">
      <alignment horizontal="right" vertical="center"/>
      <protection/>
    </xf>
    <xf numFmtId="184" fontId="9" fillId="0" borderId="18" xfId="60" applyNumberFormat="1" applyFont="1" applyBorder="1" applyAlignment="1">
      <alignment horizontal="right" vertical="center"/>
      <protection/>
    </xf>
    <xf numFmtId="43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/>
    </xf>
    <xf numFmtId="173" fontId="7" fillId="0" borderId="0" xfId="61" applyNumberFormat="1" applyFont="1" applyBorder="1">
      <alignment vertical="center"/>
      <protection/>
    </xf>
    <xf numFmtId="166" fontId="0" fillId="0" borderId="0" xfId="56" applyNumberFormat="1" applyFont="1" applyAlignment="1">
      <alignment horizontal="center"/>
      <protection/>
    </xf>
    <xf numFmtId="166" fontId="0" fillId="0" borderId="0" xfId="56" applyNumberFormat="1" applyFont="1">
      <alignment/>
      <protection/>
    </xf>
    <xf numFmtId="165" fontId="0" fillId="0" borderId="0" xfId="56" applyNumberFormat="1" applyFont="1" applyAlignment="1">
      <alignment horizontal="center"/>
      <protection/>
    </xf>
    <xf numFmtId="0" fontId="7" fillId="0" borderId="0" xfId="0" applyNumberFormat="1" applyFont="1" applyAlignment="1">
      <alignment horizontal="left"/>
    </xf>
    <xf numFmtId="0" fontId="7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right" vertical="center"/>
    </xf>
    <xf numFmtId="165" fontId="7" fillId="0" borderId="0" xfId="0" applyNumberFormat="1" applyFont="1" applyAlignment="1">
      <alignment horizontal="center"/>
    </xf>
    <xf numFmtId="0" fontId="7" fillId="0" borderId="21" xfId="60" applyFont="1" applyBorder="1" applyAlignment="1">
      <alignment horizontal="center" vertical="center"/>
      <protection/>
    </xf>
    <xf numFmtId="0" fontId="7" fillId="0" borderId="20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7" fillId="0" borderId="15" xfId="60" applyFont="1" applyBorder="1" applyAlignment="1">
      <alignment horizontal="center" vertical="center"/>
      <protection/>
    </xf>
    <xf numFmtId="0" fontId="7" fillId="0" borderId="10" xfId="60" applyFont="1" applyBorder="1" applyAlignment="1">
      <alignment horizontal="center" vertical="center"/>
      <protection/>
    </xf>
    <xf numFmtId="0" fontId="7" fillId="0" borderId="12" xfId="60" applyFont="1" applyBorder="1" applyAlignment="1">
      <alignment horizontal="center" vertical="center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0" fillId="0" borderId="17" xfId="60" applyFont="1" applyBorder="1" applyAlignment="1">
      <alignment horizontal="center" vertical="center"/>
      <protection/>
    </xf>
    <xf numFmtId="0" fontId="0" fillId="0" borderId="23" xfId="60" applyFont="1" applyBorder="1" applyAlignment="1">
      <alignment horizontal="center" vertical="center"/>
      <protection/>
    </xf>
    <xf numFmtId="0" fontId="7" fillId="0" borderId="14" xfId="60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  <xf numFmtId="0" fontId="7" fillId="0" borderId="23" xfId="60" applyFont="1" applyBorder="1" applyAlignment="1">
      <alignment horizontal="center" vertical="center"/>
      <protection/>
    </xf>
    <xf numFmtId="0" fontId="8" fillId="0" borderId="0" xfId="60" applyFont="1" applyAlignment="1">
      <alignment horizontal="center" vertical="center"/>
      <protection/>
    </xf>
    <xf numFmtId="0" fontId="7" fillId="0" borderId="22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19" xfId="60" applyFont="1" applyBorder="1" applyAlignment="1">
      <alignment horizontal="center" vertical="center" wrapText="1"/>
      <protection/>
    </xf>
    <xf numFmtId="0" fontId="7" fillId="0" borderId="13" xfId="60" applyFont="1" applyBorder="1" applyAlignment="1">
      <alignment horizontal="center"/>
      <protection/>
    </xf>
    <xf numFmtId="0" fontId="7" fillId="0" borderId="16" xfId="60" applyFont="1" applyBorder="1" applyAlignment="1">
      <alignment horizontal="center"/>
      <protection/>
    </xf>
    <xf numFmtId="49" fontId="0" fillId="0" borderId="13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8" fillId="0" borderId="0" xfId="62" applyFont="1" applyAlignment="1">
      <alignment horizontal="center" vertical="center"/>
      <protection/>
    </xf>
    <xf numFmtId="0" fontId="7" fillId="0" borderId="21" xfId="62" applyFont="1" applyBorder="1" applyAlignment="1">
      <alignment horizontal="center" vertical="center" wrapText="1"/>
      <protection/>
    </xf>
    <xf numFmtId="0" fontId="0" fillId="0" borderId="21" xfId="62" applyFont="1" applyBorder="1" applyAlignment="1">
      <alignment horizontal="center" vertical="center"/>
      <protection/>
    </xf>
    <xf numFmtId="0" fontId="0" fillId="0" borderId="20" xfId="62" applyFont="1" applyBorder="1" applyAlignment="1">
      <alignment horizontal="center" vertical="center"/>
      <protection/>
    </xf>
    <xf numFmtId="0" fontId="0" fillId="0" borderId="0" xfId="62" applyFont="1" applyAlignment="1">
      <alignment horizontal="center" vertical="center"/>
      <protection/>
    </xf>
    <xf numFmtId="0" fontId="0" fillId="0" borderId="15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/>
      <protection/>
    </xf>
    <xf numFmtId="0" fontId="7" fillId="0" borderId="22" xfId="62" applyFont="1" applyBorder="1" applyAlignment="1">
      <alignment horizontal="center" vertical="center"/>
      <protection/>
    </xf>
    <xf numFmtId="0" fontId="7" fillId="0" borderId="20" xfId="62" applyFont="1" applyBorder="1" applyAlignment="1">
      <alignment horizontal="center" vertical="center"/>
      <protection/>
    </xf>
    <xf numFmtId="0" fontId="7" fillId="0" borderId="18" xfId="62" applyFont="1" applyBorder="1" applyAlignment="1">
      <alignment horizontal="center" vertical="center"/>
      <protection/>
    </xf>
    <xf numFmtId="0" fontId="7" fillId="0" borderId="15" xfId="62" applyFont="1" applyBorder="1" applyAlignment="1">
      <alignment horizontal="center" vertical="center"/>
      <protection/>
    </xf>
    <xf numFmtId="0" fontId="7" fillId="0" borderId="19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7" fillId="0" borderId="21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22" xfId="62" applyFont="1" applyBorder="1" applyAlignment="1">
      <alignment horizontal="center" vertical="center" wrapText="1"/>
      <protection/>
    </xf>
    <xf numFmtId="0" fontId="7" fillId="0" borderId="20" xfId="62" applyFont="1" applyBorder="1" applyAlignment="1">
      <alignment horizontal="center" vertical="center" wrapText="1"/>
      <protection/>
    </xf>
    <xf numFmtId="0" fontId="7" fillId="0" borderId="18" xfId="62" applyFont="1" applyBorder="1" applyAlignment="1">
      <alignment horizontal="center" vertical="center" wrapText="1"/>
      <protection/>
    </xf>
    <xf numFmtId="0" fontId="7" fillId="0" borderId="15" xfId="62" applyFont="1" applyBorder="1" applyAlignment="1">
      <alignment horizontal="center" vertical="center" wrapText="1"/>
      <protection/>
    </xf>
    <xf numFmtId="0" fontId="7" fillId="0" borderId="19" xfId="62" applyFont="1" applyBorder="1" applyAlignment="1">
      <alignment horizontal="center" vertical="center" wrapText="1"/>
      <protection/>
    </xf>
    <xf numFmtId="0" fontId="7" fillId="0" borderId="12" xfId="62" applyFont="1" applyBorder="1" applyAlignment="1">
      <alignment horizontal="center" vertical="center" wrapText="1"/>
      <protection/>
    </xf>
    <xf numFmtId="0" fontId="7" fillId="0" borderId="14" xfId="62" applyFont="1" applyBorder="1" applyAlignment="1">
      <alignment horizontal="center" vertical="center" wrapText="1"/>
      <protection/>
    </xf>
    <xf numFmtId="0" fontId="0" fillId="0" borderId="17" xfId="62" applyFont="1" applyBorder="1" applyAlignment="1">
      <alignment horizontal="center" vertical="center"/>
      <protection/>
    </xf>
    <xf numFmtId="0" fontId="0" fillId="0" borderId="23" xfId="62" applyFont="1" applyBorder="1" applyAlignment="1">
      <alignment horizontal="center" vertical="center"/>
      <protection/>
    </xf>
    <xf numFmtId="0" fontId="0" fillId="0" borderId="18" xfId="62" applyFont="1" applyBorder="1" applyAlignment="1">
      <alignment horizontal="center" vertical="center"/>
      <protection/>
    </xf>
    <xf numFmtId="0" fontId="0" fillId="0" borderId="19" xfId="62" applyFont="1" applyBorder="1" applyAlignment="1">
      <alignment horizontal="center" vertical="center"/>
      <protection/>
    </xf>
    <xf numFmtId="0" fontId="7" fillId="0" borderId="14" xfId="62" applyFont="1" applyBorder="1" applyAlignment="1">
      <alignment horizontal="center" vertical="center"/>
      <protection/>
    </xf>
    <xf numFmtId="0" fontId="7" fillId="0" borderId="17" xfId="62" applyFont="1" applyBorder="1" applyAlignment="1">
      <alignment horizontal="center" vertical="center"/>
      <protection/>
    </xf>
    <xf numFmtId="0" fontId="7" fillId="0" borderId="23" xfId="62" applyFont="1" applyBorder="1" applyAlignment="1">
      <alignment horizontal="center" vertical="center"/>
      <protection/>
    </xf>
    <xf numFmtId="0" fontId="7" fillId="0" borderId="0" xfId="72" applyNumberFormat="1" applyFont="1" applyBorder="1" applyAlignment="1" quotePrefix="1">
      <alignment horizontal="left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left"/>
      <protection/>
    </xf>
    <xf numFmtId="0" fontId="0" fillId="0" borderId="0" xfId="62" applyFont="1" applyAlignment="1">
      <alignment horizontal="left"/>
      <protection/>
    </xf>
    <xf numFmtId="171" fontId="8" fillId="0" borderId="0" xfId="62" applyNumberFormat="1" applyFont="1" applyBorder="1" applyAlignment="1">
      <alignment horizontal="center" vertical="center"/>
      <protection/>
    </xf>
    <xf numFmtId="0" fontId="10" fillId="0" borderId="0" xfId="56" applyFont="1" applyAlignment="1">
      <alignment horizontal="left" wrapText="1"/>
      <protection/>
    </xf>
    <xf numFmtId="0" fontId="2" fillId="0" borderId="0" xfId="56" applyFont="1" applyAlignment="1">
      <alignment horizontal="center" vertical="center"/>
      <protection/>
    </xf>
    <xf numFmtId="0" fontId="0" fillId="0" borderId="21" xfId="56" applyFont="1" applyBorder="1" applyAlignment="1">
      <alignment horizontal="center" vertical="center" wrapText="1"/>
      <protection/>
    </xf>
    <xf numFmtId="0" fontId="0" fillId="0" borderId="0" xfId="56" applyFont="1" applyAlignment="1">
      <alignment horizontal="center" vertical="center"/>
      <protection/>
    </xf>
    <xf numFmtId="0" fontId="0" fillId="0" borderId="10" xfId="56" applyFont="1" applyBorder="1" applyAlignment="1">
      <alignment horizontal="center" vertical="center"/>
      <protection/>
    </xf>
    <xf numFmtId="0" fontId="0" fillId="0" borderId="22" xfId="56" applyFont="1" applyBorder="1" applyAlignment="1">
      <alignment horizontal="center" vertical="center"/>
      <protection/>
    </xf>
    <xf numFmtId="0" fontId="0" fillId="0" borderId="21" xfId="56" applyFont="1" applyBorder="1" applyAlignment="1">
      <alignment horizontal="center" vertical="center"/>
      <protection/>
    </xf>
    <xf numFmtId="0" fontId="0" fillId="0" borderId="20" xfId="56" applyFont="1" applyBorder="1" applyAlignment="1">
      <alignment horizontal="center" vertical="center"/>
      <protection/>
    </xf>
    <xf numFmtId="0" fontId="0" fillId="0" borderId="18" xfId="56" applyFont="1" applyBorder="1" applyAlignment="1">
      <alignment horizontal="center" vertical="center"/>
      <protection/>
    </xf>
    <xf numFmtId="0" fontId="0" fillId="0" borderId="0" xfId="56" applyFont="1" applyBorder="1" applyAlignment="1">
      <alignment horizontal="center" vertical="center"/>
      <protection/>
    </xf>
    <xf numFmtId="0" fontId="0" fillId="0" borderId="15" xfId="56" applyFont="1" applyBorder="1" applyAlignment="1">
      <alignment horizontal="center" vertical="center"/>
      <protection/>
    </xf>
    <xf numFmtId="0" fontId="0" fillId="0" borderId="19" xfId="56" applyFont="1" applyBorder="1" applyAlignment="1">
      <alignment horizontal="center" vertical="center"/>
      <protection/>
    </xf>
    <xf numFmtId="0" fontId="0" fillId="0" borderId="12" xfId="56" applyFont="1" applyBorder="1" applyAlignment="1">
      <alignment horizontal="center" vertical="center"/>
      <protection/>
    </xf>
    <xf numFmtId="0" fontId="0" fillId="0" borderId="22" xfId="56" applyFont="1" applyBorder="1" applyAlignment="1">
      <alignment horizontal="center" vertical="center" wrapText="1"/>
      <protection/>
    </xf>
    <xf numFmtId="0" fontId="0" fillId="0" borderId="20" xfId="56" applyFont="1" applyBorder="1" applyAlignment="1">
      <alignment horizontal="center" vertical="center" wrapText="1"/>
      <protection/>
    </xf>
    <xf numFmtId="0" fontId="0" fillId="0" borderId="14" xfId="56" applyFont="1" applyBorder="1" applyAlignment="1">
      <alignment horizontal="center" vertical="center" wrapText="1"/>
      <protection/>
    </xf>
    <xf numFmtId="0" fontId="0" fillId="0" borderId="17" xfId="56" applyBorder="1" applyAlignment="1">
      <alignment horizontal="center" vertical="center" wrapText="1"/>
      <protection/>
    </xf>
    <xf numFmtId="0" fontId="0" fillId="0" borderId="23" xfId="56" applyBorder="1" applyAlignment="1">
      <alignment horizontal="center" vertical="center" wrapText="1"/>
      <protection/>
    </xf>
    <xf numFmtId="0" fontId="0" fillId="0" borderId="17" xfId="56" applyFont="1" applyBorder="1" applyAlignment="1">
      <alignment horizontal="center" vertical="center" wrapText="1"/>
      <protection/>
    </xf>
    <xf numFmtId="0" fontId="0" fillId="0" borderId="23" xfId="56" applyFont="1" applyBorder="1" applyAlignment="1">
      <alignment horizontal="center" vertical="center" wrapText="1"/>
      <protection/>
    </xf>
    <xf numFmtId="0" fontId="0" fillId="0" borderId="13" xfId="56" applyFont="1" applyBorder="1" applyAlignment="1">
      <alignment horizontal="center"/>
      <protection/>
    </xf>
    <xf numFmtId="0" fontId="0" fillId="0" borderId="16" xfId="56" applyFont="1" applyBorder="1" applyAlignment="1">
      <alignment horizontal="center"/>
      <protection/>
    </xf>
    <xf numFmtId="49" fontId="2" fillId="0" borderId="0" xfId="56" applyNumberFormat="1" applyFont="1" applyAlignment="1">
      <alignment horizontal="center" vertical="center"/>
      <protection/>
    </xf>
    <xf numFmtId="49" fontId="0" fillId="0" borderId="21" xfId="56" applyNumberFormat="1" applyFont="1" applyBorder="1" applyAlignment="1">
      <alignment horizontal="center" vertical="center" wrapText="1"/>
      <protection/>
    </xf>
    <xf numFmtId="0" fontId="7" fillId="0" borderId="0" xfId="72" applyNumberFormat="1" applyFont="1" applyAlignment="1" quotePrefix="1">
      <alignment horizontal="left" vertical="center"/>
      <protection/>
    </xf>
    <xf numFmtId="0" fontId="8" fillId="0" borderId="0" xfId="64" applyFont="1" applyAlignment="1">
      <alignment horizontal="center" vertical="center"/>
      <protection/>
    </xf>
    <xf numFmtId="0" fontId="0" fillId="0" borderId="21" xfId="63" applyFont="1" applyBorder="1" applyAlignment="1">
      <alignment horizontal="center" vertical="center" wrapText="1"/>
      <protection/>
    </xf>
    <xf numFmtId="0" fontId="0" fillId="0" borderId="21" xfId="63" applyFont="1" applyBorder="1" applyAlignment="1">
      <alignment horizontal="center" vertical="center"/>
      <protection/>
    </xf>
    <xf numFmtId="0" fontId="0" fillId="0" borderId="20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0" fillId="0" borderId="15" xfId="63" applyFont="1" applyBorder="1" applyAlignment="1">
      <alignment horizontal="center" vertical="center"/>
      <protection/>
    </xf>
    <xf numFmtId="0" fontId="0" fillId="0" borderId="10" xfId="63" applyFont="1" applyBorder="1" applyAlignment="1">
      <alignment horizontal="center" vertical="center"/>
      <protection/>
    </xf>
    <xf numFmtId="0" fontId="0" fillId="0" borderId="12" xfId="63" applyFont="1" applyBorder="1" applyAlignment="1">
      <alignment horizontal="center" vertical="center"/>
      <protection/>
    </xf>
    <xf numFmtId="0" fontId="7" fillId="0" borderId="14" xfId="63" applyFont="1" applyFill="1" applyBorder="1" applyAlignment="1">
      <alignment horizontal="center" vertical="center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7" fillId="0" borderId="22" xfId="63" applyFont="1" applyFill="1" applyBorder="1" applyAlignment="1">
      <alignment horizontal="center" vertical="center"/>
      <protection/>
    </xf>
    <xf numFmtId="0" fontId="0" fillId="0" borderId="19" xfId="63" applyFont="1" applyBorder="1" applyAlignment="1">
      <alignment horizontal="center" vertical="center"/>
      <protection/>
    </xf>
    <xf numFmtId="0" fontId="7" fillId="0" borderId="13" xfId="63" applyFont="1" applyFill="1" applyBorder="1" applyAlignment="1">
      <alignment horizontal="center" vertical="center"/>
      <protection/>
    </xf>
    <xf numFmtId="0" fontId="0" fillId="0" borderId="16" xfId="63" applyFont="1" applyBorder="1" applyAlignment="1">
      <alignment horizontal="center" vertical="center"/>
      <protection/>
    </xf>
    <xf numFmtId="0" fontId="8" fillId="0" borderId="0" xfId="63" applyFont="1" applyAlignment="1">
      <alignment horizontal="center"/>
      <protection/>
    </xf>
  </cellXfs>
  <cellStyles count="65">
    <cellStyle name="Normal" xfId="0"/>
    <cellStyle name="##0,0" xfId="15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40 % - Akzent1" xfId="22"/>
    <cellStyle name="40 % - Akzent2" xfId="23"/>
    <cellStyle name="40 % - Akzent3" xfId="24"/>
    <cellStyle name="40 % - Akzent4" xfId="25"/>
    <cellStyle name="40 % - Akzent5" xfId="26"/>
    <cellStyle name="40 % - Akzent6" xfId="27"/>
    <cellStyle name="60 % - Akzent1" xfId="28"/>
    <cellStyle name="60 % - Akzent2" xfId="29"/>
    <cellStyle name="60 % - Akzent3" xfId="30"/>
    <cellStyle name="60 % - Akzent4" xfId="31"/>
    <cellStyle name="60 % - Akzent5" xfId="32"/>
    <cellStyle name="60 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Comma [0]" xfId="42"/>
    <cellStyle name="Dezimal_Seite 06 Tab 3_1.vj.2009 2 2" xfId="43"/>
    <cellStyle name="Dezimal_Seite 07 Tab 4_2.vj.2009" xfId="44"/>
    <cellStyle name="Eingabe" xfId="45"/>
    <cellStyle name="Ergebnis" xfId="46"/>
    <cellStyle name="Erklärender Text" xfId="47"/>
    <cellStyle name="Gut" xfId="48"/>
    <cellStyle name="Comma" xfId="49"/>
    <cellStyle name="Komma 2" xfId="50"/>
    <cellStyle name="Neutral" xfId="51"/>
    <cellStyle name="Notiz" xfId="52"/>
    <cellStyle name="Percent" xfId="53"/>
    <cellStyle name="Schlecht" xfId="54"/>
    <cellStyle name="Standard 2" xfId="55"/>
    <cellStyle name="Standard 2 2" xfId="56"/>
    <cellStyle name="Standard 3" xfId="57"/>
    <cellStyle name="Standard 3 2" xfId="58"/>
    <cellStyle name="Standard 4" xfId="59"/>
    <cellStyle name="Standard_Seite 05 Tab 2_1.vj.2009" xfId="60"/>
    <cellStyle name="Standard_Seite 05 Tab 2_1.vj.2009 2 2" xfId="61"/>
    <cellStyle name="Standard_Seite 07 Tab 4_2.vj.2009" xfId="62"/>
    <cellStyle name="Standard_Seite 12 Tab  9_1.vj.2009" xfId="63"/>
    <cellStyle name="überschrift" xfId="64"/>
    <cellStyle name="Überschrift 1" xfId="65"/>
    <cellStyle name="Überschrift 2" xfId="66"/>
    <cellStyle name="Überschrift 3" xfId="67"/>
    <cellStyle name="Überschrift 4" xfId="68"/>
    <cellStyle name="überschrift 5" xfId="69"/>
    <cellStyle name="Überschrift 5 2" xfId="70"/>
    <cellStyle name="Verknüpfte Zelle" xfId="71"/>
    <cellStyle name="vorspalte" xfId="72"/>
    <cellStyle name="vorspalte 2" xfId="73"/>
    <cellStyle name="vorspalte 2 2" xfId="74"/>
    <cellStyle name="Currency" xfId="75"/>
    <cellStyle name="Currency [0]" xfId="76"/>
    <cellStyle name="Warnender Text" xfId="77"/>
    <cellStyle name="Zelle überprüfen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61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Lfd.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Nr.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1628775" y="161925"/>
          <a:ext cx="1162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2790825" y="161925"/>
          <a:ext cx="1924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4714875" y="161925"/>
          <a:ext cx="638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</xdr:row>
      <xdr:rowOff>0</xdr:rowOff>
    </xdr:to>
    <xdr:sp>
      <xdr:nvSpPr>
        <xdr:cNvPr id="5" name="Text 7"/>
        <xdr:cNvSpPr txBox="1">
          <a:spLocks noChangeArrowheads="1"/>
        </xdr:cNvSpPr>
      </xdr:nvSpPr>
      <xdr:spPr>
        <a:xfrm>
          <a:off x="5353050" y="161925"/>
          <a:ext cx="561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5915025" y="161925"/>
          <a:ext cx="504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419850" y="161925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8" name="Text 11"/>
        <xdr:cNvSpPr txBox="1">
          <a:spLocks noChangeArrowheads="1"/>
        </xdr:cNvSpPr>
      </xdr:nvSpPr>
      <xdr:spPr>
        <a:xfrm>
          <a:off x="1628775" y="161925"/>
          <a:ext cx="5314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0" y="161925"/>
          <a:ext cx="1590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oneCellAnchor>
    <xdr:from>
      <xdr:col>16</xdr:col>
      <xdr:colOff>476250</xdr:colOff>
      <xdr:row>47</xdr:row>
      <xdr:rowOff>0</xdr:rowOff>
    </xdr:from>
    <xdr:ext cx="1524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6896100" y="645795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209550"/>
    <xdr:sp>
      <xdr:nvSpPr>
        <xdr:cNvPr id="11" name="Text Box 13"/>
        <xdr:cNvSpPr txBox="1">
          <a:spLocks noChangeArrowheads="1"/>
        </xdr:cNvSpPr>
      </xdr:nvSpPr>
      <xdr:spPr>
        <a:xfrm>
          <a:off x="6896100" y="82391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209550"/>
    <xdr:sp>
      <xdr:nvSpPr>
        <xdr:cNvPr id="12" name="Text Box 14"/>
        <xdr:cNvSpPr txBox="1">
          <a:spLocks noChangeArrowheads="1"/>
        </xdr:cNvSpPr>
      </xdr:nvSpPr>
      <xdr:spPr>
        <a:xfrm>
          <a:off x="6896100" y="82391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209550"/>
    <xdr:sp>
      <xdr:nvSpPr>
        <xdr:cNvPr id="13" name="Text Box 15"/>
        <xdr:cNvSpPr txBox="1">
          <a:spLocks noChangeArrowheads="1"/>
        </xdr:cNvSpPr>
      </xdr:nvSpPr>
      <xdr:spPr>
        <a:xfrm>
          <a:off x="6896100" y="82391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209550"/>
    <xdr:sp fLocksText="0">
      <xdr:nvSpPr>
        <xdr:cNvPr id="14" name="Text Box 16"/>
        <xdr:cNvSpPr txBox="1">
          <a:spLocks noChangeArrowheads="1"/>
        </xdr:cNvSpPr>
      </xdr:nvSpPr>
      <xdr:spPr>
        <a:xfrm>
          <a:off x="6896100" y="82391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476250</xdr:colOff>
      <xdr:row>58</xdr:row>
      <xdr:rowOff>123825</xdr:rowOff>
    </xdr:from>
    <xdr:ext cx="152400" cy="209550"/>
    <xdr:sp>
      <xdr:nvSpPr>
        <xdr:cNvPr id="15" name="Text Box 17"/>
        <xdr:cNvSpPr txBox="1">
          <a:spLocks noChangeArrowheads="1"/>
        </xdr:cNvSpPr>
      </xdr:nvSpPr>
      <xdr:spPr>
        <a:xfrm>
          <a:off x="6896100" y="82391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209550"/>
    <xdr:sp>
      <xdr:nvSpPr>
        <xdr:cNvPr id="16" name="Text Box 18"/>
        <xdr:cNvSpPr txBox="1">
          <a:spLocks noChangeArrowheads="1"/>
        </xdr:cNvSpPr>
      </xdr:nvSpPr>
      <xdr:spPr>
        <a:xfrm>
          <a:off x="6896100" y="82391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209550"/>
    <xdr:sp fLocksText="0">
      <xdr:nvSpPr>
        <xdr:cNvPr id="17" name="Text Box 19"/>
        <xdr:cNvSpPr txBox="1">
          <a:spLocks noChangeArrowheads="1"/>
        </xdr:cNvSpPr>
      </xdr:nvSpPr>
      <xdr:spPr>
        <a:xfrm>
          <a:off x="6896100" y="82391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161925"/>
    <xdr:sp>
      <xdr:nvSpPr>
        <xdr:cNvPr id="18" name="Text Box 12"/>
        <xdr:cNvSpPr txBox="1">
          <a:spLocks noChangeArrowheads="1"/>
        </xdr:cNvSpPr>
      </xdr:nvSpPr>
      <xdr:spPr>
        <a:xfrm>
          <a:off x="6896100" y="823912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161925"/>
    <xdr:sp>
      <xdr:nvSpPr>
        <xdr:cNvPr id="19" name="Text Box 13"/>
        <xdr:cNvSpPr txBox="1">
          <a:spLocks noChangeArrowheads="1"/>
        </xdr:cNvSpPr>
      </xdr:nvSpPr>
      <xdr:spPr>
        <a:xfrm>
          <a:off x="6896100" y="823912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161925"/>
    <xdr:sp>
      <xdr:nvSpPr>
        <xdr:cNvPr id="20" name="Text Box 14"/>
        <xdr:cNvSpPr txBox="1">
          <a:spLocks noChangeArrowheads="1"/>
        </xdr:cNvSpPr>
      </xdr:nvSpPr>
      <xdr:spPr>
        <a:xfrm>
          <a:off x="6896100" y="823912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161925"/>
    <xdr:sp>
      <xdr:nvSpPr>
        <xdr:cNvPr id="21" name="Text Box 15"/>
        <xdr:cNvSpPr txBox="1">
          <a:spLocks noChangeArrowheads="1"/>
        </xdr:cNvSpPr>
      </xdr:nvSpPr>
      <xdr:spPr>
        <a:xfrm>
          <a:off x="6896100" y="823912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161925"/>
    <xdr:sp fLocksText="0">
      <xdr:nvSpPr>
        <xdr:cNvPr id="22" name="Text Box 16"/>
        <xdr:cNvSpPr txBox="1">
          <a:spLocks noChangeArrowheads="1"/>
        </xdr:cNvSpPr>
      </xdr:nvSpPr>
      <xdr:spPr>
        <a:xfrm>
          <a:off x="6896100" y="823912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476250</xdr:colOff>
      <xdr:row>58</xdr:row>
      <xdr:rowOff>123825</xdr:rowOff>
    </xdr:from>
    <xdr:ext cx="152400" cy="200025"/>
    <xdr:sp>
      <xdr:nvSpPr>
        <xdr:cNvPr id="23" name="Text Box 17"/>
        <xdr:cNvSpPr txBox="1">
          <a:spLocks noChangeArrowheads="1"/>
        </xdr:cNvSpPr>
      </xdr:nvSpPr>
      <xdr:spPr>
        <a:xfrm>
          <a:off x="6896100" y="823912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161925"/>
    <xdr:sp>
      <xdr:nvSpPr>
        <xdr:cNvPr id="24" name="Text Box 18"/>
        <xdr:cNvSpPr txBox="1">
          <a:spLocks noChangeArrowheads="1"/>
        </xdr:cNvSpPr>
      </xdr:nvSpPr>
      <xdr:spPr>
        <a:xfrm>
          <a:off x="6896100" y="823912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161925"/>
    <xdr:sp fLocksText="0">
      <xdr:nvSpPr>
        <xdr:cNvPr id="25" name="Text Box 19"/>
        <xdr:cNvSpPr txBox="1">
          <a:spLocks noChangeArrowheads="1"/>
        </xdr:cNvSpPr>
      </xdr:nvSpPr>
      <xdr:spPr>
        <a:xfrm>
          <a:off x="6896100" y="823912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476250</xdr:colOff>
      <xdr:row>58</xdr:row>
      <xdr:rowOff>0</xdr:rowOff>
    </xdr:from>
    <xdr:ext cx="161925" cy="209550"/>
    <xdr:sp>
      <xdr:nvSpPr>
        <xdr:cNvPr id="26" name="Text Box 13"/>
        <xdr:cNvSpPr txBox="1">
          <a:spLocks noChangeArrowheads="1"/>
        </xdr:cNvSpPr>
      </xdr:nvSpPr>
      <xdr:spPr>
        <a:xfrm>
          <a:off x="6896100" y="81153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476250</xdr:colOff>
      <xdr:row>58</xdr:row>
      <xdr:rowOff>0</xdr:rowOff>
    </xdr:from>
    <xdr:ext cx="161925" cy="209550"/>
    <xdr:sp>
      <xdr:nvSpPr>
        <xdr:cNvPr id="27" name="Text Box 14"/>
        <xdr:cNvSpPr txBox="1">
          <a:spLocks noChangeArrowheads="1"/>
        </xdr:cNvSpPr>
      </xdr:nvSpPr>
      <xdr:spPr>
        <a:xfrm>
          <a:off x="6896100" y="81153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476250</xdr:colOff>
      <xdr:row>58</xdr:row>
      <xdr:rowOff>0</xdr:rowOff>
    </xdr:from>
    <xdr:ext cx="161925" cy="209550"/>
    <xdr:sp>
      <xdr:nvSpPr>
        <xdr:cNvPr id="28" name="Text Box 15"/>
        <xdr:cNvSpPr txBox="1">
          <a:spLocks noChangeArrowheads="1"/>
        </xdr:cNvSpPr>
      </xdr:nvSpPr>
      <xdr:spPr>
        <a:xfrm>
          <a:off x="6896100" y="81153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476250</xdr:colOff>
      <xdr:row>58</xdr:row>
      <xdr:rowOff>0</xdr:rowOff>
    </xdr:from>
    <xdr:ext cx="161925" cy="209550"/>
    <xdr:sp fLocksText="0">
      <xdr:nvSpPr>
        <xdr:cNvPr id="29" name="Text Box 16"/>
        <xdr:cNvSpPr txBox="1">
          <a:spLocks noChangeArrowheads="1"/>
        </xdr:cNvSpPr>
      </xdr:nvSpPr>
      <xdr:spPr>
        <a:xfrm>
          <a:off x="6896100" y="81153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476250</xdr:colOff>
      <xdr:row>57</xdr:row>
      <xdr:rowOff>123825</xdr:rowOff>
    </xdr:from>
    <xdr:ext cx="161925" cy="247650"/>
    <xdr:sp>
      <xdr:nvSpPr>
        <xdr:cNvPr id="30" name="Text Box 17"/>
        <xdr:cNvSpPr txBox="1">
          <a:spLocks noChangeArrowheads="1"/>
        </xdr:cNvSpPr>
      </xdr:nvSpPr>
      <xdr:spPr>
        <a:xfrm>
          <a:off x="6896100" y="808672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476250</xdr:colOff>
      <xdr:row>58</xdr:row>
      <xdr:rowOff>0</xdr:rowOff>
    </xdr:from>
    <xdr:ext cx="161925" cy="209550"/>
    <xdr:sp>
      <xdr:nvSpPr>
        <xdr:cNvPr id="31" name="Text Box 18"/>
        <xdr:cNvSpPr txBox="1">
          <a:spLocks noChangeArrowheads="1"/>
        </xdr:cNvSpPr>
      </xdr:nvSpPr>
      <xdr:spPr>
        <a:xfrm>
          <a:off x="6896100" y="81153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476250</xdr:colOff>
      <xdr:row>58</xdr:row>
      <xdr:rowOff>0</xdr:rowOff>
    </xdr:from>
    <xdr:ext cx="161925" cy="209550"/>
    <xdr:sp fLocksText="0">
      <xdr:nvSpPr>
        <xdr:cNvPr id="32" name="Text Box 19"/>
        <xdr:cNvSpPr txBox="1">
          <a:spLocks noChangeArrowheads="1"/>
        </xdr:cNvSpPr>
      </xdr:nvSpPr>
      <xdr:spPr>
        <a:xfrm>
          <a:off x="6896100" y="81153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476250</xdr:colOff>
      <xdr:row>58</xdr:row>
      <xdr:rowOff>0</xdr:rowOff>
    </xdr:from>
    <xdr:ext cx="161925" cy="161925"/>
    <xdr:sp>
      <xdr:nvSpPr>
        <xdr:cNvPr id="33" name="Text Box 12"/>
        <xdr:cNvSpPr txBox="1">
          <a:spLocks noChangeArrowheads="1"/>
        </xdr:cNvSpPr>
      </xdr:nvSpPr>
      <xdr:spPr>
        <a:xfrm>
          <a:off x="6896100" y="81153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476250</xdr:colOff>
      <xdr:row>58</xdr:row>
      <xdr:rowOff>0</xdr:rowOff>
    </xdr:from>
    <xdr:ext cx="161925" cy="161925"/>
    <xdr:sp>
      <xdr:nvSpPr>
        <xdr:cNvPr id="34" name="Text Box 13"/>
        <xdr:cNvSpPr txBox="1">
          <a:spLocks noChangeArrowheads="1"/>
        </xdr:cNvSpPr>
      </xdr:nvSpPr>
      <xdr:spPr>
        <a:xfrm>
          <a:off x="6896100" y="81153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476250</xdr:colOff>
      <xdr:row>58</xdr:row>
      <xdr:rowOff>0</xdr:rowOff>
    </xdr:from>
    <xdr:ext cx="161925" cy="161925"/>
    <xdr:sp>
      <xdr:nvSpPr>
        <xdr:cNvPr id="35" name="Text Box 14"/>
        <xdr:cNvSpPr txBox="1">
          <a:spLocks noChangeArrowheads="1"/>
        </xdr:cNvSpPr>
      </xdr:nvSpPr>
      <xdr:spPr>
        <a:xfrm>
          <a:off x="6896100" y="81153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476250</xdr:colOff>
      <xdr:row>58</xdr:row>
      <xdr:rowOff>0</xdr:rowOff>
    </xdr:from>
    <xdr:ext cx="161925" cy="161925"/>
    <xdr:sp>
      <xdr:nvSpPr>
        <xdr:cNvPr id="36" name="Text Box 15"/>
        <xdr:cNvSpPr txBox="1">
          <a:spLocks noChangeArrowheads="1"/>
        </xdr:cNvSpPr>
      </xdr:nvSpPr>
      <xdr:spPr>
        <a:xfrm>
          <a:off x="6896100" y="81153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476250</xdr:colOff>
      <xdr:row>58</xdr:row>
      <xdr:rowOff>0</xdr:rowOff>
    </xdr:from>
    <xdr:ext cx="161925" cy="161925"/>
    <xdr:sp fLocksText="0">
      <xdr:nvSpPr>
        <xdr:cNvPr id="37" name="Text Box 16"/>
        <xdr:cNvSpPr txBox="1">
          <a:spLocks noChangeArrowheads="1"/>
        </xdr:cNvSpPr>
      </xdr:nvSpPr>
      <xdr:spPr>
        <a:xfrm>
          <a:off x="6896100" y="81153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476250</xdr:colOff>
      <xdr:row>57</xdr:row>
      <xdr:rowOff>123825</xdr:rowOff>
    </xdr:from>
    <xdr:ext cx="161925" cy="238125"/>
    <xdr:sp>
      <xdr:nvSpPr>
        <xdr:cNvPr id="38" name="Text Box 17"/>
        <xdr:cNvSpPr txBox="1">
          <a:spLocks noChangeArrowheads="1"/>
        </xdr:cNvSpPr>
      </xdr:nvSpPr>
      <xdr:spPr>
        <a:xfrm>
          <a:off x="6896100" y="808672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476250</xdr:colOff>
      <xdr:row>58</xdr:row>
      <xdr:rowOff>0</xdr:rowOff>
    </xdr:from>
    <xdr:ext cx="161925" cy="161925"/>
    <xdr:sp>
      <xdr:nvSpPr>
        <xdr:cNvPr id="39" name="Text Box 18"/>
        <xdr:cNvSpPr txBox="1">
          <a:spLocks noChangeArrowheads="1"/>
        </xdr:cNvSpPr>
      </xdr:nvSpPr>
      <xdr:spPr>
        <a:xfrm>
          <a:off x="6896100" y="81153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476250</xdr:colOff>
      <xdr:row>58</xdr:row>
      <xdr:rowOff>0</xdr:rowOff>
    </xdr:from>
    <xdr:ext cx="161925" cy="161925"/>
    <xdr:sp fLocksText="0">
      <xdr:nvSpPr>
        <xdr:cNvPr id="40" name="Text Box 19"/>
        <xdr:cNvSpPr txBox="1">
          <a:spLocks noChangeArrowheads="1"/>
        </xdr:cNvSpPr>
      </xdr:nvSpPr>
      <xdr:spPr>
        <a:xfrm>
          <a:off x="6896100" y="81153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209550"/>
    <xdr:sp>
      <xdr:nvSpPr>
        <xdr:cNvPr id="41" name="Text Box 13"/>
        <xdr:cNvSpPr txBox="1">
          <a:spLocks noChangeArrowheads="1"/>
        </xdr:cNvSpPr>
      </xdr:nvSpPr>
      <xdr:spPr>
        <a:xfrm>
          <a:off x="6896100" y="82391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209550"/>
    <xdr:sp>
      <xdr:nvSpPr>
        <xdr:cNvPr id="42" name="Text Box 14"/>
        <xdr:cNvSpPr txBox="1">
          <a:spLocks noChangeArrowheads="1"/>
        </xdr:cNvSpPr>
      </xdr:nvSpPr>
      <xdr:spPr>
        <a:xfrm>
          <a:off x="6896100" y="82391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209550"/>
    <xdr:sp>
      <xdr:nvSpPr>
        <xdr:cNvPr id="43" name="Text Box 15"/>
        <xdr:cNvSpPr txBox="1">
          <a:spLocks noChangeArrowheads="1"/>
        </xdr:cNvSpPr>
      </xdr:nvSpPr>
      <xdr:spPr>
        <a:xfrm>
          <a:off x="6896100" y="82391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209550"/>
    <xdr:sp fLocksText="0">
      <xdr:nvSpPr>
        <xdr:cNvPr id="44" name="Text Box 16"/>
        <xdr:cNvSpPr txBox="1">
          <a:spLocks noChangeArrowheads="1"/>
        </xdr:cNvSpPr>
      </xdr:nvSpPr>
      <xdr:spPr>
        <a:xfrm>
          <a:off x="6896100" y="82391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476250</xdr:colOff>
      <xdr:row>58</xdr:row>
      <xdr:rowOff>123825</xdr:rowOff>
    </xdr:from>
    <xdr:ext cx="152400" cy="209550"/>
    <xdr:sp>
      <xdr:nvSpPr>
        <xdr:cNvPr id="45" name="Text Box 17"/>
        <xdr:cNvSpPr txBox="1">
          <a:spLocks noChangeArrowheads="1"/>
        </xdr:cNvSpPr>
      </xdr:nvSpPr>
      <xdr:spPr>
        <a:xfrm>
          <a:off x="6896100" y="82391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209550"/>
    <xdr:sp>
      <xdr:nvSpPr>
        <xdr:cNvPr id="46" name="Text Box 18"/>
        <xdr:cNvSpPr txBox="1">
          <a:spLocks noChangeArrowheads="1"/>
        </xdr:cNvSpPr>
      </xdr:nvSpPr>
      <xdr:spPr>
        <a:xfrm>
          <a:off x="6896100" y="82391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209550"/>
    <xdr:sp fLocksText="0">
      <xdr:nvSpPr>
        <xdr:cNvPr id="47" name="Text Box 19"/>
        <xdr:cNvSpPr txBox="1">
          <a:spLocks noChangeArrowheads="1"/>
        </xdr:cNvSpPr>
      </xdr:nvSpPr>
      <xdr:spPr>
        <a:xfrm>
          <a:off x="6896100" y="82391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161925"/>
    <xdr:sp>
      <xdr:nvSpPr>
        <xdr:cNvPr id="48" name="Text Box 12"/>
        <xdr:cNvSpPr txBox="1">
          <a:spLocks noChangeArrowheads="1"/>
        </xdr:cNvSpPr>
      </xdr:nvSpPr>
      <xdr:spPr>
        <a:xfrm>
          <a:off x="6896100" y="823912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161925"/>
    <xdr:sp>
      <xdr:nvSpPr>
        <xdr:cNvPr id="49" name="Text Box 13"/>
        <xdr:cNvSpPr txBox="1">
          <a:spLocks noChangeArrowheads="1"/>
        </xdr:cNvSpPr>
      </xdr:nvSpPr>
      <xdr:spPr>
        <a:xfrm>
          <a:off x="6896100" y="823912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161925"/>
    <xdr:sp>
      <xdr:nvSpPr>
        <xdr:cNvPr id="50" name="Text Box 14"/>
        <xdr:cNvSpPr txBox="1">
          <a:spLocks noChangeArrowheads="1"/>
        </xdr:cNvSpPr>
      </xdr:nvSpPr>
      <xdr:spPr>
        <a:xfrm>
          <a:off x="6896100" y="823912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161925"/>
    <xdr:sp>
      <xdr:nvSpPr>
        <xdr:cNvPr id="51" name="Text Box 15"/>
        <xdr:cNvSpPr txBox="1">
          <a:spLocks noChangeArrowheads="1"/>
        </xdr:cNvSpPr>
      </xdr:nvSpPr>
      <xdr:spPr>
        <a:xfrm>
          <a:off x="6896100" y="823912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161925"/>
    <xdr:sp fLocksText="0">
      <xdr:nvSpPr>
        <xdr:cNvPr id="52" name="Text Box 16"/>
        <xdr:cNvSpPr txBox="1">
          <a:spLocks noChangeArrowheads="1"/>
        </xdr:cNvSpPr>
      </xdr:nvSpPr>
      <xdr:spPr>
        <a:xfrm>
          <a:off x="6896100" y="823912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476250</xdr:colOff>
      <xdr:row>58</xdr:row>
      <xdr:rowOff>123825</xdr:rowOff>
    </xdr:from>
    <xdr:ext cx="152400" cy="200025"/>
    <xdr:sp>
      <xdr:nvSpPr>
        <xdr:cNvPr id="53" name="Text Box 17"/>
        <xdr:cNvSpPr txBox="1">
          <a:spLocks noChangeArrowheads="1"/>
        </xdr:cNvSpPr>
      </xdr:nvSpPr>
      <xdr:spPr>
        <a:xfrm>
          <a:off x="6896100" y="823912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161925"/>
    <xdr:sp>
      <xdr:nvSpPr>
        <xdr:cNvPr id="54" name="Text Box 18"/>
        <xdr:cNvSpPr txBox="1">
          <a:spLocks noChangeArrowheads="1"/>
        </xdr:cNvSpPr>
      </xdr:nvSpPr>
      <xdr:spPr>
        <a:xfrm>
          <a:off x="6896100" y="823912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161925"/>
    <xdr:sp fLocksText="0">
      <xdr:nvSpPr>
        <xdr:cNvPr id="55" name="Text Box 19"/>
        <xdr:cNvSpPr txBox="1">
          <a:spLocks noChangeArrowheads="1"/>
        </xdr:cNvSpPr>
      </xdr:nvSpPr>
      <xdr:spPr>
        <a:xfrm>
          <a:off x="6896100" y="823912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476250</xdr:colOff>
      <xdr:row>58</xdr:row>
      <xdr:rowOff>0</xdr:rowOff>
    </xdr:from>
    <xdr:ext cx="161925" cy="209550"/>
    <xdr:sp>
      <xdr:nvSpPr>
        <xdr:cNvPr id="56" name="Text Box 13"/>
        <xdr:cNvSpPr txBox="1">
          <a:spLocks noChangeArrowheads="1"/>
        </xdr:cNvSpPr>
      </xdr:nvSpPr>
      <xdr:spPr>
        <a:xfrm>
          <a:off x="6896100" y="81153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476250</xdr:colOff>
      <xdr:row>58</xdr:row>
      <xdr:rowOff>0</xdr:rowOff>
    </xdr:from>
    <xdr:ext cx="161925" cy="209550"/>
    <xdr:sp>
      <xdr:nvSpPr>
        <xdr:cNvPr id="57" name="Text Box 14"/>
        <xdr:cNvSpPr txBox="1">
          <a:spLocks noChangeArrowheads="1"/>
        </xdr:cNvSpPr>
      </xdr:nvSpPr>
      <xdr:spPr>
        <a:xfrm>
          <a:off x="6896100" y="81153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476250</xdr:colOff>
      <xdr:row>58</xdr:row>
      <xdr:rowOff>0</xdr:rowOff>
    </xdr:from>
    <xdr:ext cx="161925" cy="209550"/>
    <xdr:sp>
      <xdr:nvSpPr>
        <xdr:cNvPr id="58" name="Text Box 15"/>
        <xdr:cNvSpPr txBox="1">
          <a:spLocks noChangeArrowheads="1"/>
        </xdr:cNvSpPr>
      </xdr:nvSpPr>
      <xdr:spPr>
        <a:xfrm>
          <a:off x="6896100" y="81153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476250</xdr:colOff>
      <xdr:row>58</xdr:row>
      <xdr:rowOff>0</xdr:rowOff>
    </xdr:from>
    <xdr:ext cx="161925" cy="209550"/>
    <xdr:sp fLocksText="0">
      <xdr:nvSpPr>
        <xdr:cNvPr id="59" name="Text Box 16"/>
        <xdr:cNvSpPr txBox="1">
          <a:spLocks noChangeArrowheads="1"/>
        </xdr:cNvSpPr>
      </xdr:nvSpPr>
      <xdr:spPr>
        <a:xfrm>
          <a:off x="6896100" y="81153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476250</xdr:colOff>
      <xdr:row>58</xdr:row>
      <xdr:rowOff>0</xdr:rowOff>
    </xdr:from>
    <xdr:ext cx="161925" cy="209550"/>
    <xdr:sp>
      <xdr:nvSpPr>
        <xdr:cNvPr id="60" name="Text Box 18"/>
        <xdr:cNvSpPr txBox="1">
          <a:spLocks noChangeArrowheads="1"/>
        </xdr:cNvSpPr>
      </xdr:nvSpPr>
      <xdr:spPr>
        <a:xfrm>
          <a:off x="6896100" y="81153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476250</xdr:colOff>
      <xdr:row>58</xdr:row>
      <xdr:rowOff>0</xdr:rowOff>
    </xdr:from>
    <xdr:ext cx="161925" cy="209550"/>
    <xdr:sp fLocksText="0">
      <xdr:nvSpPr>
        <xdr:cNvPr id="61" name="Text Box 19"/>
        <xdr:cNvSpPr txBox="1">
          <a:spLocks noChangeArrowheads="1"/>
        </xdr:cNvSpPr>
      </xdr:nvSpPr>
      <xdr:spPr>
        <a:xfrm>
          <a:off x="6896100" y="81153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476250</xdr:colOff>
      <xdr:row>58</xdr:row>
      <xdr:rowOff>0</xdr:rowOff>
    </xdr:from>
    <xdr:ext cx="161925" cy="161925"/>
    <xdr:sp>
      <xdr:nvSpPr>
        <xdr:cNvPr id="62" name="Text Box 12"/>
        <xdr:cNvSpPr txBox="1">
          <a:spLocks noChangeArrowheads="1"/>
        </xdr:cNvSpPr>
      </xdr:nvSpPr>
      <xdr:spPr>
        <a:xfrm>
          <a:off x="6896100" y="81153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476250</xdr:colOff>
      <xdr:row>58</xdr:row>
      <xdr:rowOff>0</xdr:rowOff>
    </xdr:from>
    <xdr:ext cx="161925" cy="161925"/>
    <xdr:sp>
      <xdr:nvSpPr>
        <xdr:cNvPr id="63" name="Text Box 13"/>
        <xdr:cNvSpPr txBox="1">
          <a:spLocks noChangeArrowheads="1"/>
        </xdr:cNvSpPr>
      </xdr:nvSpPr>
      <xdr:spPr>
        <a:xfrm>
          <a:off x="6896100" y="81153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476250</xdr:colOff>
      <xdr:row>58</xdr:row>
      <xdr:rowOff>0</xdr:rowOff>
    </xdr:from>
    <xdr:ext cx="161925" cy="161925"/>
    <xdr:sp>
      <xdr:nvSpPr>
        <xdr:cNvPr id="64" name="Text Box 14"/>
        <xdr:cNvSpPr txBox="1">
          <a:spLocks noChangeArrowheads="1"/>
        </xdr:cNvSpPr>
      </xdr:nvSpPr>
      <xdr:spPr>
        <a:xfrm>
          <a:off x="6896100" y="81153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476250</xdr:colOff>
      <xdr:row>58</xdr:row>
      <xdr:rowOff>0</xdr:rowOff>
    </xdr:from>
    <xdr:ext cx="161925" cy="161925"/>
    <xdr:sp>
      <xdr:nvSpPr>
        <xdr:cNvPr id="65" name="Text Box 15"/>
        <xdr:cNvSpPr txBox="1">
          <a:spLocks noChangeArrowheads="1"/>
        </xdr:cNvSpPr>
      </xdr:nvSpPr>
      <xdr:spPr>
        <a:xfrm>
          <a:off x="6896100" y="81153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476250</xdr:colOff>
      <xdr:row>58</xdr:row>
      <xdr:rowOff>0</xdr:rowOff>
    </xdr:from>
    <xdr:ext cx="161925" cy="161925"/>
    <xdr:sp fLocksText="0">
      <xdr:nvSpPr>
        <xdr:cNvPr id="66" name="Text Box 16"/>
        <xdr:cNvSpPr txBox="1">
          <a:spLocks noChangeArrowheads="1"/>
        </xdr:cNvSpPr>
      </xdr:nvSpPr>
      <xdr:spPr>
        <a:xfrm>
          <a:off x="6896100" y="81153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476250</xdr:colOff>
      <xdr:row>58</xdr:row>
      <xdr:rowOff>0</xdr:rowOff>
    </xdr:from>
    <xdr:ext cx="161925" cy="161925"/>
    <xdr:sp>
      <xdr:nvSpPr>
        <xdr:cNvPr id="67" name="Text Box 18"/>
        <xdr:cNvSpPr txBox="1">
          <a:spLocks noChangeArrowheads="1"/>
        </xdr:cNvSpPr>
      </xdr:nvSpPr>
      <xdr:spPr>
        <a:xfrm>
          <a:off x="6896100" y="81153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476250</xdr:colOff>
      <xdr:row>58</xdr:row>
      <xdr:rowOff>0</xdr:rowOff>
    </xdr:from>
    <xdr:ext cx="161925" cy="161925"/>
    <xdr:sp fLocksText="0">
      <xdr:nvSpPr>
        <xdr:cNvPr id="68" name="Text Box 19"/>
        <xdr:cNvSpPr txBox="1">
          <a:spLocks noChangeArrowheads="1"/>
        </xdr:cNvSpPr>
      </xdr:nvSpPr>
      <xdr:spPr>
        <a:xfrm>
          <a:off x="6896100" y="81153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421875" style="212" customWidth="1"/>
    <col min="2" max="2" width="2.421875" style="133" customWidth="1"/>
    <col min="3" max="6" width="11.421875" style="133" customWidth="1"/>
    <col min="7" max="7" width="29.140625" style="133" customWidth="1"/>
    <col min="8" max="8" width="5.7109375" style="209" customWidth="1"/>
    <col min="9" max="16384" width="11.421875" style="133" customWidth="1"/>
  </cols>
  <sheetData>
    <row r="2" spans="1:8" ht="15">
      <c r="A2" s="206" t="s">
        <v>292</v>
      </c>
      <c r="B2" s="207"/>
      <c r="C2" s="207"/>
      <c r="D2" s="207"/>
      <c r="E2" s="207"/>
      <c r="F2" s="207"/>
      <c r="G2" s="207"/>
      <c r="H2" s="207"/>
    </row>
    <row r="3" spans="1:8" ht="15">
      <c r="A3" s="208"/>
      <c r="B3" s="207"/>
      <c r="C3" s="207"/>
      <c r="D3" s="207"/>
      <c r="E3" s="207"/>
      <c r="F3" s="207"/>
      <c r="G3" s="207"/>
      <c r="H3" s="207"/>
    </row>
    <row r="5" spans="1:8" ht="12.75">
      <c r="A5" s="227" t="s">
        <v>1</v>
      </c>
      <c r="B5" s="227"/>
      <c r="C5" s="227"/>
      <c r="D5" s="227"/>
      <c r="E5" s="227"/>
      <c r="F5" s="227"/>
      <c r="G5" s="227"/>
      <c r="H5" s="209">
        <v>4</v>
      </c>
    </row>
    <row r="7" spans="1:8" ht="12.75">
      <c r="A7" s="227" t="s">
        <v>2</v>
      </c>
      <c r="B7" s="227"/>
      <c r="C7" s="227"/>
      <c r="D7" s="227"/>
      <c r="E7" s="227"/>
      <c r="F7" s="227"/>
      <c r="G7" s="227"/>
      <c r="H7" s="209">
        <v>5</v>
      </c>
    </row>
    <row r="10" ht="12.75">
      <c r="A10" s="133" t="s">
        <v>284</v>
      </c>
    </row>
    <row r="11" spans="1:8" ht="12.75">
      <c r="A11" s="133"/>
      <c r="B11" s="227" t="s">
        <v>287</v>
      </c>
      <c r="C11" s="227"/>
      <c r="D11" s="227"/>
      <c r="E11" s="227"/>
      <c r="F11" s="227"/>
      <c r="G11" s="227"/>
      <c r="H11" s="209">
        <v>6</v>
      </c>
    </row>
    <row r="12" ht="12.75">
      <c r="A12" s="210"/>
    </row>
    <row r="13" ht="12.75">
      <c r="A13" s="210"/>
    </row>
    <row r="14" ht="12.75">
      <c r="A14" s="210"/>
    </row>
    <row r="15" ht="12.75">
      <c r="A15" s="133" t="s">
        <v>302</v>
      </c>
    </row>
    <row r="16" spans="1:8" ht="12.75">
      <c r="A16" s="133"/>
      <c r="B16" s="226" t="s">
        <v>288</v>
      </c>
      <c r="C16" s="226"/>
      <c r="D16" s="226"/>
      <c r="E16" s="226"/>
      <c r="F16" s="226"/>
      <c r="G16" s="226"/>
      <c r="H16" s="209">
        <v>7</v>
      </c>
    </row>
    <row r="17" ht="12.75">
      <c r="A17" s="210"/>
    </row>
    <row r="18" ht="12.75">
      <c r="A18" s="210" t="s">
        <v>0</v>
      </c>
    </row>
    <row r="19" ht="12.75">
      <c r="A19" s="210"/>
    </row>
    <row r="20" spans="1:8" ht="12.75">
      <c r="A20" s="226" t="s">
        <v>285</v>
      </c>
      <c r="B20" s="226"/>
      <c r="C20" s="226"/>
      <c r="D20" s="226"/>
      <c r="E20" s="226"/>
      <c r="F20" s="226"/>
      <c r="G20" s="226"/>
      <c r="H20" s="209">
        <v>8</v>
      </c>
    </row>
    <row r="21" ht="12.75">
      <c r="A21" s="210"/>
    </row>
    <row r="22" ht="12.75">
      <c r="A22" s="210" t="s">
        <v>0</v>
      </c>
    </row>
    <row r="23" ht="12.75">
      <c r="A23" s="210" t="s">
        <v>0</v>
      </c>
    </row>
    <row r="24" spans="1:8" ht="12.75">
      <c r="A24" s="226" t="s">
        <v>286</v>
      </c>
      <c r="B24" s="226"/>
      <c r="C24" s="226"/>
      <c r="D24" s="226"/>
      <c r="E24" s="226"/>
      <c r="F24" s="226"/>
      <c r="G24" s="226"/>
      <c r="H24" s="209">
        <v>9</v>
      </c>
    </row>
    <row r="25" ht="12.75">
      <c r="A25" s="210"/>
    </row>
    <row r="26" ht="12.75">
      <c r="A26" s="210"/>
    </row>
    <row r="27" ht="12.75">
      <c r="A27" s="210"/>
    </row>
    <row r="28" ht="12.75">
      <c r="A28" s="133" t="s">
        <v>289</v>
      </c>
    </row>
    <row r="29" spans="1:8" ht="12.75">
      <c r="A29" s="133"/>
      <c r="B29" s="226" t="s">
        <v>322</v>
      </c>
      <c r="C29" s="226"/>
      <c r="D29" s="226"/>
      <c r="E29" s="226"/>
      <c r="F29" s="226"/>
      <c r="G29" s="226"/>
      <c r="H29" s="209">
        <v>10</v>
      </c>
    </row>
    <row r="30" ht="12.75">
      <c r="A30" s="210"/>
    </row>
    <row r="31" ht="12.75">
      <c r="A31" s="210"/>
    </row>
    <row r="32" ht="12.75">
      <c r="A32" s="210" t="s">
        <v>0</v>
      </c>
    </row>
    <row r="33" ht="12.75">
      <c r="A33" s="133" t="s">
        <v>290</v>
      </c>
    </row>
    <row r="34" spans="1:8" ht="12.75">
      <c r="A34" s="210"/>
      <c r="B34" s="228" t="s">
        <v>322</v>
      </c>
      <c r="C34" s="228"/>
      <c r="D34" s="228"/>
      <c r="E34" s="228"/>
      <c r="F34" s="228"/>
      <c r="G34" s="228"/>
      <c r="H34" s="209">
        <v>11</v>
      </c>
    </row>
    <row r="35" spans="1:7" ht="12.75">
      <c r="A35" s="210"/>
      <c r="B35" s="211"/>
      <c r="C35" s="211"/>
      <c r="D35" s="211"/>
      <c r="E35" s="211"/>
      <c r="F35" s="211"/>
      <c r="G35" s="211"/>
    </row>
    <row r="36" spans="1:7" ht="12.75">
      <c r="A36" s="210"/>
      <c r="B36" s="211"/>
      <c r="C36" s="211"/>
      <c r="D36" s="211"/>
      <c r="E36" s="211"/>
      <c r="F36" s="211"/>
      <c r="G36" s="211"/>
    </row>
    <row r="37" ht="12.75">
      <c r="A37" s="210"/>
    </row>
    <row r="38" spans="1:8" ht="12.75">
      <c r="A38" s="133" t="s">
        <v>319</v>
      </c>
      <c r="H38" s="133"/>
    </row>
    <row r="39" spans="1:8" ht="12.75">
      <c r="A39" s="210" t="s">
        <v>0</v>
      </c>
      <c r="B39" s="228" t="s">
        <v>323</v>
      </c>
      <c r="C39" s="228"/>
      <c r="D39" s="228"/>
      <c r="E39" s="228"/>
      <c r="F39" s="228"/>
      <c r="G39" s="228"/>
      <c r="H39" s="209">
        <v>12</v>
      </c>
    </row>
    <row r="40" spans="1:7" ht="12.75">
      <c r="A40" s="210"/>
      <c r="B40" s="211"/>
      <c r="C40" s="211"/>
      <c r="D40" s="211"/>
      <c r="E40" s="211"/>
      <c r="F40" s="211"/>
      <c r="G40" s="211"/>
    </row>
    <row r="41" ht="12.75">
      <c r="A41" s="210"/>
    </row>
    <row r="42" ht="12.75">
      <c r="A42" s="210" t="s">
        <v>0</v>
      </c>
    </row>
    <row r="43" ht="12.75">
      <c r="A43" s="133" t="s">
        <v>320</v>
      </c>
    </row>
    <row r="44" spans="1:8" ht="12.75">
      <c r="A44" s="210"/>
      <c r="B44" s="228" t="s">
        <v>323</v>
      </c>
      <c r="C44" s="228"/>
      <c r="D44" s="228"/>
      <c r="E44" s="228"/>
      <c r="F44" s="228"/>
      <c r="G44" s="228"/>
      <c r="H44" s="209">
        <v>13</v>
      </c>
    </row>
    <row r="45" ht="12.75">
      <c r="A45" s="210"/>
    </row>
    <row r="46" ht="12.75">
      <c r="A46" s="210"/>
    </row>
    <row r="47" ht="12.75">
      <c r="A47" s="210"/>
    </row>
    <row r="48" ht="12.75">
      <c r="A48" s="133" t="s">
        <v>321</v>
      </c>
    </row>
    <row r="49" spans="1:8" ht="12.75">
      <c r="A49" s="210" t="s">
        <v>0</v>
      </c>
      <c r="B49" s="228" t="s">
        <v>324</v>
      </c>
      <c r="C49" s="228"/>
      <c r="D49" s="228"/>
      <c r="E49" s="228"/>
      <c r="F49" s="228"/>
      <c r="G49" s="228"/>
      <c r="H49" s="209">
        <v>14</v>
      </c>
    </row>
    <row r="51" ht="14.25">
      <c r="H51" s="213"/>
    </row>
    <row r="52" ht="14.25">
      <c r="H52" s="214"/>
    </row>
  </sheetData>
  <sheetProtection/>
  <mergeCells count="11">
    <mergeCell ref="B29:G29"/>
    <mergeCell ref="B34:G34"/>
    <mergeCell ref="B39:G39"/>
    <mergeCell ref="B44:G44"/>
    <mergeCell ref="B49:G49"/>
    <mergeCell ref="A24:G24"/>
    <mergeCell ref="A5:G5"/>
    <mergeCell ref="A7:G7"/>
    <mergeCell ref="B11:G11"/>
    <mergeCell ref="B16:G16"/>
    <mergeCell ref="A20:G20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scale="85" r:id="rId1"/>
  <headerFooter alignWithMargins="0">
    <oddFooter>&amp;C3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pane xSplit="7" ySplit="6" topLeftCell="H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3" sqref="C3"/>
    </sheetView>
  </sheetViews>
  <sheetFormatPr defaultColWidth="10.28125" defaultRowHeight="12.75"/>
  <cols>
    <col min="1" max="2" width="1.1484375" style="72" customWidth="1"/>
    <col min="3" max="3" width="5.28125" style="72" customWidth="1"/>
    <col min="4" max="4" width="8.00390625" style="72" customWidth="1"/>
    <col min="5" max="5" width="1.1484375" style="72" customWidth="1"/>
    <col min="6" max="6" width="6.7109375" style="72" customWidth="1"/>
    <col min="7" max="7" width="0.5625" style="72" customWidth="1"/>
    <col min="8" max="8" width="9.7109375" style="72" customWidth="1"/>
    <col min="9" max="14" width="9.7109375" style="73" customWidth="1"/>
    <col min="15" max="15" width="9.7109375" style="72" customWidth="1"/>
    <col min="16" max="16384" width="10.28125" style="72" customWidth="1"/>
  </cols>
  <sheetData>
    <row r="1" spans="1:15" ht="12.75">
      <c r="A1" s="352" t="s">
        <v>291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</row>
    <row r="2" spans="1:15" ht="12.75">
      <c r="A2" s="352" t="s">
        <v>324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</row>
    <row r="3" ht="9" customHeight="1"/>
    <row r="4" spans="1:15" ht="12.75" customHeight="1">
      <c r="A4" s="353" t="s">
        <v>64</v>
      </c>
      <c r="B4" s="354"/>
      <c r="C4" s="354"/>
      <c r="D4" s="354"/>
      <c r="E4" s="354"/>
      <c r="F4" s="354"/>
      <c r="G4" s="355"/>
      <c r="H4" s="74" t="s">
        <v>65</v>
      </c>
      <c r="I4" s="74" t="s">
        <v>66</v>
      </c>
      <c r="J4" s="74" t="s">
        <v>65</v>
      </c>
      <c r="K4" s="201" t="s">
        <v>65</v>
      </c>
      <c r="L4" s="74" t="s">
        <v>67</v>
      </c>
      <c r="M4" s="74" t="s">
        <v>68</v>
      </c>
      <c r="N4" s="360" t="s">
        <v>69</v>
      </c>
      <c r="O4" s="362" t="s">
        <v>70</v>
      </c>
    </row>
    <row r="5" spans="1:15" ht="12.75">
      <c r="A5" s="356"/>
      <c r="B5" s="356"/>
      <c r="C5" s="356"/>
      <c r="D5" s="356"/>
      <c r="E5" s="356"/>
      <c r="F5" s="356"/>
      <c r="G5" s="357"/>
      <c r="H5" s="75" t="s">
        <v>71</v>
      </c>
      <c r="I5" s="75" t="s">
        <v>71</v>
      </c>
      <c r="J5" s="75" t="s">
        <v>72</v>
      </c>
      <c r="K5" s="202" t="s">
        <v>73</v>
      </c>
      <c r="L5" s="75" t="s">
        <v>73</v>
      </c>
      <c r="M5" s="75" t="s">
        <v>73</v>
      </c>
      <c r="N5" s="361"/>
      <c r="O5" s="363"/>
    </row>
    <row r="6" spans="1:15" ht="12.75">
      <c r="A6" s="358"/>
      <c r="B6" s="358"/>
      <c r="C6" s="358"/>
      <c r="D6" s="358"/>
      <c r="E6" s="358"/>
      <c r="F6" s="358"/>
      <c r="G6" s="359"/>
      <c r="H6" s="364" t="s">
        <v>74</v>
      </c>
      <c r="I6" s="365"/>
      <c r="J6" s="365"/>
      <c r="K6" s="365"/>
      <c r="L6" s="365"/>
      <c r="M6" s="365"/>
      <c r="N6" s="365"/>
      <c r="O6" s="365"/>
    </row>
    <row r="7" ht="6" customHeight="1"/>
    <row r="8" spans="1:15" s="95" customFormat="1" ht="12.75">
      <c r="A8" s="366" t="s">
        <v>75</v>
      </c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</row>
    <row r="9" ht="6" customHeight="1"/>
    <row r="10" spans="1:15" ht="12.75">
      <c r="A10" s="77" t="s">
        <v>33</v>
      </c>
      <c r="B10" s="77"/>
      <c r="C10" s="77"/>
      <c r="D10" s="77"/>
      <c r="E10" s="77"/>
      <c r="F10" s="77"/>
      <c r="H10" s="73"/>
      <c r="O10" s="73"/>
    </row>
    <row r="11" spans="8:15" ht="6" customHeight="1">
      <c r="H11" s="78"/>
      <c r="I11" s="78"/>
      <c r="J11" s="78" t="s">
        <v>0</v>
      </c>
      <c r="K11" s="78"/>
      <c r="L11" s="78"/>
      <c r="M11" s="78"/>
      <c r="N11" s="78"/>
      <c r="O11" s="73"/>
    </row>
    <row r="12" spans="1:15" ht="12.75">
      <c r="A12" s="148" t="s">
        <v>76</v>
      </c>
      <c r="B12" s="96"/>
      <c r="C12" s="96"/>
      <c r="D12" s="96"/>
      <c r="E12" s="96"/>
      <c r="F12" s="96"/>
      <c r="G12" s="79"/>
      <c r="H12" s="125">
        <v>535</v>
      </c>
      <c r="I12" s="125">
        <v>0</v>
      </c>
      <c r="J12" s="125">
        <v>0</v>
      </c>
      <c r="K12" s="125">
        <v>0</v>
      </c>
      <c r="L12" s="125">
        <v>332</v>
      </c>
      <c r="M12" s="125">
        <v>0</v>
      </c>
      <c r="N12" s="125">
        <v>0</v>
      </c>
      <c r="O12" s="126">
        <v>406.4954543798507</v>
      </c>
    </row>
    <row r="13" spans="1:15" ht="12.75">
      <c r="A13" s="82" t="s">
        <v>78</v>
      </c>
      <c r="B13" s="97"/>
      <c r="C13" s="98"/>
      <c r="D13" s="97" t="s">
        <v>262</v>
      </c>
      <c r="E13" s="148" t="s">
        <v>77</v>
      </c>
      <c r="F13" s="96"/>
      <c r="G13" s="79"/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5">
        <v>0</v>
      </c>
      <c r="N13" s="125">
        <v>485</v>
      </c>
      <c r="O13" s="126">
        <v>485</v>
      </c>
    </row>
    <row r="14" spans="1:15" ht="12.75">
      <c r="A14" s="82" t="s">
        <v>55</v>
      </c>
      <c r="B14" s="97"/>
      <c r="C14" s="98"/>
      <c r="D14" s="97" t="s">
        <v>262</v>
      </c>
      <c r="E14" s="148" t="s">
        <v>78</v>
      </c>
      <c r="F14" s="96"/>
      <c r="G14" s="79"/>
      <c r="H14" s="125">
        <v>350</v>
      </c>
      <c r="I14" s="125">
        <v>0</v>
      </c>
      <c r="J14" s="125">
        <v>295</v>
      </c>
      <c r="K14" s="125">
        <v>0</v>
      </c>
      <c r="L14" s="125">
        <v>350</v>
      </c>
      <c r="M14" s="125">
        <v>340</v>
      </c>
      <c r="N14" s="125">
        <v>0</v>
      </c>
      <c r="O14" s="126">
        <v>341.54047414826755</v>
      </c>
    </row>
    <row r="15" spans="1:15" ht="12.75">
      <c r="A15" s="82"/>
      <c r="B15" s="98" t="s">
        <v>56</v>
      </c>
      <c r="C15" s="98"/>
      <c r="D15" s="97" t="s">
        <v>262</v>
      </c>
      <c r="E15" s="148" t="s">
        <v>55</v>
      </c>
      <c r="F15" s="96"/>
      <c r="G15" s="79"/>
      <c r="H15" s="125">
        <v>330</v>
      </c>
      <c r="I15" s="125">
        <v>300</v>
      </c>
      <c r="J15" s="125">
        <v>0</v>
      </c>
      <c r="K15" s="125">
        <v>265.4570841690241</v>
      </c>
      <c r="L15" s="125">
        <v>0</v>
      </c>
      <c r="M15" s="125">
        <v>272.8051720090673</v>
      </c>
      <c r="N15" s="125">
        <v>275</v>
      </c>
      <c r="O15" s="126">
        <v>286.37894630055604</v>
      </c>
    </row>
    <row r="16" spans="2:15" ht="12.75">
      <c r="B16" s="97"/>
      <c r="C16" s="97"/>
      <c r="D16" s="101" t="s">
        <v>54</v>
      </c>
      <c r="E16" s="98"/>
      <c r="F16" s="148" t="s">
        <v>56</v>
      </c>
      <c r="G16" s="79"/>
      <c r="H16" s="125">
        <v>0</v>
      </c>
      <c r="I16" s="125">
        <v>350.00000000000006</v>
      </c>
      <c r="J16" s="125">
        <v>284.9815767743445</v>
      </c>
      <c r="K16" s="125">
        <v>321.773919014269</v>
      </c>
      <c r="L16" s="125">
        <v>342.4007687862398</v>
      </c>
      <c r="M16" s="125">
        <v>0</v>
      </c>
      <c r="N16" s="125">
        <v>256.98670612059635</v>
      </c>
      <c r="O16" s="126">
        <v>311.3799492276609</v>
      </c>
    </row>
    <row r="17" spans="6:15" ht="12.75">
      <c r="F17" s="83" t="s">
        <v>244</v>
      </c>
      <c r="G17" s="79"/>
      <c r="H17" s="127">
        <v>419.9</v>
      </c>
      <c r="I17" s="127">
        <v>326</v>
      </c>
      <c r="J17" s="127">
        <v>288.8</v>
      </c>
      <c r="K17" s="127">
        <v>288.8</v>
      </c>
      <c r="L17" s="127">
        <v>339.8</v>
      </c>
      <c r="M17" s="127">
        <v>312.5</v>
      </c>
      <c r="N17" s="127">
        <v>338.7</v>
      </c>
      <c r="O17" s="128">
        <v>342.7</v>
      </c>
    </row>
    <row r="18" spans="7:15" ht="6" customHeight="1">
      <c r="G18" s="84"/>
      <c r="H18" s="129"/>
      <c r="I18" s="130"/>
      <c r="J18" s="130"/>
      <c r="K18" s="130"/>
      <c r="L18" s="130"/>
      <c r="M18" s="130"/>
      <c r="N18" s="131"/>
      <c r="O18" s="129"/>
    </row>
    <row r="19" spans="1:15" ht="12.75">
      <c r="A19" s="87" t="s">
        <v>38</v>
      </c>
      <c r="B19" s="87"/>
      <c r="C19" s="87"/>
      <c r="D19" s="87"/>
      <c r="E19" s="87"/>
      <c r="F19" s="87"/>
      <c r="G19" s="84"/>
      <c r="H19" s="129"/>
      <c r="I19" s="130"/>
      <c r="J19" s="130"/>
      <c r="K19" s="130"/>
      <c r="L19" s="130"/>
      <c r="M19" s="130"/>
      <c r="N19" s="131"/>
      <c r="O19" s="129"/>
    </row>
    <row r="20" spans="7:15" ht="6" customHeight="1">
      <c r="G20" s="84"/>
      <c r="H20" s="129"/>
      <c r="I20" s="130"/>
      <c r="J20" s="130"/>
      <c r="K20" s="130"/>
      <c r="L20" s="130"/>
      <c r="M20" s="130"/>
      <c r="N20" s="131"/>
      <c r="O20" s="129"/>
    </row>
    <row r="21" spans="2:15" ht="12.75">
      <c r="B21" s="148" t="s">
        <v>57</v>
      </c>
      <c r="C21" s="80"/>
      <c r="D21" s="80"/>
      <c r="E21" s="80"/>
      <c r="F21" s="80"/>
      <c r="G21" s="79"/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350</v>
      </c>
      <c r="O21" s="126">
        <v>350</v>
      </c>
    </row>
    <row r="22" spans="2:15" ht="12.75">
      <c r="B22" s="88" t="s">
        <v>58</v>
      </c>
      <c r="C22" s="89"/>
      <c r="D22" s="97" t="s">
        <v>262</v>
      </c>
      <c r="E22" s="351" t="s">
        <v>56</v>
      </c>
      <c r="F22" s="351"/>
      <c r="G22" s="79"/>
      <c r="H22" s="125">
        <v>321.69936823552854</v>
      </c>
      <c r="I22" s="125">
        <v>329.99999999999994</v>
      </c>
      <c r="J22" s="125">
        <v>282.3065141009402</v>
      </c>
      <c r="K22" s="125">
        <v>325.4902097953209</v>
      </c>
      <c r="L22" s="125">
        <v>305.04601651231644</v>
      </c>
      <c r="M22" s="125">
        <v>339.12380989611455</v>
      </c>
      <c r="N22" s="125">
        <v>351.7806103387946</v>
      </c>
      <c r="O22" s="126">
        <v>325.61746464190315</v>
      </c>
    </row>
    <row r="23" spans="2:15" ht="12.75">
      <c r="B23" s="98" t="s">
        <v>59</v>
      </c>
      <c r="C23" s="98"/>
      <c r="D23" s="97" t="s">
        <v>262</v>
      </c>
      <c r="E23" s="148" t="s">
        <v>58</v>
      </c>
      <c r="F23" s="148"/>
      <c r="G23" s="79"/>
      <c r="H23" s="125">
        <v>329.4022957006205</v>
      </c>
      <c r="I23" s="125">
        <v>343.7655411243417</v>
      </c>
      <c r="J23" s="125">
        <v>356.1183307901188</v>
      </c>
      <c r="K23" s="125">
        <v>340.7325916918932</v>
      </c>
      <c r="L23" s="125">
        <v>371.858889302611</v>
      </c>
      <c r="M23" s="125">
        <v>342.2125375073331</v>
      </c>
      <c r="N23" s="125">
        <v>346.7294360706274</v>
      </c>
      <c r="O23" s="126">
        <v>344.12450881235407</v>
      </c>
    </row>
    <row r="24" spans="1:15" ht="12.75">
      <c r="A24" s="97"/>
      <c r="C24" s="98" t="s">
        <v>60</v>
      </c>
      <c r="D24" s="97" t="s">
        <v>262</v>
      </c>
      <c r="E24" s="148" t="s">
        <v>59</v>
      </c>
      <c r="F24" s="148"/>
      <c r="G24" s="79"/>
      <c r="H24" s="125">
        <v>323.74720658409854</v>
      </c>
      <c r="I24" s="125">
        <v>346.18275886461396</v>
      </c>
      <c r="J24" s="125">
        <v>321.0831081656664</v>
      </c>
      <c r="K24" s="125">
        <v>350.46041605711116</v>
      </c>
      <c r="L24" s="125">
        <v>370.5852948712166</v>
      </c>
      <c r="M24" s="125">
        <v>352.600377855478</v>
      </c>
      <c r="N24" s="125">
        <v>363.0916743780245</v>
      </c>
      <c r="O24" s="126">
        <v>341.9879135930583</v>
      </c>
    </row>
    <row r="25" spans="1:15" ht="12.75">
      <c r="A25" s="98"/>
      <c r="C25" s="98" t="s">
        <v>61</v>
      </c>
      <c r="D25" s="97" t="s">
        <v>262</v>
      </c>
      <c r="E25" s="99"/>
      <c r="F25" s="148" t="s">
        <v>60</v>
      </c>
      <c r="G25" s="79"/>
      <c r="H25" s="125">
        <v>322.84184538288696</v>
      </c>
      <c r="I25" s="125">
        <v>344.18419721423066</v>
      </c>
      <c r="J25" s="125">
        <v>326.00767731845684</v>
      </c>
      <c r="K25" s="125">
        <v>362.88141061378815</v>
      </c>
      <c r="L25" s="125">
        <v>379.9220550277814</v>
      </c>
      <c r="M25" s="125">
        <v>346.6107830464313</v>
      </c>
      <c r="N25" s="125">
        <v>357.92278779324744</v>
      </c>
      <c r="O25" s="126">
        <v>341.3411247719599</v>
      </c>
    </row>
    <row r="26" spans="1:15" ht="12.75">
      <c r="A26" s="98"/>
      <c r="C26" s="98" t="s">
        <v>62</v>
      </c>
      <c r="D26" s="97" t="s">
        <v>262</v>
      </c>
      <c r="E26" s="99"/>
      <c r="F26" s="148" t="s">
        <v>61</v>
      </c>
      <c r="G26" s="79"/>
      <c r="H26" s="125">
        <v>335.700689489054</v>
      </c>
      <c r="I26" s="125">
        <v>354.92055693200155</v>
      </c>
      <c r="J26" s="125">
        <v>335.01454179741967</v>
      </c>
      <c r="K26" s="125">
        <v>367.7000837906982</v>
      </c>
      <c r="L26" s="125">
        <v>430.71355269191963</v>
      </c>
      <c r="M26" s="125">
        <v>347.3432283430965</v>
      </c>
      <c r="N26" s="125">
        <v>384.4023523627529</v>
      </c>
      <c r="O26" s="126">
        <v>361.13845340836633</v>
      </c>
    </row>
    <row r="27" spans="1:15" ht="12.75">
      <c r="A27" s="97"/>
      <c r="B27" s="97"/>
      <c r="C27" s="97"/>
      <c r="D27" s="101" t="s">
        <v>54</v>
      </c>
      <c r="E27" s="100"/>
      <c r="F27" s="148" t="s">
        <v>62</v>
      </c>
      <c r="G27" s="79"/>
      <c r="H27" s="125">
        <v>359.9284536431144</v>
      </c>
      <c r="I27" s="125">
        <v>358.68797970744833</v>
      </c>
      <c r="J27" s="125">
        <v>347.95628821716906</v>
      </c>
      <c r="K27" s="125">
        <v>367.61263482989074</v>
      </c>
      <c r="L27" s="125">
        <v>475.6766446022071</v>
      </c>
      <c r="M27" s="125">
        <v>362.1177525022383</v>
      </c>
      <c r="N27" s="125">
        <v>403.37563599407315</v>
      </c>
      <c r="O27" s="126">
        <v>390.4638856392633</v>
      </c>
    </row>
    <row r="28" spans="6:15" ht="12.75">
      <c r="F28" s="83" t="s">
        <v>244</v>
      </c>
      <c r="G28" s="79"/>
      <c r="H28" s="127">
        <v>328.2</v>
      </c>
      <c r="I28" s="127">
        <v>348</v>
      </c>
      <c r="J28" s="127">
        <v>329.2</v>
      </c>
      <c r="K28" s="127">
        <v>357.7</v>
      </c>
      <c r="L28" s="127">
        <v>398.6</v>
      </c>
      <c r="M28" s="127">
        <v>348.9</v>
      </c>
      <c r="N28" s="127">
        <v>370</v>
      </c>
      <c r="O28" s="128">
        <v>349.7</v>
      </c>
    </row>
    <row r="29" spans="4:15" s="87" customFormat="1" ht="12.75">
      <c r="D29" s="77"/>
      <c r="E29" s="77"/>
      <c r="F29" s="83" t="s">
        <v>79</v>
      </c>
      <c r="G29" s="90"/>
      <c r="H29" s="127">
        <v>329.93703227193527</v>
      </c>
      <c r="I29" s="127">
        <v>347.52621685486594</v>
      </c>
      <c r="J29" s="127">
        <v>328.44991723534696</v>
      </c>
      <c r="K29" s="127">
        <v>355.6883143680944</v>
      </c>
      <c r="L29" s="127">
        <v>394.20516297469675</v>
      </c>
      <c r="M29" s="127">
        <v>348.2430537767236</v>
      </c>
      <c r="N29" s="127">
        <v>369.08793631803326</v>
      </c>
      <c r="O29" s="128">
        <v>349.48287464849494</v>
      </c>
    </row>
    <row r="30" spans="7:15" ht="6" customHeight="1">
      <c r="G30" s="84"/>
      <c r="H30" s="85"/>
      <c r="I30" s="81"/>
      <c r="J30" s="81"/>
      <c r="K30" s="81"/>
      <c r="L30" s="81"/>
      <c r="M30" s="81"/>
      <c r="N30" s="91"/>
      <c r="O30" s="85"/>
    </row>
    <row r="31" spans="1:15" s="95" customFormat="1" ht="12.75">
      <c r="A31" s="366" t="s">
        <v>80</v>
      </c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</row>
    <row r="32" spans="1:15" ht="6" customHeight="1">
      <c r="A32" s="76"/>
      <c r="B32" s="76"/>
      <c r="C32" s="76"/>
      <c r="D32" s="76"/>
      <c r="E32" s="76"/>
      <c r="F32" s="76"/>
      <c r="G32" s="76"/>
      <c r="H32" s="76"/>
      <c r="I32" s="92"/>
      <c r="J32" s="92"/>
      <c r="K32" s="92"/>
      <c r="L32" s="92"/>
      <c r="M32" s="92"/>
      <c r="N32" s="92"/>
      <c r="O32" s="76"/>
    </row>
    <row r="33" spans="1:15" ht="12.75">
      <c r="A33" s="77" t="s">
        <v>33</v>
      </c>
      <c r="B33" s="77"/>
      <c r="C33" s="77"/>
      <c r="D33" s="77"/>
      <c r="E33" s="77"/>
      <c r="F33" s="77"/>
      <c r="G33" s="93"/>
      <c r="H33" s="85"/>
      <c r="I33" s="81"/>
      <c r="J33" s="81"/>
      <c r="K33" s="81"/>
      <c r="L33" s="81"/>
      <c r="M33" s="81"/>
      <c r="N33" s="94"/>
      <c r="O33" s="85"/>
    </row>
    <row r="34" spans="7:15" ht="6" customHeight="1">
      <c r="G34" s="84"/>
      <c r="H34" s="85"/>
      <c r="I34" s="81"/>
      <c r="J34" s="81"/>
      <c r="K34" s="81"/>
      <c r="L34" s="81"/>
      <c r="M34" s="81"/>
      <c r="N34" s="86"/>
      <c r="O34" s="85"/>
    </row>
    <row r="35" spans="1:15" ht="12.75">
      <c r="A35" s="148" t="s">
        <v>76</v>
      </c>
      <c r="B35" s="96"/>
      <c r="C35" s="96"/>
      <c r="D35" s="96"/>
      <c r="E35" s="96"/>
      <c r="F35" s="96"/>
      <c r="G35" s="79"/>
      <c r="H35" s="125">
        <v>535</v>
      </c>
      <c r="I35" s="125">
        <v>0</v>
      </c>
      <c r="J35" s="125">
        <v>0</v>
      </c>
      <c r="K35" s="125">
        <v>0</v>
      </c>
      <c r="L35" s="125">
        <v>555</v>
      </c>
      <c r="M35" s="125">
        <v>0</v>
      </c>
      <c r="N35" s="125">
        <v>0</v>
      </c>
      <c r="O35" s="126">
        <v>540.0629798443783</v>
      </c>
    </row>
    <row r="36" spans="1:15" ht="12.75">
      <c r="A36" s="82" t="s">
        <v>78</v>
      </c>
      <c r="B36" s="97"/>
      <c r="C36" s="98"/>
      <c r="D36" s="97" t="s">
        <v>262</v>
      </c>
      <c r="E36" s="148" t="s">
        <v>77</v>
      </c>
      <c r="F36" s="96"/>
      <c r="G36" s="79"/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125">
        <v>0</v>
      </c>
      <c r="N36" s="125">
        <v>555</v>
      </c>
      <c r="O36" s="126">
        <v>555</v>
      </c>
    </row>
    <row r="37" spans="1:15" ht="12.75">
      <c r="A37" s="82" t="s">
        <v>55</v>
      </c>
      <c r="B37" s="97"/>
      <c r="C37" s="98"/>
      <c r="D37" s="97" t="s">
        <v>262</v>
      </c>
      <c r="E37" s="148" t="s">
        <v>78</v>
      </c>
      <c r="F37" s="96"/>
      <c r="G37" s="79"/>
      <c r="H37" s="125">
        <v>460</v>
      </c>
      <c r="I37" s="125">
        <v>0</v>
      </c>
      <c r="J37" s="125">
        <v>395.00000000000006</v>
      </c>
      <c r="K37" s="125">
        <v>0</v>
      </c>
      <c r="L37" s="125">
        <v>525.1580938792165</v>
      </c>
      <c r="M37" s="125">
        <v>475</v>
      </c>
      <c r="N37" s="125">
        <v>0</v>
      </c>
      <c r="O37" s="126">
        <v>467.9693309511358</v>
      </c>
    </row>
    <row r="38" spans="1:15" ht="12.75">
      <c r="A38" s="82"/>
      <c r="B38" s="98" t="s">
        <v>56</v>
      </c>
      <c r="C38" s="98"/>
      <c r="D38" s="97" t="s">
        <v>262</v>
      </c>
      <c r="E38" s="148" t="s">
        <v>55</v>
      </c>
      <c r="F38" s="96"/>
      <c r="G38" s="79"/>
      <c r="H38" s="125">
        <v>480</v>
      </c>
      <c r="I38" s="125">
        <v>412.0485372400846</v>
      </c>
      <c r="J38" s="125">
        <v>0</v>
      </c>
      <c r="K38" s="125">
        <v>412.89090503485954</v>
      </c>
      <c r="L38" s="125">
        <v>0</v>
      </c>
      <c r="M38" s="125">
        <v>392.5239134515438</v>
      </c>
      <c r="N38" s="125">
        <v>420</v>
      </c>
      <c r="O38" s="126">
        <v>415.11239216582555</v>
      </c>
    </row>
    <row r="39" spans="2:15" ht="12.75">
      <c r="B39" s="97"/>
      <c r="C39" s="97"/>
      <c r="D39" s="101" t="s">
        <v>54</v>
      </c>
      <c r="E39" s="98"/>
      <c r="F39" s="148" t="s">
        <v>56</v>
      </c>
      <c r="G39" s="79"/>
      <c r="H39" s="125">
        <v>0</v>
      </c>
      <c r="I39" s="125">
        <v>390</v>
      </c>
      <c r="J39" s="125">
        <v>377.0275746053887</v>
      </c>
      <c r="K39" s="125">
        <v>363.78973196651606</v>
      </c>
      <c r="L39" s="125">
        <v>400.46555329500177</v>
      </c>
      <c r="M39" s="125">
        <v>0</v>
      </c>
      <c r="N39" s="125">
        <v>365.408932165367</v>
      </c>
      <c r="O39" s="126">
        <v>377.8961593400748</v>
      </c>
    </row>
    <row r="40" spans="6:15" ht="12.75">
      <c r="F40" s="83" t="s">
        <v>244</v>
      </c>
      <c r="G40" s="79"/>
      <c r="H40" s="127">
        <v>526.3</v>
      </c>
      <c r="I40" s="127">
        <v>405.1</v>
      </c>
      <c r="J40" s="127">
        <v>389.2</v>
      </c>
      <c r="K40" s="127">
        <v>393.7</v>
      </c>
      <c r="L40" s="127">
        <v>532.7</v>
      </c>
      <c r="M40" s="127">
        <v>429.9</v>
      </c>
      <c r="N40" s="127">
        <v>491</v>
      </c>
      <c r="O40" s="128">
        <v>495.4</v>
      </c>
    </row>
    <row r="41" spans="7:15" ht="6" customHeight="1">
      <c r="G41" s="84"/>
      <c r="H41" s="129"/>
      <c r="I41" s="130"/>
      <c r="J41" s="130"/>
      <c r="K41" s="130"/>
      <c r="L41" s="130"/>
      <c r="M41" s="130"/>
      <c r="N41" s="132"/>
      <c r="O41" s="129"/>
    </row>
    <row r="42" spans="1:15" ht="12.75">
      <c r="A42" s="87" t="s">
        <v>38</v>
      </c>
      <c r="B42" s="87"/>
      <c r="C42" s="87"/>
      <c r="D42" s="87"/>
      <c r="E42" s="87"/>
      <c r="F42" s="87"/>
      <c r="G42" s="84"/>
      <c r="H42" s="129"/>
      <c r="I42" s="130"/>
      <c r="J42" s="130"/>
      <c r="K42" s="130"/>
      <c r="L42" s="130"/>
      <c r="M42" s="130"/>
      <c r="N42" s="132"/>
      <c r="O42" s="129"/>
    </row>
    <row r="43" spans="7:15" ht="6" customHeight="1">
      <c r="G43" s="84"/>
      <c r="H43" s="129"/>
      <c r="I43" s="130"/>
      <c r="J43" s="130"/>
      <c r="K43" s="130"/>
      <c r="L43" s="130"/>
      <c r="M43" s="130"/>
      <c r="N43" s="132"/>
      <c r="O43" s="129"/>
    </row>
    <row r="44" spans="2:15" ht="12.75">
      <c r="B44" s="148" t="s">
        <v>57</v>
      </c>
      <c r="C44" s="80"/>
      <c r="D44" s="80"/>
      <c r="E44" s="80"/>
      <c r="F44" s="80"/>
      <c r="G44" s="79"/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25">
        <v>0</v>
      </c>
      <c r="N44" s="125">
        <v>375</v>
      </c>
      <c r="O44" s="126">
        <v>375</v>
      </c>
    </row>
    <row r="45" spans="2:15" ht="12.75">
      <c r="B45" s="88" t="s">
        <v>58</v>
      </c>
      <c r="C45" s="89"/>
      <c r="D45" s="97" t="s">
        <v>262</v>
      </c>
      <c r="E45" s="351" t="s">
        <v>56</v>
      </c>
      <c r="F45" s="351"/>
      <c r="G45" s="79"/>
      <c r="H45" s="125">
        <v>347.77769905008824</v>
      </c>
      <c r="I45" s="125">
        <v>330</v>
      </c>
      <c r="J45" s="125">
        <v>299.93054827727616</v>
      </c>
      <c r="K45" s="125">
        <v>356.35016298778567</v>
      </c>
      <c r="L45" s="125">
        <v>321.29511786662306</v>
      </c>
      <c r="M45" s="125">
        <v>354.5930303897215</v>
      </c>
      <c r="N45" s="125">
        <v>359.2105262521602</v>
      </c>
      <c r="O45" s="126">
        <v>345.8429146898584</v>
      </c>
    </row>
    <row r="46" spans="2:15" ht="12.75">
      <c r="B46" s="98" t="s">
        <v>59</v>
      </c>
      <c r="C46" s="98"/>
      <c r="D46" s="97" t="s">
        <v>262</v>
      </c>
      <c r="E46" s="148" t="s">
        <v>58</v>
      </c>
      <c r="F46" s="148"/>
      <c r="G46" s="79"/>
      <c r="H46" s="125">
        <v>325.22159441662393</v>
      </c>
      <c r="I46" s="125">
        <v>348.3209241745387</v>
      </c>
      <c r="J46" s="125">
        <v>342.2789344694171</v>
      </c>
      <c r="K46" s="125">
        <v>350.98405767216815</v>
      </c>
      <c r="L46" s="125">
        <v>361.32805788550377</v>
      </c>
      <c r="M46" s="125">
        <v>340.8090897684691</v>
      </c>
      <c r="N46" s="125">
        <v>362.7606676146979</v>
      </c>
      <c r="O46" s="126">
        <v>341.1853293099861</v>
      </c>
    </row>
    <row r="47" spans="1:15" ht="12.75">
      <c r="A47" s="97"/>
      <c r="C47" s="98" t="s">
        <v>60</v>
      </c>
      <c r="D47" s="97" t="s">
        <v>262</v>
      </c>
      <c r="E47" s="148" t="s">
        <v>59</v>
      </c>
      <c r="F47" s="148"/>
      <c r="G47" s="79"/>
      <c r="H47" s="125">
        <v>317.7737013791283</v>
      </c>
      <c r="I47" s="125">
        <v>351.30899266348507</v>
      </c>
      <c r="J47" s="125">
        <v>320.79628277699373</v>
      </c>
      <c r="K47" s="125">
        <v>339.78990298504874</v>
      </c>
      <c r="L47" s="125">
        <v>362.0492553793352</v>
      </c>
      <c r="M47" s="125">
        <v>332.02643272812344</v>
      </c>
      <c r="N47" s="125">
        <v>366.4601597653046</v>
      </c>
      <c r="O47" s="126">
        <v>336.36135239456235</v>
      </c>
    </row>
    <row r="48" spans="1:15" ht="12.75">
      <c r="A48" s="98"/>
      <c r="C48" s="98" t="s">
        <v>61</v>
      </c>
      <c r="D48" s="97" t="s">
        <v>262</v>
      </c>
      <c r="E48" s="99"/>
      <c r="F48" s="148" t="s">
        <v>60</v>
      </c>
      <c r="G48" s="79"/>
      <c r="H48" s="125">
        <v>323.52706323627024</v>
      </c>
      <c r="I48" s="125">
        <v>335.0255210381982</v>
      </c>
      <c r="J48" s="125">
        <v>323.3442384744929</v>
      </c>
      <c r="K48" s="125">
        <v>347.7856421479003</v>
      </c>
      <c r="L48" s="125">
        <v>369.1566678240364</v>
      </c>
      <c r="M48" s="125">
        <v>328.8511501060724</v>
      </c>
      <c r="N48" s="125">
        <v>344.05787079740986</v>
      </c>
      <c r="O48" s="126">
        <v>334.6444999527656</v>
      </c>
    </row>
    <row r="49" spans="1:15" ht="12.75">
      <c r="A49" s="98"/>
      <c r="C49" s="98" t="s">
        <v>62</v>
      </c>
      <c r="D49" s="97" t="s">
        <v>262</v>
      </c>
      <c r="E49" s="99"/>
      <c r="F49" s="148" t="s">
        <v>61</v>
      </c>
      <c r="G49" s="79"/>
      <c r="H49" s="125">
        <v>332.01428126017595</v>
      </c>
      <c r="I49" s="125">
        <v>348.21354001751723</v>
      </c>
      <c r="J49" s="125">
        <v>329.55273236027034</v>
      </c>
      <c r="K49" s="125">
        <v>353.04223424746107</v>
      </c>
      <c r="L49" s="125">
        <v>401.035050537897</v>
      </c>
      <c r="M49" s="125">
        <v>333.3004612712275</v>
      </c>
      <c r="N49" s="125">
        <v>349.6775478653738</v>
      </c>
      <c r="O49" s="126">
        <v>346.1248868863353</v>
      </c>
    </row>
    <row r="50" spans="1:15" ht="12.75">
      <c r="A50" s="97"/>
      <c r="B50" s="97"/>
      <c r="C50" s="97"/>
      <c r="D50" s="101" t="s">
        <v>54</v>
      </c>
      <c r="E50" s="100"/>
      <c r="F50" s="148" t="s">
        <v>62</v>
      </c>
      <c r="G50" s="79"/>
      <c r="H50" s="125">
        <v>337.3286292371629</v>
      </c>
      <c r="I50" s="125">
        <v>347.98164417620376</v>
      </c>
      <c r="J50" s="125">
        <v>338.463384515403</v>
      </c>
      <c r="K50" s="125">
        <v>366.78812780653897</v>
      </c>
      <c r="L50" s="125">
        <v>466.0754890972271</v>
      </c>
      <c r="M50" s="125">
        <v>341.9753909450863</v>
      </c>
      <c r="N50" s="125">
        <v>361.34917382698416</v>
      </c>
      <c r="O50" s="126">
        <v>360.0648486718853</v>
      </c>
    </row>
    <row r="51" spans="6:15" ht="12.75">
      <c r="F51" s="83" t="s">
        <v>244</v>
      </c>
      <c r="G51" s="79"/>
      <c r="H51" s="127">
        <v>329.3</v>
      </c>
      <c r="I51" s="127">
        <v>345.4</v>
      </c>
      <c r="J51" s="127">
        <v>324.8</v>
      </c>
      <c r="K51" s="127">
        <v>348.2</v>
      </c>
      <c r="L51" s="127">
        <v>364.2</v>
      </c>
      <c r="M51" s="127">
        <v>334.9</v>
      </c>
      <c r="N51" s="127">
        <v>358.8</v>
      </c>
      <c r="O51" s="128">
        <v>340.8</v>
      </c>
    </row>
    <row r="52" spans="1:15" ht="12.75">
      <c r="A52" s="87"/>
      <c r="B52" s="87"/>
      <c r="C52" s="87"/>
      <c r="D52" s="77"/>
      <c r="E52" s="77"/>
      <c r="F52" s="83" t="s">
        <v>79</v>
      </c>
      <c r="G52" s="79"/>
      <c r="H52" s="127">
        <v>409.21124269247287</v>
      </c>
      <c r="I52" s="127">
        <v>356.58449003963227</v>
      </c>
      <c r="J52" s="127">
        <v>343.34116785641396</v>
      </c>
      <c r="K52" s="127">
        <v>360.792639097668</v>
      </c>
      <c r="L52" s="127">
        <v>457.34570382811285</v>
      </c>
      <c r="M52" s="127">
        <v>359.07036342205583</v>
      </c>
      <c r="N52" s="127">
        <v>392.157454599204</v>
      </c>
      <c r="O52" s="128">
        <v>395.1946777983086</v>
      </c>
    </row>
    <row r="53" spans="8:15" ht="6" customHeight="1">
      <c r="H53" s="85"/>
      <c r="I53" s="81"/>
      <c r="J53" s="81"/>
      <c r="K53" s="81"/>
      <c r="L53" s="81"/>
      <c r="M53" s="81"/>
      <c r="N53" s="86"/>
      <c r="O53" s="85"/>
    </row>
    <row r="54" spans="1:15" s="95" customFormat="1" ht="12.75">
      <c r="A54" s="366" t="s">
        <v>45</v>
      </c>
      <c r="B54" s="366"/>
      <c r="C54" s="366"/>
      <c r="D54" s="366"/>
      <c r="E54" s="366"/>
      <c r="F54" s="366"/>
      <c r="G54" s="366"/>
      <c r="H54" s="366"/>
      <c r="I54" s="366"/>
      <c r="J54" s="366"/>
      <c r="K54" s="366"/>
      <c r="L54" s="366"/>
      <c r="M54" s="366"/>
      <c r="N54" s="366"/>
      <c r="O54" s="366"/>
    </row>
    <row r="55" spans="8:15" ht="6" customHeight="1">
      <c r="H55" s="85"/>
      <c r="I55" s="81"/>
      <c r="J55" s="81"/>
      <c r="K55" s="81"/>
      <c r="L55" s="81"/>
      <c r="M55" s="81"/>
      <c r="N55" s="86"/>
      <c r="O55" s="85"/>
    </row>
    <row r="56" spans="1:15" ht="12.75">
      <c r="A56" s="77" t="s">
        <v>33</v>
      </c>
      <c r="B56" s="77"/>
      <c r="C56" s="77"/>
      <c r="D56" s="77"/>
      <c r="E56" s="77"/>
      <c r="F56" s="77"/>
      <c r="G56" s="93"/>
      <c r="H56" s="85"/>
      <c r="I56" s="81"/>
      <c r="J56" s="81"/>
      <c r="K56" s="81"/>
      <c r="L56" s="81"/>
      <c r="M56" s="81"/>
      <c r="N56" s="86"/>
      <c r="O56" s="85"/>
    </row>
    <row r="57" spans="1:15" ht="12.75">
      <c r="A57" s="148" t="s">
        <v>76</v>
      </c>
      <c r="B57" s="96"/>
      <c r="C57" s="96"/>
      <c r="D57" s="96"/>
      <c r="E57" s="96"/>
      <c r="F57" s="96"/>
      <c r="G57" s="79"/>
      <c r="H57" s="125">
        <v>490.00000000000006</v>
      </c>
      <c r="I57" s="125">
        <v>0</v>
      </c>
      <c r="J57" s="125">
        <v>0</v>
      </c>
      <c r="K57" s="125">
        <v>0</v>
      </c>
      <c r="L57" s="125">
        <v>467.00000000000006</v>
      </c>
      <c r="M57" s="125">
        <v>0</v>
      </c>
      <c r="N57" s="125">
        <v>0</v>
      </c>
      <c r="O57" s="126">
        <v>486.63781715655085</v>
      </c>
    </row>
    <row r="58" spans="1:15" ht="12.75">
      <c r="A58" s="82" t="s">
        <v>78</v>
      </c>
      <c r="B58" s="97"/>
      <c r="C58" s="98"/>
      <c r="D58" s="97" t="s">
        <v>262</v>
      </c>
      <c r="E58" s="148" t="s">
        <v>77</v>
      </c>
      <c r="F58" s="96"/>
      <c r="G58" s="79"/>
      <c r="H58" s="125">
        <v>0</v>
      </c>
      <c r="I58" s="125">
        <v>0</v>
      </c>
      <c r="J58" s="125">
        <v>0</v>
      </c>
      <c r="K58" s="125">
        <v>0</v>
      </c>
      <c r="L58" s="125">
        <v>0</v>
      </c>
      <c r="M58" s="125">
        <v>0</v>
      </c>
      <c r="N58" s="125">
        <v>470</v>
      </c>
      <c r="O58" s="126">
        <v>470</v>
      </c>
    </row>
    <row r="59" spans="1:15" ht="12.75">
      <c r="A59" s="82" t="s">
        <v>55</v>
      </c>
      <c r="B59" s="97"/>
      <c r="C59" s="98"/>
      <c r="D59" s="97" t="s">
        <v>262</v>
      </c>
      <c r="E59" s="148" t="s">
        <v>78</v>
      </c>
      <c r="F59" s="96"/>
      <c r="G59" s="79"/>
      <c r="H59" s="125">
        <v>400</v>
      </c>
      <c r="I59" s="125">
        <v>0</v>
      </c>
      <c r="J59" s="125">
        <v>425</v>
      </c>
      <c r="K59" s="125">
        <v>0</v>
      </c>
      <c r="L59" s="125">
        <v>440</v>
      </c>
      <c r="M59" s="125">
        <v>420</v>
      </c>
      <c r="N59" s="125">
        <v>0</v>
      </c>
      <c r="O59" s="126">
        <v>423.9826683749711</v>
      </c>
    </row>
    <row r="60" spans="1:15" ht="12.75">
      <c r="A60" s="82"/>
      <c r="B60" s="98" t="s">
        <v>56</v>
      </c>
      <c r="C60" s="98"/>
      <c r="D60" s="97" t="s">
        <v>262</v>
      </c>
      <c r="E60" s="148" t="s">
        <v>55</v>
      </c>
      <c r="F60" s="96"/>
      <c r="G60" s="79"/>
      <c r="H60" s="125">
        <v>400</v>
      </c>
      <c r="I60" s="125">
        <v>411.7048273140794</v>
      </c>
      <c r="J60" s="125">
        <v>0</v>
      </c>
      <c r="K60" s="125">
        <v>378.29373262654406</v>
      </c>
      <c r="L60" s="125">
        <v>0</v>
      </c>
      <c r="M60" s="125">
        <v>384.8717523385379</v>
      </c>
      <c r="N60" s="125">
        <v>386.99999999999994</v>
      </c>
      <c r="O60" s="126">
        <v>389.2424467589247</v>
      </c>
    </row>
    <row r="61" spans="2:15" ht="12.75">
      <c r="B61" s="97"/>
      <c r="C61" s="97"/>
      <c r="D61" s="101" t="s">
        <v>54</v>
      </c>
      <c r="E61" s="98"/>
      <c r="F61" s="148" t="s">
        <v>56</v>
      </c>
      <c r="G61" s="79"/>
      <c r="H61" s="125">
        <v>0</v>
      </c>
      <c r="I61" s="125">
        <v>400</v>
      </c>
      <c r="J61" s="125">
        <v>380</v>
      </c>
      <c r="K61" s="125">
        <v>324.669416128606</v>
      </c>
      <c r="L61" s="125">
        <v>376.74830725640766</v>
      </c>
      <c r="M61" s="125">
        <v>0</v>
      </c>
      <c r="N61" s="125">
        <v>330</v>
      </c>
      <c r="O61" s="126">
        <v>349.51600797149524</v>
      </c>
    </row>
    <row r="62" spans="6:15" ht="12.75">
      <c r="F62" s="83" t="s">
        <v>244</v>
      </c>
      <c r="G62" s="79"/>
      <c r="H62" s="127">
        <v>483.8</v>
      </c>
      <c r="I62" s="127">
        <v>408.7</v>
      </c>
      <c r="J62" s="127">
        <v>416.2</v>
      </c>
      <c r="K62" s="127">
        <v>353.8</v>
      </c>
      <c r="L62" s="127">
        <v>452.2</v>
      </c>
      <c r="M62" s="127">
        <v>399.6</v>
      </c>
      <c r="N62" s="127">
        <v>425.8</v>
      </c>
      <c r="O62" s="128">
        <v>454.9</v>
      </c>
    </row>
    <row r="63" spans="7:15" ht="6" customHeight="1">
      <c r="G63" s="84"/>
      <c r="H63" s="129"/>
      <c r="I63" s="130"/>
      <c r="J63" s="130"/>
      <c r="K63" s="130"/>
      <c r="L63" s="130"/>
      <c r="M63" s="130"/>
      <c r="N63" s="132"/>
      <c r="O63" s="129"/>
    </row>
    <row r="64" spans="1:15" ht="12.75">
      <c r="A64" s="87" t="s">
        <v>38</v>
      </c>
      <c r="B64" s="87"/>
      <c r="C64" s="87"/>
      <c r="D64" s="87"/>
      <c r="E64" s="87"/>
      <c r="F64" s="87"/>
      <c r="G64" s="84"/>
      <c r="H64" s="129"/>
      <c r="I64" s="130"/>
      <c r="J64" s="130"/>
      <c r="K64" s="130"/>
      <c r="L64" s="130"/>
      <c r="M64" s="130"/>
      <c r="N64" s="132"/>
      <c r="O64" s="129"/>
    </row>
    <row r="65" spans="7:15" ht="6" customHeight="1">
      <c r="G65" s="84"/>
      <c r="H65" s="129"/>
      <c r="I65" s="130"/>
      <c r="J65" s="130"/>
      <c r="K65" s="130"/>
      <c r="L65" s="130"/>
      <c r="M65" s="130"/>
      <c r="N65" s="132"/>
      <c r="O65" s="129"/>
    </row>
    <row r="66" spans="2:15" ht="12.75">
      <c r="B66" s="148" t="s">
        <v>57</v>
      </c>
      <c r="C66" s="80"/>
      <c r="D66" s="80"/>
      <c r="E66" s="80"/>
      <c r="F66" s="80"/>
      <c r="G66" s="79"/>
      <c r="H66" s="125">
        <v>0</v>
      </c>
      <c r="I66" s="125">
        <v>0</v>
      </c>
      <c r="J66" s="125">
        <v>0</v>
      </c>
      <c r="K66" s="125">
        <v>0</v>
      </c>
      <c r="L66" s="125">
        <v>0</v>
      </c>
      <c r="M66" s="125">
        <v>0</v>
      </c>
      <c r="N66" s="125">
        <v>360</v>
      </c>
      <c r="O66" s="126">
        <v>360</v>
      </c>
    </row>
    <row r="67" spans="2:15" ht="12.75">
      <c r="B67" s="88" t="s">
        <v>58</v>
      </c>
      <c r="C67" s="89"/>
      <c r="D67" s="97" t="s">
        <v>262</v>
      </c>
      <c r="E67" s="351" t="s">
        <v>56</v>
      </c>
      <c r="F67" s="351"/>
      <c r="G67" s="79"/>
      <c r="H67" s="125">
        <v>345.57832786755665</v>
      </c>
      <c r="I67" s="125">
        <v>350</v>
      </c>
      <c r="J67" s="125">
        <v>332.23677145024953</v>
      </c>
      <c r="K67" s="125">
        <v>354.816135606759</v>
      </c>
      <c r="L67" s="125">
        <v>329.4683317496278</v>
      </c>
      <c r="M67" s="125">
        <v>368.045862222171</v>
      </c>
      <c r="N67" s="125">
        <v>358.400607880979</v>
      </c>
      <c r="O67" s="126">
        <v>346.5170778439327</v>
      </c>
    </row>
    <row r="68" spans="2:15" ht="12.75">
      <c r="B68" s="98" t="s">
        <v>59</v>
      </c>
      <c r="C68" s="98"/>
      <c r="D68" s="97" t="s">
        <v>262</v>
      </c>
      <c r="E68" s="148" t="s">
        <v>58</v>
      </c>
      <c r="F68" s="148"/>
      <c r="G68" s="79"/>
      <c r="H68" s="125">
        <v>303.6858696792803</v>
      </c>
      <c r="I68" s="125">
        <v>331.2461696029693</v>
      </c>
      <c r="J68" s="125">
        <v>342.5897489086047</v>
      </c>
      <c r="K68" s="125">
        <v>354.7154806564141</v>
      </c>
      <c r="L68" s="125">
        <v>355.87146659372905</v>
      </c>
      <c r="M68" s="125">
        <v>349.9036632935911</v>
      </c>
      <c r="N68" s="125">
        <v>330.67309182815643</v>
      </c>
      <c r="O68" s="126">
        <v>317.6551404669749</v>
      </c>
    </row>
    <row r="69" spans="1:15" ht="12.75">
      <c r="A69" s="97"/>
      <c r="C69" s="98" t="s">
        <v>60</v>
      </c>
      <c r="D69" s="97" t="s">
        <v>262</v>
      </c>
      <c r="E69" s="148" t="s">
        <v>59</v>
      </c>
      <c r="F69" s="148"/>
      <c r="G69" s="79"/>
      <c r="H69" s="125">
        <v>314.0703036320404</v>
      </c>
      <c r="I69" s="125">
        <v>351.4850363898273</v>
      </c>
      <c r="J69" s="125">
        <v>332.6851645551739</v>
      </c>
      <c r="K69" s="125">
        <v>334.34309905941086</v>
      </c>
      <c r="L69" s="125">
        <v>332.1218049617549</v>
      </c>
      <c r="M69" s="125">
        <v>339.65892510137127</v>
      </c>
      <c r="N69" s="125">
        <v>335.4215087223336</v>
      </c>
      <c r="O69" s="126">
        <v>329.0916331994717</v>
      </c>
    </row>
    <row r="70" spans="1:15" ht="12.75">
      <c r="A70" s="98"/>
      <c r="C70" s="98" t="s">
        <v>61</v>
      </c>
      <c r="D70" s="97" t="s">
        <v>262</v>
      </c>
      <c r="E70" s="99"/>
      <c r="F70" s="148" t="s">
        <v>60</v>
      </c>
      <c r="G70" s="79"/>
      <c r="H70" s="125">
        <v>328.17657760310726</v>
      </c>
      <c r="I70" s="125">
        <v>340.7362813157886</v>
      </c>
      <c r="J70" s="125">
        <v>334.9710461163196</v>
      </c>
      <c r="K70" s="125">
        <v>344.55995146561526</v>
      </c>
      <c r="L70" s="125">
        <v>335.55331962927846</v>
      </c>
      <c r="M70" s="125">
        <v>336.2526931843826</v>
      </c>
      <c r="N70" s="125">
        <v>326.28178084516344</v>
      </c>
      <c r="O70" s="126">
        <v>333.2587036586509</v>
      </c>
    </row>
    <row r="71" spans="1:15" ht="12.75">
      <c r="A71" s="98"/>
      <c r="C71" s="98" t="s">
        <v>62</v>
      </c>
      <c r="D71" s="97" t="s">
        <v>262</v>
      </c>
      <c r="E71" s="99"/>
      <c r="F71" s="148" t="s">
        <v>61</v>
      </c>
      <c r="G71" s="79"/>
      <c r="H71" s="125">
        <v>327.7178153394923</v>
      </c>
      <c r="I71" s="125">
        <v>338.63181460847426</v>
      </c>
      <c r="J71" s="125">
        <v>324.43637895435444</v>
      </c>
      <c r="K71" s="125">
        <v>338.81871853828636</v>
      </c>
      <c r="L71" s="125">
        <v>334.2534909865956</v>
      </c>
      <c r="M71" s="125">
        <v>338.5626517931561</v>
      </c>
      <c r="N71" s="125">
        <v>309.58585894089714</v>
      </c>
      <c r="O71" s="126">
        <v>327.7261860200647</v>
      </c>
    </row>
    <row r="72" spans="1:15" ht="12.75">
      <c r="A72" s="97"/>
      <c r="B72" s="97"/>
      <c r="C72" s="97"/>
      <c r="D72" s="101" t="s">
        <v>54</v>
      </c>
      <c r="E72" s="100"/>
      <c r="F72" s="148" t="s">
        <v>62</v>
      </c>
      <c r="G72" s="79"/>
      <c r="H72" s="125">
        <v>346.09743912684155</v>
      </c>
      <c r="I72" s="125">
        <v>354.7612396452364</v>
      </c>
      <c r="J72" s="125">
        <v>323.1379029604077</v>
      </c>
      <c r="K72" s="125">
        <v>332.6177560570006</v>
      </c>
      <c r="L72" s="125">
        <v>344.05623659598774</v>
      </c>
      <c r="M72" s="125">
        <v>323.42657775026726</v>
      </c>
      <c r="N72" s="125">
        <v>304.5994476975537</v>
      </c>
      <c r="O72" s="126">
        <v>325.6516042193066</v>
      </c>
    </row>
    <row r="73" spans="6:15" ht="12.75">
      <c r="F73" s="83" t="s">
        <v>244</v>
      </c>
      <c r="G73" s="79"/>
      <c r="H73" s="127">
        <v>317.5</v>
      </c>
      <c r="I73" s="127">
        <v>338.9</v>
      </c>
      <c r="J73" s="127">
        <v>333.2</v>
      </c>
      <c r="K73" s="127">
        <v>343.3</v>
      </c>
      <c r="L73" s="127">
        <v>340.1</v>
      </c>
      <c r="M73" s="127">
        <v>341.5</v>
      </c>
      <c r="N73" s="127">
        <v>333.3</v>
      </c>
      <c r="O73" s="128">
        <v>328.2</v>
      </c>
    </row>
    <row r="74" spans="1:15" ht="12.75">
      <c r="A74" s="87"/>
      <c r="B74" s="87"/>
      <c r="C74" s="87"/>
      <c r="D74" s="77"/>
      <c r="E74" s="77"/>
      <c r="F74" s="83" t="s">
        <v>79</v>
      </c>
      <c r="G74" s="79"/>
      <c r="H74" s="127">
        <v>389.9082496086228</v>
      </c>
      <c r="I74" s="127">
        <v>348.9241845095287</v>
      </c>
      <c r="J74" s="127">
        <v>364.06371318413846</v>
      </c>
      <c r="K74" s="127">
        <v>347.79806237513674</v>
      </c>
      <c r="L74" s="127">
        <v>401.85350719962696</v>
      </c>
      <c r="M74" s="127">
        <v>360.06711410426715</v>
      </c>
      <c r="N74" s="127">
        <v>354.164816798582</v>
      </c>
      <c r="O74" s="128">
        <v>377.5264659203801</v>
      </c>
    </row>
    <row r="75" spans="1:3" ht="12.75">
      <c r="A75" s="95"/>
      <c r="B75" s="95"/>
      <c r="C75" s="95"/>
    </row>
  </sheetData>
  <sheetProtection/>
  <mergeCells count="12">
    <mergeCell ref="E67:F67"/>
    <mergeCell ref="A1:O1"/>
    <mergeCell ref="A2:O2"/>
    <mergeCell ref="A4:G6"/>
    <mergeCell ref="N4:N5"/>
    <mergeCell ref="O4:O5"/>
    <mergeCell ref="H6:O6"/>
    <mergeCell ref="A8:O8"/>
    <mergeCell ref="E22:F22"/>
    <mergeCell ref="A31:O31"/>
    <mergeCell ref="E45:F45"/>
    <mergeCell ref="A54:O54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5" r:id="rId1"/>
  <headerFooter alignWithMargins="0">
    <oddFooter>&amp;C14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4.00390625" style="2" customWidth="1"/>
    <col min="2" max="2" width="42.8515625" style="2" customWidth="1"/>
    <col min="3" max="3" width="0.71875" style="2" customWidth="1"/>
    <col min="4" max="8" width="8.28125" style="2" customWidth="1"/>
    <col min="9" max="10" width="9.00390625" style="2" customWidth="1"/>
    <col min="11" max="11" width="11.421875" style="6" customWidth="1"/>
    <col min="12" max="16384" width="11.421875" style="2" customWidth="1"/>
  </cols>
  <sheetData>
    <row r="1" spans="1:11" s="4" customFormat="1" ht="15">
      <c r="A1" s="3" t="s">
        <v>251</v>
      </c>
      <c r="B1" s="3"/>
      <c r="C1" s="3"/>
      <c r="D1" s="3"/>
      <c r="E1" s="3"/>
      <c r="F1" s="3"/>
      <c r="G1" s="3"/>
      <c r="H1" s="3"/>
      <c r="I1" s="3"/>
      <c r="J1" s="3"/>
      <c r="K1" s="71"/>
    </row>
    <row r="2" spans="1:10" ht="9" customHeight="1">
      <c r="A2" s="5"/>
      <c r="B2" s="5"/>
      <c r="C2" s="5"/>
      <c r="D2" s="5"/>
      <c r="E2" s="6"/>
      <c r="F2" s="6"/>
      <c r="G2" s="6"/>
      <c r="H2" s="6"/>
      <c r="I2" s="5"/>
      <c r="J2" s="5"/>
    </row>
    <row r="3" spans="1:10" ht="12.75">
      <c r="A3" s="238" t="s">
        <v>233</v>
      </c>
      <c r="B3" s="231"/>
      <c r="C3" s="239"/>
      <c r="D3" s="243">
        <v>2017</v>
      </c>
      <c r="E3" s="238"/>
      <c r="F3" s="243">
        <v>2018</v>
      </c>
      <c r="G3" s="238"/>
      <c r="H3" s="248"/>
      <c r="I3" s="230" t="s">
        <v>325</v>
      </c>
      <c r="J3" s="231"/>
    </row>
    <row r="4" spans="1:10" ht="12.75">
      <c r="A4" s="233"/>
      <c r="B4" s="233"/>
      <c r="C4" s="240"/>
      <c r="D4" s="244"/>
      <c r="E4" s="245"/>
      <c r="F4" s="244"/>
      <c r="G4" s="245"/>
      <c r="H4" s="249"/>
      <c r="I4" s="232"/>
      <c r="J4" s="233"/>
    </row>
    <row r="5" spans="1:10" ht="12.75">
      <c r="A5" s="233"/>
      <c r="B5" s="233"/>
      <c r="C5" s="240"/>
      <c r="D5" s="246"/>
      <c r="E5" s="247"/>
      <c r="F5" s="246"/>
      <c r="G5" s="247"/>
      <c r="H5" s="250"/>
      <c r="I5" s="234"/>
      <c r="J5" s="235"/>
    </row>
    <row r="6" spans="1:10" ht="12.75">
      <c r="A6" s="233"/>
      <c r="B6" s="233"/>
      <c r="C6" s="240"/>
      <c r="D6" s="144" t="s">
        <v>5</v>
      </c>
      <c r="E6" s="144" t="s">
        <v>6</v>
      </c>
      <c r="F6" s="144" t="s">
        <v>3</v>
      </c>
      <c r="G6" s="144" t="s">
        <v>4</v>
      </c>
      <c r="H6" s="7" t="s">
        <v>5</v>
      </c>
      <c r="I6" s="8" t="s">
        <v>326</v>
      </c>
      <c r="J6" s="9" t="s">
        <v>327</v>
      </c>
    </row>
    <row r="7" spans="1:10" ht="12.75">
      <c r="A7" s="235"/>
      <c r="B7" s="235"/>
      <c r="C7" s="241"/>
      <c r="D7" s="236" t="s">
        <v>7</v>
      </c>
      <c r="E7" s="236"/>
      <c r="F7" s="236"/>
      <c r="G7" s="236"/>
      <c r="H7" s="237"/>
      <c r="I7" s="10" t="s">
        <v>8</v>
      </c>
      <c r="J7" s="9"/>
    </row>
    <row r="8" spans="3:10" ht="12.75">
      <c r="C8" s="6"/>
      <c r="D8" s="11"/>
      <c r="E8" s="11"/>
      <c r="F8" s="11"/>
      <c r="G8" s="39"/>
      <c r="H8" s="11"/>
      <c r="I8" s="11"/>
      <c r="J8" s="6"/>
    </row>
    <row r="9" spans="1:10" ht="12.75">
      <c r="A9" s="229" t="s">
        <v>9</v>
      </c>
      <c r="B9" s="229"/>
      <c r="C9" s="12"/>
      <c r="D9" s="39">
        <v>4622.872755</v>
      </c>
      <c r="E9" s="39">
        <v>6310</v>
      </c>
      <c r="F9" s="39">
        <v>3001</v>
      </c>
      <c r="G9" s="39">
        <v>5312</v>
      </c>
      <c r="H9" s="39">
        <v>5128.956567</v>
      </c>
      <c r="I9" s="41">
        <f>SUM(H9/D9%)-100</f>
        <v>10.947387886734077</v>
      </c>
      <c r="J9" s="43">
        <f>SUM(H9/G9%)-100</f>
        <v>-3.445847759789146</v>
      </c>
    </row>
    <row r="10" spans="1:10" ht="12.75">
      <c r="A10" s="229" t="s">
        <v>10</v>
      </c>
      <c r="B10" s="229"/>
      <c r="C10" s="12"/>
      <c r="D10" s="39">
        <v>1596.348656</v>
      </c>
      <c r="E10" s="39">
        <v>1475</v>
      </c>
      <c r="F10" s="39">
        <v>1483</v>
      </c>
      <c r="G10" s="39">
        <v>2029</v>
      </c>
      <c r="H10" s="39">
        <v>1552.803699</v>
      </c>
      <c r="I10" s="41">
        <f>SUM(H10/D10%)-100</f>
        <v>-2.727784863058133</v>
      </c>
      <c r="J10" s="43">
        <f>SUM(H10/G10%)-100</f>
        <v>-23.469507195662885</v>
      </c>
    </row>
    <row r="11" spans="1:10" ht="12.75">
      <c r="A11" s="229" t="s">
        <v>11</v>
      </c>
      <c r="B11" s="229"/>
      <c r="C11" s="12"/>
      <c r="D11" s="39">
        <v>5585.35402</v>
      </c>
      <c r="E11" s="39">
        <v>6110</v>
      </c>
      <c r="F11" s="39">
        <v>4892</v>
      </c>
      <c r="G11" s="39">
        <v>5657</v>
      </c>
      <c r="H11" s="39">
        <v>5739.293595</v>
      </c>
      <c r="I11" s="41">
        <f>SUM(H11/D11%)-100</f>
        <v>2.756129234579845</v>
      </c>
      <c r="J11" s="43">
        <f>SUM(H11/G11%)-100</f>
        <v>1.4547214954923078</v>
      </c>
    </row>
    <row r="12" spans="3:10" ht="12.75">
      <c r="C12" s="12"/>
      <c r="D12" s="39"/>
      <c r="E12" s="39"/>
      <c r="F12" s="39"/>
      <c r="G12" s="39"/>
      <c r="H12" s="39"/>
      <c r="I12" s="41"/>
      <c r="J12" s="43"/>
    </row>
    <row r="13" spans="1:10" ht="15">
      <c r="A13" s="242" t="s">
        <v>252</v>
      </c>
      <c r="B13" s="242"/>
      <c r="C13" s="13"/>
      <c r="D13" s="39">
        <v>9545.844009</v>
      </c>
      <c r="E13" s="39">
        <v>11584</v>
      </c>
      <c r="F13" s="39">
        <v>7153</v>
      </c>
      <c r="G13" s="39">
        <v>10471</v>
      </c>
      <c r="H13" s="39">
        <v>9965.713824</v>
      </c>
      <c r="I13" s="41">
        <f>SUM(H13/D13%)-100</f>
        <v>4.398456695962537</v>
      </c>
      <c r="J13" s="43">
        <f>SUM(H13/G13%)-100</f>
        <v>-4.825577079553042</v>
      </c>
    </row>
    <row r="14" spans="3:10" ht="12.75">
      <c r="C14" s="12"/>
      <c r="D14" s="39"/>
      <c r="E14" s="39"/>
      <c r="F14" s="39"/>
      <c r="G14" s="39"/>
      <c r="H14" s="39"/>
      <c r="I14" s="41"/>
      <c r="J14" s="43"/>
    </row>
    <row r="15" spans="1:10" ht="12.75">
      <c r="A15" s="229" t="s">
        <v>12</v>
      </c>
      <c r="B15" s="229"/>
      <c r="C15" s="12"/>
      <c r="D15" s="39">
        <v>364</v>
      </c>
      <c r="E15" s="39">
        <v>444</v>
      </c>
      <c r="F15" s="39">
        <v>266</v>
      </c>
      <c r="G15" s="39">
        <v>250</v>
      </c>
      <c r="H15" s="39">
        <v>373.610939</v>
      </c>
      <c r="I15" s="41">
        <f>SUM(H15/D15%)-100</f>
        <v>2.6403678571428486</v>
      </c>
      <c r="J15" s="43">
        <f>SUM(H15/G15%)-100</f>
        <v>49.4443756</v>
      </c>
    </row>
    <row r="16" spans="1:10" ht="12.75">
      <c r="A16" s="229" t="s">
        <v>226</v>
      </c>
      <c r="B16" s="229"/>
      <c r="C16" s="12"/>
      <c r="D16" s="39"/>
      <c r="E16" s="39"/>
      <c r="F16" s="39"/>
      <c r="G16" s="39"/>
      <c r="H16" s="39"/>
      <c r="I16" s="41"/>
      <c r="J16" s="43"/>
    </row>
    <row r="17" spans="1:10" ht="12.75">
      <c r="A17" s="16"/>
      <c r="B17" s="229" t="s">
        <v>225</v>
      </c>
      <c r="C17" s="229"/>
      <c r="D17" s="39">
        <v>698</v>
      </c>
      <c r="E17" s="39">
        <v>1044</v>
      </c>
      <c r="F17" s="39">
        <v>498</v>
      </c>
      <c r="G17" s="39">
        <v>404</v>
      </c>
      <c r="H17" s="39">
        <v>760.9588</v>
      </c>
      <c r="I17" s="41">
        <f>SUM(H17/D17%)-100</f>
        <v>9.019885386819482</v>
      </c>
      <c r="J17" s="43">
        <f>SUM(H17/G17%)-100</f>
        <v>88.35613861386139</v>
      </c>
    </row>
    <row r="18" spans="1:10" ht="12.75">
      <c r="A18" s="229" t="s">
        <v>13</v>
      </c>
      <c r="B18" s="229"/>
      <c r="C18" s="12"/>
      <c r="D18" s="39">
        <v>0</v>
      </c>
      <c r="E18" s="39">
        <v>1</v>
      </c>
      <c r="F18" s="39">
        <v>0</v>
      </c>
      <c r="G18" s="39">
        <v>0</v>
      </c>
      <c r="H18" s="39">
        <v>0</v>
      </c>
      <c r="I18" s="122" t="s">
        <v>296</v>
      </c>
      <c r="J18" s="123" t="s">
        <v>296</v>
      </c>
    </row>
    <row r="19" spans="3:10" ht="12.75">
      <c r="C19" s="12"/>
      <c r="D19" s="39"/>
      <c r="E19" s="39"/>
      <c r="F19" s="39"/>
      <c r="G19" s="39"/>
      <c r="H19" s="39"/>
      <c r="I19" s="41"/>
      <c r="J19" s="43"/>
    </row>
    <row r="20" spans="1:10" ht="15">
      <c r="A20" s="242" t="s">
        <v>253</v>
      </c>
      <c r="B20" s="242"/>
      <c r="C20" s="13"/>
      <c r="D20" s="39">
        <v>998</v>
      </c>
      <c r="E20" s="39">
        <v>1360</v>
      </c>
      <c r="F20" s="39">
        <v>713</v>
      </c>
      <c r="G20" s="39">
        <v>621</v>
      </c>
      <c r="H20" s="39">
        <v>1022.321797</v>
      </c>
      <c r="I20" s="41">
        <f>SUM(H20/D20%)-100</f>
        <v>2.4370538076152144</v>
      </c>
      <c r="J20" s="43">
        <f>SUM(H20/G20%)-100</f>
        <v>64.6250880837359</v>
      </c>
    </row>
    <row r="21" spans="3:10" ht="12.75">
      <c r="C21" s="12"/>
      <c r="D21" s="39"/>
      <c r="E21" s="39"/>
      <c r="F21" s="39"/>
      <c r="G21" s="39"/>
      <c r="H21" s="39"/>
      <c r="I21" s="41"/>
      <c r="J21" s="43"/>
    </row>
    <row r="22" spans="1:11" s="4" customFormat="1" ht="12.75">
      <c r="A22" s="253" t="s">
        <v>227</v>
      </c>
      <c r="B22" s="253"/>
      <c r="C22" s="14"/>
      <c r="D22" s="39"/>
      <c r="E22" s="39"/>
      <c r="F22" s="39"/>
      <c r="G22" s="39"/>
      <c r="H22" s="39"/>
      <c r="I22" s="41"/>
      <c r="J22" s="43"/>
      <c r="K22" s="71"/>
    </row>
    <row r="23" spans="1:10" ht="15">
      <c r="A23" s="253" t="s">
        <v>254</v>
      </c>
      <c r="B23" s="253"/>
      <c r="C23" s="12"/>
      <c r="D23" s="40">
        <v>10544</v>
      </c>
      <c r="E23" s="40">
        <v>12943</v>
      </c>
      <c r="F23" s="40">
        <v>7866</v>
      </c>
      <c r="G23" s="40">
        <v>11093</v>
      </c>
      <c r="H23" s="40">
        <v>10988.035621</v>
      </c>
      <c r="I23" s="117">
        <f>SUM(H23/D23%)-100</f>
        <v>4.211263476858889</v>
      </c>
      <c r="J23" s="118">
        <f>SUM(H23/G23%)-100</f>
        <v>-0.9462217524565091</v>
      </c>
    </row>
    <row r="24" spans="3:10" ht="12.75">
      <c r="C24" s="12"/>
      <c r="D24" s="39"/>
      <c r="E24" s="39"/>
      <c r="F24" s="39"/>
      <c r="G24" s="39"/>
      <c r="H24" s="39"/>
      <c r="I24" s="41"/>
      <c r="J24" s="43"/>
    </row>
    <row r="25" spans="1:10" ht="12.75">
      <c r="A25" s="229" t="s">
        <v>14</v>
      </c>
      <c r="B25" s="229"/>
      <c r="C25" s="12"/>
      <c r="D25" s="39">
        <v>2386.423726</v>
      </c>
      <c r="E25" s="39">
        <v>2888</v>
      </c>
      <c r="F25" s="39">
        <v>2481</v>
      </c>
      <c r="G25" s="39">
        <v>2424</v>
      </c>
      <c r="H25" s="39">
        <v>2513.037453</v>
      </c>
      <c r="I25" s="41">
        <f aca="true" t="shared" si="0" ref="I25:I30">SUM(H25/D25%)-100</f>
        <v>5.305584486968854</v>
      </c>
      <c r="J25" s="43">
        <f aca="true" t="shared" si="1" ref="J25:J30">SUM(H25/G25%)-100</f>
        <v>3.673162252475251</v>
      </c>
    </row>
    <row r="26" spans="1:10" ht="12.75">
      <c r="A26" s="229" t="s">
        <v>15</v>
      </c>
      <c r="B26" s="229"/>
      <c r="C26" s="12"/>
      <c r="D26" s="39">
        <v>1729.518172</v>
      </c>
      <c r="E26" s="39">
        <v>1948</v>
      </c>
      <c r="F26" s="39">
        <v>1949</v>
      </c>
      <c r="G26" s="39">
        <v>1888</v>
      </c>
      <c r="H26" s="39">
        <v>1813.150839</v>
      </c>
      <c r="I26" s="41">
        <f t="shared" si="0"/>
        <v>4.835604988370122</v>
      </c>
      <c r="J26" s="43">
        <f t="shared" si="1"/>
        <v>-3.964468273305087</v>
      </c>
    </row>
    <row r="27" spans="1:10" ht="12.75">
      <c r="A27" s="229" t="s">
        <v>16</v>
      </c>
      <c r="B27" s="229"/>
      <c r="C27" s="12"/>
      <c r="D27" s="39">
        <v>79.289618</v>
      </c>
      <c r="E27" s="39">
        <v>81</v>
      </c>
      <c r="F27" s="39">
        <v>64</v>
      </c>
      <c r="G27" s="39">
        <v>68</v>
      </c>
      <c r="H27" s="39">
        <v>71.330051</v>
      </c>
      <c r="I27" s="41">
        <f t="shared" si="0"/>
        <v>-10.038599252678964</v>
      </c>
      <c r="J27" s="43">
        <f t="shared" si="1"/>
        <v>4.897133823529401</v>
      </c>
    </row>
    <row r="28" spans="1:10" ht="12.75">
      <c r="A28" s="229" t="s">
        <v>17</v>
      </c>
      <c r="B28" s="229"/>
      <c r="C28" s="12"/>
      <c r="D28" s="39">
        <v>3957.071302</v>
      </c>
      <c r="E28" s="39">
        <v>4088</v>
      </c>
      <c r="F28" s="39">
        <v>3811</v>
      </c>
      <c r="G28" s="39">
        <v>4221</v>
      </c>
      <c r="H28" s="39">
        <v>4072.768885</v>
      </c>
      <c r="I28" s="41">
        <f t="shared" si="0"/>
        <v>2.923818505406345</v>
      </c>
      <c r="J28" s="43">
        <f t="shared" si="1"/>
        <v>-3.5117534944325968</v>
      </c>
    </row>
    <row r="29" spans="1:10" ht="12.75">
      <c r="A29" s="229" t="s">
        <v>18</v>
      </c>
      <c r="B29" s="229"/>
      <c r="C29" s="12"/>
      <c r="D29" s="39">
        <v>1287.372566</v>
      </c>
      <c r="E29" s="39">
        <v>1214</v>
      </c>
      <c r="F29" s="39">
        <v>1442</v>
      </c>
      <c r="G29" s="39">
        <v>1335</v>
      </c>
      <c r="H29" s="39">
        <v>1331.522616</v>
      </c>
      <c r="I29" s="41">
        <f t="shared" si="0"/>
        <v>3.42946953865723</v>
      </c>
      <c r="J29" s="43">
        <f t="shared" si="1"/>
        <v>-0.2604782022471852</v>
      </c>
    </row>
    <row r="30" spans="1:10" ht="12.75">
      <c r="A30" s="229" t="s">
        <v>19</v>
      </c>
      <c r="B30" s="229"/>
      <c r="C30" s="12"/>
      <c r="D30" s="39">
        <v>458.137802</v>
      </c>
      <c r="E30" s="39">
        <v>355</v>
      </c>
      <c r="F30" s="39">
        <v>456</v>
      </c>
      <c r="G30" s="39">
        <v>600</v>
      </c>
      <c r="H30" s="39">
        <v>274.32561</v>
      </c>
      <c r="I30" s="41">
        <f t="shared" si="0"/>
        <v>-40.12159468124396</v>
      </c>
      <c r="J30" s="43">
        <f t="shared" si="1"/>
        <v>-54.279065</v>
      </c>
    </row>
    <row r="31" spans="3:10" ht="12.75">
      <c r="C31" s="12"/>
      <c r="D31" s="39"/>
      <c r="E31" s="39"/>
      <c r="F31" s="39"/>
      <c r="G31" s="39"/>
      <c r="H31" s="39"/>
      <c r="I31" s="41"/>
      <c r="J31" s="43"/>
    </row>
    <row r="32" spans="1:10" ht="15">
      <c r="A32" s="242" t="s">
        <v>255</v>
      </c>
      <c r="B32" s="242"/>
      <c r="C32" s="13"/>
      <c r="D32" s="39">
        <v>7632.130217</v>
      </c>
      <c r="E32" s="39">
        <v>8255</v>
      </c>
      <c r="F32" s="39">
        <v>7830</v>
      </c>
      <c r="G32" s="39">
        <v>8147</v>
      </c>
      <c r="H32" s="39">
        <v>7612.705164</v>
      </c>
      <c r="I32" s="41">
        <f>SUM(H32/D32%)-100</f>
        <v>-0.25451679213664136</v>
      </c>
      <c r="J32" s="43">
        <f>SUM(H32/G32%)-100</f>
        <v>-6.558178912483115</v>
      </c>
    </row>
    <row r="33" spans="3:10" ht="12.75">
      <c r="C33" s="12"/>
      <c r="D33" s="39"/>
      <c r="E33" s="39"/>
      <c r="F33" s="39"/>
      <c r="G33" s="39"/>
      <c r="H33" s="39"/>
      <c r="I33" s="41"/>
      <c r="J33" s="43"/>
    </row>
    <row r="34" spans="1:10" ht="12.75">
      <c r="A34" s="229" t="s">
        <v>20</v>
      </c>
      <c r="B34" s="229"/>
      <c r="C34" s="12"/>
      <c r="D34" s="39">
        <v>1511</v>
      </c>
      <c r="E34" s="39">
        <v>1757</v>
      </c>
      <c r="F34" s="39">
        <v>1018</v>
      </c>
      <c r="G34" s="39">
        <v>1342</v>
      </c>
      <c r="H34" s="39">
        <v>1874.559329</v>
      </c>
      <c r="I34" s="41">
        <f>SUM(H34/D34%)-100</f>
        <v>24.06084242223693</v>
      </c>
      <c r="J34" s="43">
        <f>SUM(H34/G34%)-100</f>
        <v>39.68400365126675</v>
      </c>
    </row>
    <row r="35" spans="1:10" ht="12.75">
      <c r="A35" s="229" t="s">
        <v>21</v>
      </c>
      <c r="B35" s="229"/>
      <c r="C35" s="12"/>
      <c r="D35" s="39">
        <v>917</v>
      </c>
      <c r="E35" s="39">
        <v>997</v>
      </c>
      <c r="F35" s="39">
        <v>690</v>
      </c>
      <c r="G35" s="39">
        <v>914</v>
      </c>
      <c r="H35" s="39">
        <v>829.965929</v>
      </c>
      <c r="I35" s="41">
        <f>SUM(H35/D35%)-100</f>
        <v>-9.4911745910578</v>
      </c>
      <c r="J35" s="43">
        <f>SUM(H35/G35%)-100</f>
        <v>-9.194099671772435</v>
      </c>
    </row>
    <row r="36" spans="3:10" ht="12.75">
      <c r="C36" s="12"/>
      <c r="D36" s="39"/>
      <c r="E36" s="39"/>
      <c r="F36" s="39"/>
      <c r="G36" s="39"/>
      <c r="H36" s="39"/>
      <c r="I36" s="41"/>
      <c r="J36" s="43"/>
    </row>
    <row r="37" spans="1:10" ht="15">
      <c r="A37" s="242" t="s">
        <v>256</v>
      </c>
      <c r="B37" s="242"/>
      <c r="C37" s="13"/>
      <c r="D37" s="39">
        <v>2251.622669</v>
      </c>
      <c r="E37" s="39">
        <v>2669</v>
      </c>
      <c r="F37" s="39">
        <v>1622</v>
      </c>
      <c r="G37" s="39">
        <v>1963</v>
      </c>
      <c r="H37" s="39">
        <v>2597.381991</v>
      </c>
      <c r="I37" s="41">
        <f>SUM(H37/D37%)-100</f>
        <v>15.356006437506707</v>
      </c>
      <c r="J37" s="43">
        <f>SUM(H37/G37%)-100</f>
        <v>32.31696337238921</v>
      </c>
    </row>
    <row r="38" spans="3:10" ht="12.75">
      <c r="C38" s="12"/>
      <c r="D38" s="39"/>
      <c r="E38" s="39"/>
      <c r="F38" s="39"/>
      <c r="G38" s="39"/>
      <c r="H38" s="39"/>
      <c r="I38" s="41"/>
      <c r="J38" s="43"/>
    </row>
    <row r="39" spans="1:10" ht="12.75">
      <c r="A39" s="253" t="s">
        <v>228</v>
      </c>
      <c r="B39" s="253"/>
      <c r="C39" s="14"/>
      <c r="D39" s="40"/>
      <c r="E39" s="40"/>
      <c r="F39" s="40"/>
      <c r="G39" s="40"/>
      <c r="H39" s="40"/>
      <c r="I39" s="41"/>
      <c r="J39" s="43"/>
    </row>
    <row r="40" spans="1:10" ht="15">
      <c r="A40" s="253" t="s">
        <v>254</v>
      </c>
      <c r="B40" s="253"/>
      <c r="C40" s="12"/>
      <c r="D40" s="40">
        <v>9883.752886</v>
      </c>
      <c r="E40" s="40">
        <v>10924</v>
      </c>
      <c r="F40" s="40">
        <v>9451</v>
      </c>
      <c r="G40" s="40">
        <v>10110</v>
      </c>
      <c r="H40" s="40">
        <v>10210.087155</v>
      </c>
      <c r="I40" s="117">
        <f>SUM(H40/D40%)-100</f>
        <v>3.301724281899439</v>
      </c>
      <c r="J40" s="118">
        <f>SUM(H40/G40%)-100</f>
        <v>0.9899817507418334</v>
      </c>
    </row>
    <row r="41" spans="3:10" ht="12.75">
      <c r="C41" s="12"/>
      <c r="D41" s="39"/>
      <c r="E41" s="39"/>
      <c r="F41" s="39"/>
      <c r="G41" s="39"/>
      <c r="H41" s="39"/>
      <c r="I41" s="117"/>
      <c r="J41" s="43"/>
    </row>
    <row r="42" spans="1:10" ht="15">
      <c r="A42" s="229" t="s">
        <v>257</v>
      </c>
      <c r="B42" s="229"/>
      <c r="C42" s="12"/>
      <c r="D42" s="39">
        <v>659.9867419999991</v>
      </c>
      <c r="E42" s="39">
        <v>2020</v>
      </c>
      <c r="F42" s="39">
        <v>-1585</v>
      </c>
      <c r="G42" s="39">
        <v>982</v>
      </c>
      <c r="H42" s="39">
        <v>777.9484660000016</v>
      </c>
      <c r="I42" s="41">
        <f>SUM(H42/D42%)-100</f>
        <v>17.87334752248745</v>
      </c>
      <c r="J42" s="123" t="s">
        <v>296</v>
      </c>
    </row>
    <row r="43" spans="1:10" ht="12.75">
      <c r="A43" s="15"/>
      <c r="C43" s="12"/>
      <c r="D43" s="39"/>
      <c r="E43" s="39"/>
      <c r="F43" s="39"/>
      <c r="G43" s="39"/>
      <c r="H43" s="39"/>
      <c r="I43" s="41"/>
      <c r="J43" s="43"/>
    </row>
    <row r="44" spans="1:10" ht="12.75">
      <c r="A44" s="251" t="s">
        <v>22</v>
      </c>
      <c r="B44" s="251"/>
      <c r="C44" s="12"/>
      <c r="D44" s="39"/>
      <c r="E44" s="39"/>
      <c r="F44" s="39"/>
      <c r="G44" s="39"/>
      <c r="H44" s="39"/>
      <c r="I44" s="41"/>
      <c r="J44" s="43"/>
    </row>
    <row r="45" spans="1:10" ht="12.75">
      <c r="A45" s="15"/>
      <c r="C45" s="12"/>
      <c r="D45" s="39"/>
      <c r="E45" s="39"/>
      <c r="F45" s="39"/>
      <c r="G45" s="39"/>
      <c r="H45" s="39"/>
      <c r="I45" s="41"/>
      <c r="J45" s="43"/>
    </row>
    <row r="46" spans="1:10" ht="12.75">
      <c r="A46" s="229" t="s">
        <v>23</v>
      </c>
      <c r="B46" s="229"/>
      <c r="C46" s="12"/>
      <c r="D46" s="39">
        <v>692.268958</v>
      </c>
      <c r="E46" s="39">
        <v>1040</v>
      </c>
      <c r="F46" s="39">
        <v>201</v>
      </c>
      <c r="G46" s="39">
        <v>233</v>
      </c>
      <c r="H46" s="39">
        <v>392.003266</v>
      </c>
      <c r="I46" s="41">
        <f>SUM(H46/D46%)-100</f>
        <v>-43.37413783040088</v>
      </c>
      <c r="J46" s="43">
        <f>SUM(H46/G46%)-100</f>
        <v>68.24174506437768</v>
      </c>
    </row>
    <row r="47" spans="1:10" ht="12.75">
      <c r="A47" s="17" t="s">
        <v>229</v>
      </c>
      <c r="B47" s="229" t="s">
        <v>230</v>
      </c>
      <c r="C47" s="229"/>
      <c r="D47" s="39">
        <v>287.012226</v>
      </c>
      <c r="E47" s="39">
        <v>739</v>
      </c>
      <c r="F47" s="39">
        <v>182</v>
      </c>
      <c r="G47" s="39">
        <v>217</v>
      </c>
      <c r="H47" s="39">
        <v>254.051607</v>
      </c>
      <c r="I47" s="41">
        <f>SUM(H47/D47%)-100</f>
        <v>-11.484047024533382</v>
      </c>
      <c r="J47" s="43">
        <f>SUM(H47/G47%)-100</f>
        <v>17.074473271889403</v>
      </c>
    </row>
    <row r="48" spans="1:10" ht="12.75">
      <c r="A48" s="16"/>
      <c r="B48" s="229" t="s">
        <v>143</v>
      </c>
      <c r="C48" s="229"/>
      <c r="D48" s="39">
        <v>405.256732</v>
      </c>
      <c r="E48" s="39">
        <v>301</v>
      </c>
      <c r="F48" s="39">
        <v>19</v>
      </c>
      <c r="G48" s="39">
        <v>16</v>
      </c>
      <c r="H48" s="39">
        <v>137.951659</v>
      </c>
      <c r="I48" s="41">
        <f>SUM(H48/D48%)-100</f>
        <v>-65.95944049610506</v>
      </c>
      <c r="J48" s="43">
        <f>SUM(H48/G48%)-100</f>
        <v>762.19786875</v>
      </c>
    </row>
    <row r="49" spans="1:10" ht="12.75">
      <c r="A49" s="254"/>
      <c r="B49" s="254"/>
      <c r="C49" s="12"/>
      <c r="D49" s="39"/>
      <c r="E49" s="39"/>
      <c r="F49" s="39"/>
      <c r="G49" s="39"/>
      <c r="H49" s="39"/>
      <c r="I49" s="41"/>
      <c r="J49" s="43"/>
    </row>
    <row r="50" spans="1:10" ht="12.75">
      <c r="A50" s="229" t="s">
        <v>24</v>
      </c>
      <c r="B50" s="229"/>
      <c r="C50" s="12"/>
      <c r="D50" s="39">
        <v>946.220188</v>
      </c>
      <c r="E50" s="39">
        <v>1156</v>
      </c>
      <c r="F50" s="39">
        <v>639</v>
      </c>
      <c r="G50" s="39">
        <v>528</v>
      </c>
      <c r="H50" s="39">
        <v>633.753243</v>
      </c>
      <c r="I50" s="41">
        <f>SUM(H50/D50%)-100</f>
        <v>-33.02264620462738</v>
      </c>
      <c r="J50" s="43">
        <f>SUM(H50/G50%)-100</f>
        <v>20.029023295454536</v>
      </c>
    </row>
    <row r="51" spans="1:10" ht="12.75">
      <c r="A51" s="17" t="s">
        <v>231</v>
      </c>
      <c r="B51" s="229" t="s">
        <v>232</v>
      </c>
      <c r="C51" s="229"/>
      <c r="D51" s="39">
        <v>411.629666</v>
      </c>
      <c r="E51" s="39">
        <v>724</v>
      </c>
      <c r="F51" s="39">
        <v>500</v>
      </c>
      <c r="G51" s="39">
        <v>345</v>
      </c>
      <c r="H51" s="39">
        <v>421.740479</v>
      </c>
      <c r="I51" s="41">
        <f>SUM(H51/D51%)-100</f>
        <v>2.456288706849435</v>
      </c>
      <c r="J51" s="43">
        <f>SUM(H51/G51%)-100</f>
        <v>22.24361710144926</v>
      </c>
    </row>
    <row r="52" spans="1:10" ht="12.75">
      <c r="A52" s="16"/>
      <c r="B52" s="229" t="s">
        <v>203</v>
      </c>
      <c r="C52" s="229"/>
      <c r="D52" s="39">
        <v>413.833366</v>
      </c>
      <c r="E52" s="39">
        <v>378</v>
      </c>
      <c r="F52" s="39">
        <v>17</v>
      </c>
      <c r="G52" s="39">
        <v>18</v>
      </c>
      <c r="H52" s="39">
        <v>113.476327</v>
      </c>
      <c r="I52" s="41">
        <f>SUM(H52/D52%)-100</f>
        <v>-72.57922238198647</v>
      </c>
      <c r="J52" s="43">
        <f>SUM(H52/G52%)-100</f>
        <v>530.4240388888888</v>
      </c>
    </row>
    <row r="53" spans="1:9" ht="12.75">
      <c r="A53" s="254"/>
      <c r="B53" s="254"/>
      <c r="I53" s="6"/>
    </row>
    <row r="54" ht="12.75">
      <c r="A54" s="1" t="s">
        <v>97</v>
      </c>
    </row>
    <row r="55" spans="1:10" ht="12.75">
      <c r="A55" s="252" t="s">
        <v>295</v>
      </c>
      <c r="B55" s="252"/>
      <c r="C55" s="252"/>
      <c r="D55" s="252"/>
      <c r="E55" s="252"/>
      <c r="F55" s="252"/>
      <c r="G55" s="252"/>
      <c r="H55" s="252"/>
      <c r="I55" s="252"/>
      <c r="J55" s="252"/>
    </row>
    <row r="56" spans="1:10" ht="12.75">
      <c r="A56" s="252"/>
      <c r="B56" s="252"/>
      <c r="C56" s="252"/>
      <c r="D56" s="252"/>
      <c r="E56" s="252"/>
      <c r="F56" s="252"/>
      <c r="G56" s="252"/>
      <c r="H56" s="252"/>
      <c r="I56" s="252"/>
      <c r="J56" s="252"/>
    </row>
    <row r="57" spans="1:10" ht="12.75">
      <c r="A57" s="252"/>
      <c r="B57" s="252"/>
      <c r="C57" s="252"/>
      <c r="D57" s="252"/>
      <c r="E57" s="252"/>
      <c r="F57" s="252"/>
      <c r="G57" s="252"/>
      <c r="H57" s="252"/>
      <c r="I57" s="252"/>
      <c r="J57" s="252"/>
    </row>
    <row r="58" spans="1:10" ht="12.75">
      <c r="A58" s="252"/>
      <c r="B58" s="252"/>
      <c r="C58" s="252"/>
      <c r="D58" s="252"/>
      <c r="E58" s="252"/>
      <c r="F58" s="252"/>
      <c r="G58" s="252"/>
      <c r="H58" s="252"/>
      <c r="I58" s="252"/>
      <c r="J58" s="252"/>
    </row>
  </sheetData>
  <sheetProtection/>
  <mergeCells count="39">
    <mergeCell ref="A55:J58"/>
    <mergeCell ref="A20:B20"/>
    <mergeCell ref="A32:B32"/>
    <mergeCell ref="A37:B37"/>
    <mergeCell ref="A23:B23"/>
    <mergeCell ref="A39:B39"/>
    <mergeCell ref="A22:B22"/>
    <mergeCell ref="A25:B25"/>
    <mergeCell ref="A26:B26"/>
    <mergeCell ref="A27:B27"/>
    <mergeCell ref="A28:B28"/>
    <mergeCell ref="A29:B29"/>
    <mergeCell ref="A40:B40"/>
    <mergeCell ref="A49:B49"/>
    <mergeCell ref="A50:B50"/>
    <mergeCell ref="A53:B53"/>
    <mergeCell ref="B47:C47"/>
    <mergeCell ref="B48:C48"/>
    <mergeCell ref="B51:C51"/>
    <mergeCell ref="B52:C52"/>
    <mergeCell ref="A18:B18"/>
    <mergeCell ref="A30:B30"/>
    <mergeCell ref="A34:B34"/>
    <mergeCell ref="A35:B35"/>
    <mergeCell ref="A42:B42"/>
    <mergeCell ref="A46:B46"/>
    <mergeCell ref="A44:B44"/>
    <mergeCell ref="B17:C17"/>
    <mergeCell ref="I3:J5"/>
    <mergeCell ref="D7:H7"/>
    <mergeCell ref="A3:C7"/>
    <mergeCell ref="A13:B13"/>
    <mergeCell ref="A16:B16"/>
    <mergeCell ref="A11:B11"/>
    <mergeCell ref="A9:B9"/>
    <mergeCell ref="A10:B10"/>
    <mergeCell ref="A15:B15"/>
    <mergeCell ref="D3:E5"/>
    <mergeCell ref="F3:H5"/>
  </mergeCells>
  <printOptions horizontalCentered="1"/>
  <pageMargins left="0.3937007874015748" right="0.3937007874015748" top="0.5905511811023623" bottom="0.7874015748031497" header="0.4724409448818898" footer="0.5905511811023623"/>
  <pageSetup horizontalDpi="300" verticalDpi="300" orientation="portrait" paperSize="9" scale="85" r:id="rId1"/>
  <headerFooter alignWithMargins="0">
    <oddHeader>&amp;C&amp;"Jahrbuch,Standard"&amp;8
</oddHeader>
    <oddFooter>&amp;C6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10.28125" defaultRowHeight="12.75"/>
  <cols>
    <col min="1" max="1" width="5.8515625" style="23" customWidth="1"/>
    <col min="2" max="2" width="6.8515625" style="23" customWidth="1"/>
    <col min="3" max="3" width="0.42578125" style="23" customWidth="1"/>
    <col min="4" max="9" width="13.8515625" style="23" customWidth="1"/>
    <col min="10" max="10" width="10.28125" style="25" customWidth="1"/>
    <col min="11" max="16384" width="10.28125" style="23" customWidth="1"/>
  </cols>
  <sheetData>
    <row r="1" spans="1:10" s="20" customFormat="1" ht="12.75">
      <c r="A1" s="18" t="s">
        <v>303</v>
      </c>
      <c r="B1" s="18"/>
      <c r="C1" s="18"/>
      <c r="D1" s="18"/>
      <c r="E1" s="18"/>
      <c r="F1" s="18"/>
      <c r="G1" s="18"/>
      <c r="H1" s="18"/>
      <c r="I1" s="19"/>
      <c r="J1" s="37"/>
    </row>
    <row r="2" spans="1:10" s="20" customFormat="1" ht="9" customHeight="1">
      <c r="A2" s="18"/>
      <c r="B2" s="18"/>
      <c r="C2" s="18"/>
      <c r="D2" s="18"/>
      <c r="E2" s="18"/>
      <c r="F2" s="18"/>
      <c r="G2" s="18"/>
      <c r="H2" s="18"/>
      <c r="I2" s="19"/>
      <c r="J2" s="37"/>
    </row>
    <row r="3" spans="1:9" ht="12.75">
      <c r="A3" s="255" t="s">
        <v>25</v>
      </c>
      <c r="B3" s="255"/>
      <c r="C3" s="256"/>
      <c r="D3" s="261" t="s">
        <v>26</v>
      </c>
      <c r="E3" s="21" t="s">
        <v>27</v>
      </c>
      <c r="F3" s="22"/>
      <c r="G3" s="22"/>
      <c r="H3" s="22"/>
      <c r="I3" s="22"/>
    </row>
    <row r="4" spans="1:9" ht="12.75">
      <c r="A4" s="257"/>
      <c r="B4" s="257"/>
      <c r="C4" s="258"/>
      <c r="D4" s="262"/>
      <c r="E4" s="264" t="s">
        <v>30</v>
      </c>
      <c r="F4" s="264" t="s">
        <v>31</v>
      </c>
      <c r="G4" s="261" t="s">
        <v>28</v>
      </c>
      <c r="H4" s="261" t="s">
        <v>29</v>
      </c>
      <c r="I4" s="268" t="s">
        <v>234</v>
      </c>
    </row>
    <row r="5" spans="1:9" ht="12.75">
      <c r="A5" s="257"/>
      <c r="B5" s="257"/>
      <c r="C5" s="258"/>
      <c r="D5" s="262"/>
      <c r="E5" s="265"/>
      <c r="F5" s="265"/>
      <c r="G5" s="262"/>
      <c r="H5" s="262"/>
      <c r="I5" s="269"/>
    </row>
    <row r="6" spans="1:9" ht="12.75">
      <c r="A6" s="257"/>
      <c r="B6" s="257"/>
      <c r="C6" s="258"/>
      <c r="D6" s="263"/>
      <c r="E6" s="266"/>
      <c r="F6" s="266"/>
      <c r="G6" s="263"/>
      <c r="H6" s="263"/>
      <c r="I6" s="270"/>
    </row>
    <row r="7" spans="1:9" ht="12.75">
      <c r="A7" s="259"/>
      <c r="B7" s="259"/>
      <c r="C7" s="260"/>
      <c r="D7" s="271" t="s">
        <v>32</v>
      </c>
      <c r="E7" s="272"/>
      <c r="F7" s="272"/>
      <c r="G7" s="272"/>
      <c r="H7" s="272"/>
      <c r="I7" s="272"/>
    </row>
    <row r="8" spans="1:9" ht="6" customHeight="1">
      <c r="A8" s="25"/>
      <c r="B8" s="25"/>
      <c r="C8" s="25"/>
      <c r="D8" s="25"/>
      <c r="E8" s="26"/>
      <c r="F8" s="27"/>
      <c r="G8" s="27"/>
      <c r="H8" s="27"/>
      <c r="I8" s="27"/>
    </row>
    <row r="9" spans="1:10" s="20" customFormat="1" ht="12.75">
      <c r="A9" s="28"/>
      <c r="B9" s="28"/>
      <c r="C9" s="28"/>
      <c r="D9" s="267" t="s">
        <v>33</v>
      </c>
      <c r="E9" s="267"/>
      <c r="F9" s="267"/>
      <c r="G9" s="267"/>
      <c r="H9" s="267"/>
      <c r="I9" s="267"/>
      <c r="J9" s="37"/>
    </row>
    <row r="10" spans="1:9" ht="6" customHeight="1">
      <c r="A10" s="24"/>
      <c r="B10" s="29"/>
      <c r="C10" s="29"/>
      <c r="D10" s="30"/>
      <c r="E10" s="31"/>
      <c r="F10" s="31"/>
      <c r="G10" s="31"/>
      <c r="H10" s="31"/>
      <c r="I10" s="31"/>
    </row>
    <row r="11" spans="1:9" ht="12.75">
      <c r="A11" s="26">
        <v>2016</v>
      </c>
      <c r="B11" s="124" t="s">
        <v>34</v>
      </c>
      <c r="C11" s="124"/>
      <c r="D11" s="39">
        <v>210799</v>
      </c>
      <c r="E11" s="39">
        <v>77313</v>
      </c>
      <c r="F11" s="39">
        <v>26149</v>
      </c>
      <c r="G11" s="39">
        <v>1749</v>
      </c>
      <c r="H11" s="39">
        <v>30</v>
      </c>
      <c r="I11" s="42">
        <v>11</v>
      </c>
    </row>
    <row r="12" spans="1:9" ht="12.75">
      <c r="A12" s="26"/>
      <c r="B12" s="124" t="s">
        <v>35</v>
      </c>
      <c r="C12" s="124"/>
      <c r="D12" s="39">
        <v>291523.307</v>
      </c>
      <c r="E12" s="39">
        <v>108478.223</v>
      </c>
      <c r="F12" s="39">
        <v>36403.009</v>
      </c>
      <c r="G12" s="39">
        <v>4294.248</v>
      </c>
      <c r="H12" s="39">
        <v>190.251</v>
      </c>
      <c r="I12" s="44">
        <v>0</v>
      </c>
    </row>
    <row r="13" spans="1:9" ht="12.75">
      <c r="A13" s="26"/>
      <c r="B13" s="124" t="s">
        <v>36</v>
      </c>
      <c r="C13" s="124"/>
      <c r="D13" s="39">
        <v>322671</v>
      </c>
      <c r="E13" s="42">
        <v>111110</v>
      </c>
      <c r="F13" s="42">
        <v>38167</v>
      </c>
      <c r="G13" s="42">
        <v>7508</v>
      </c>
      <c r="H13" s="42">
        <v>19</v>
      </c>
      <c r="I13" s="42">
        <v>13</v>
      </c>
    </row>
    <row r="14" spans="1:9" ht="12.75">
      <c r="A14" s="26"/>
      <c r="B14" s="124" t="s">
        <v>37</v>
      </c>
      <c r="C14" s="124"/>
      <c r="D14" s="39">
        <v>296020.042</v>
      </c>
      <c r="E14" s="42">
        <v>97181.861</v>
      </c>
      <c r="F14" s="42">
        <v>55816.842</v>
      </c>
      <c r="G14" s="42">
        <v>7138.08</v>
      </c>
      <c r="H14" s="42">
        <v>146.431</v>
      </c>
      <c r="I14" s="42">
        <v>0</v>
      </c>
    </row>
    <row r="15" spans="1:9" ht="6" customHeight="1">
      <c r="A15" s="26"/>
      <c r="B15" s="124"/>
      <c r="C15" s="124"/>
      <c r="D15" s="39"/>
      <c r="E15" s="42"/>
      <c r="F15" s="42"/>
      <c r="G15" s="42"/>
      <c r="H15" s="42"/>
      <c r="I15" s="42"/>
    </row>
    <row r="16" spans="1:10" s="20" customFormat="1" ht="12.75">
      <c r="A16" s="26">
        <v>2017</v>
      </c>
      <c r="B16" s="124" t="s">
        <v>34</v>
      </c>
      <c r="C16" s="124"/>
      <c r="D16" s="39">
        <v>163954.042</v>
      </c>
      <c r="E16" s="42">
        <v>60920.225</v>
      </c>
      <c r="F16" s="42">
        <v>27094.614</v>
      </c>
      <c r="G16" s="42">
        <v>1909.061</v>
      </c>
      <c r="H16" s="42">
        <v>111.123</v>
      </c>
      <c r="I16" s="42">
        <v>4.069</v>
      </c>
      <c r="J16" s="37"/>
    </row>
    <row r="17" spans="1:9" ht="12.75">
      <c r="A17" s="33"/>
      <c r="B17" s="124" t="s">
        <v>35</v>
      </c>
      <c r="C17" s="124"/>
      <c r="D17" s="42">
        <v>225727.822</v>
      </c>
      <c r="E17" s="42">
        <v>81221.59</v>
      </c>
      <c r="F17" s="42">
        <v>39911.904</v>
      </c>
      <c r="G17" s="42">
        <v>3993.259</v>
      </c>
      <c r="H17" s="42">
        <v>12.135</v>
      </c>
      <c r="I17" s="42">
        <v>6.488</v>
      </c>
    </row>
    <row r="18" spans="1:9" ht="12.75">
      <c r="A18" s="33"/>
      <c r="B18" s="124" t="s">
        <v>36</v>
      </c>
      <c r="C18" s="124"/>
      <c r="D18" s="42">
        <v>268275.244</v>
      </c>
      <c r="E18" s="42">
        <v>105188.382</v>
      </c>
      <c r="F18" s="42">
        <v>49888.543</v>
      </c>
      <c r="G18" s="42">
        <v>5727.246</v>
      </c>
      <c r="H18" s="42">
        <v>802.748</v>
      </c>
      <c r="I18" s="42">
        <v>268.588</v>
      </c>
    </row>
    <row r="19" spans="1:9" ht="12.75">
      <c r="A19" s="26"/>
      <c r="B19" s="124" t="s">
        <v>37</v>
      </c>
      <c r="C19" s="124"/>
      <c r="D19" s="39">
        <v>300560.428</v>
      </c>
      <c r="E19" s="42">
        <v>108799.448</v>
      </c>
      <c r="F19" s="42">
        <v>69980.329</v>
      </c>
      <c r="G19" s="42">
        <v>5501.443</v>
      </c>
      <c r="H19" s="42">
        <v>-2.962</v>
      </c>
      <c r="I19" s="42">
        <v>26.457</v>
      </c>
    </row>
    <row r="20" spans="1:9" ht="6" customHeight="1">
      <c r="A20" s="26"/>
      <c r="B20" s="124"/>
      <c r="C20" s="124"/>
      <c r="D20" s="39"/>
      <c r="E20" s="42"/>
      <c r="F20" s="42"/>
      <c r="G20" s="42"/>
      <c r="H20" s="42"/>
      <c r="I20" s="42"/>
    </row>
    <row r="21" spans="1:9" ht="12.75">
      <c r="A21" s="33">
        <v>2018</v>
      </c>
      <c r="B21" s="124" t="s">
        <v>34</v>
      </c>
      <c r="C21" s="124"/>
      <c r="D21" s="39">
        <v>210070.353</v>
      </c>
      <c r="E21" s="42">
        <v>80368.649</v>
      </c>
      <c r="F21" s="42">
        <v>29233.724</v>
      </c>
      <c r="G21" s="42">
        <v>3448.476</v>
      </c>
      <c r="H21" s="42">
        <v>65.03</v>
      </c>
      <c r="I21" s="42">
        <v>7.882</v>
      </c>
    </row>
    <row r="22" spans="1:9" ht="12.75">
      <c r="A22" s="33"/>
      <c r="B22" s="124" t="s">
        <v>35</v>
      </c>
      <c r="C22" s="124"/>
      <c r="D22" s="39">
        <v>243118.013</v>
      </c>
      <c r="E22" s="42">
        <v>105629.888</v>
      </c>
      <c r="F22" s="42">
        <v>36556.659</v>
      </c>
      <c r="G22" s="42">
        <v>4427.307</v>
      </c>
      <c r="H22" s="42">
        <v>15.243</v>
      </c>
      <c r="I22" s="42">
        <v>-3.001</v>
      </c>
    </row>
    <row r="23" spans="1:9" ht="12.75">
      <c r="A23" s="33"/>
      <c r="B23" s="124" t="s">
        <v>36</v>
      </c>
      <c r="C23" s="124"/>
      <c r="D23" s="39">
        <v>298116.084</v>
      </c>
      <c r="E23" s="42">
        <v>110138.119</v>
      </c>
      <c r="F23" s="42">
        <v>46511.092</v>
      </c>
      <c r="G23" s="42">
        <v>3622.867</v>
      </c>
      <c r="H23" s="42">
        <v>170.158</v>
      </c>
      <c r="I23" s="42">
        <v>170.711</v>
      </c>
    </row>
    <row r="24" spans="1:9" ht="6" customHeight="1">
      <c r="A24" s="26"/>
      <c r="B24" s="29"/>
      <c r="C24" s="32"/>
      <c r="D24" s="31"/>
      <c r="E24" s="31"/>
      <c r="F24" s="31"/>
      <c r="G24" s="31"/>
      <c r="H24" s="31"/>
      <c r="I24" s="31"/>
    </row>
    <row r="25" spans="1:9" ht="12.75">
      <c r="A25" s="27"/>
      <c r="B25" s="27"/>
      <c r="C25" s="34"/>
      <c r="D25" s="267" t="s">
        <v>38</v>
      </c>
      <c r="E25" s="267"/>
      <c r="F25" s="267"/>
      <c r="G25" s="267"/>
      <c r="H25" s="267"/>
      <c r="I25" s="267"/>
    </row>
    <row r="26" spans="1:9" ht="6" customHeight="1">
      <c r="A26" s="27"/>
      <c r="B26" s="27"/>
      <c r="C26" s="34"/>
      <c r="D26" s="35"/>
      <c r="E26" s="35"/>
      <c r="F26" s="35"/>
      <c r="G26" s="35"/>
      <c r="H26" s="35"/>
      <c r="I26" s="35"/>
    </row>
    <row r="27" spans="1:10" s="20" customFormat="1" ht="12.75">
      <c r="A27" s="26">
        <v>2016</v>
      </c>
      <c r="B27" s="124" t="s">
        <v>34</v>
      </c>
      <c r="C27" s="124"/>
      <c r="D27" s="39">
        <v>469323</v>
      </c>
      <c r="E27" s="39">
        <v>56798</v>
      </c>
      <c r="F27" s="39">
        <v>80374</v>
      </c>
      <c r="G27" s="39">
        <v>55767</v>
      </c>
      <c r="H27" s="39">
        <v>1005</v>
      </c>
      <c r="I27" s="42">
        <v>29234</v>
      </c>
      <c r="J27" s="37"/>
    </row>
    <row r="28" spans="1:9" ht="12.75">
      <c r="A28" s="26"/>
      <c r="B28" s="124" t="s">
        <v>35</v>
      </c>
      <c r="C28" s="124"/>
      <c r="D28" s="39">
        <v>697936.162</v>
      </c>
      <c r="E28" s="39">
        <v>74710.298</v>
      </c>
      <c r="F28" s="39">
        <v>162826.107</v>
      </c>
      <c r="G28" s="39">
        <v>101012.117</v>
      </c>
      <c r="H28" s="39">
        <v>1684.531</v>
      </c>
      <c r="I28" s="44">
        <v>36991.823</v>
      </c>
    </row>
    <row r="29" spans="1:9" ht="12.75">
      <c r="A29" s="26"/>
      <c r="B29" s="124" t="s">
        <v>36</v>
      </c>
      <c r="C29" s="124"/>
      <c r="D29" s="39">
        <v>884871</v>
      </c>
      <c r="E29" s="42">
        <v>106415</v>
      </c>
      <c r="F29" s="42">
        <v>222886</v>
      </c>
      <c r="G29" s="42">
        <v>119846</v>
      </c>
      <c r="H29" s="42">
        <v>2115</v>
      </c>
      <c r="I29" s="42">
        <v>51792.465</v>
      </c>
    </row>
    <row r="30" spans="1:11" ht="12.75">
      <c r="A30" s="26"/>
      <c r="B30" s="124" t="s">
        <v>37</v>
      </c>
      <c r="C30" s="124"/>
      <c r="D30" s="39">
        <v>1068284.305</v>
      </c>
      <c r="E30" s="42">
        <v>117279.502</v>
      </c>
      <c r="F30" s="42">
        <v>286637.772</v>
      </c>
      <c r="G30" s="42">
        <v>138883.389</v>
      </c>
      <c r="H30" s="42">
        <v>2759.095</v>
      </c>
      <c r="I30" s="42">
        <v>56369.877</v>
      </c>
      <c r="K30" s="119"/>
    </row>
    <row r="31" spans="1:9" ht="6" customHeight="1">
      <c r="A31" s="26"/>
      <c r="B31" s="124"/>
      <c r="C31" s="124"/>
      <c r="D31" s="39"/>
      <c r="E31" s="42"/>
      <c r="F31" s="42"/>
      <c r="G31" s="42"/>
      <c r="H31" s="42"/>
      <c r="I31" s="42"/>
    </row>
    <row r="32" spans="1:10" s="20" customFormat="1" ht="12.75">
      <c r="A32" s="26">
        <v>2017</v>
      </c>
      <c r="B32" s="124" t="s">
        <v>34</v>
      </c>
      <c r="C32" s="124"/>
      <c r="D32" s="39">
        <v>547271.487</v>
      </c>
      <c r="E32" s="42">
        <v>64357.614</v>
      </c>
      <c r="F32" s="42">
        <v>106340.709</v>
      </c>
      <c r="G32" s="42">
        <v>62024.086</v>
      </c>
      <c r="H32" s="42">
        <v>2194.545</v>
      </c>
      <c r="I32" s="42">
        <v>27859.563</v>
      </c>
      <c r="J32" s="37"/>
    </row>
    <row r="33" spans="1:9" ht="12.75">
      <c r="A33" s="33"/>
      <c r="B33" s="124" t="s">
        <v>35</v>
      </c>
      <c r="C33" s="124"/>
      <c r="D33" s="42">
        <v>786225.54</v>
      </c>
      <c r="E33" s="42">
        <v>84564.753</v>
      </c>
      <c r="F33" s="42">
        <v>184337.629</v>
      </c>
      <c r="G33" s="42">
        <v>102057.518</v>
      </c>
      <c r="H33" s="42">
        <v>1515.745</v>
      </c>
      <c r="I33" s="42">
        <v>43851.31</v>
      </c>
    </row>
    <row r="34" spans="1:9" ht="12.75">
      <c r="A34" s="33"/>
      <c r="B34" s="124" t="s">
        <v>36</v>
      </c>
      <c r="C34" s="124"/>
      <c r="D34" s="42">
        <v>1036786.741</v>
      </c>
      <c r="E34" s="42">
        <v>134677.089</v>
      </c>
      <c r="F34" s="42">
        <v>256003.249</v>
      </c>
      <c r="G34" s="42">
        <v>128696.999</v>
      </c>
      <c r="H34" s="42">
        <v>1667.609</v>
      </c>
      <c r="I34" s="42">
        <v>54541.496</v>
      </c>
    </row>
    <row r="35" spans="1:9" ht="12.75">
      <c r="A35" s="26"/>
      <c r="B35" s="124" t="s">
        <v>37</v>
      </c>
      <c r="C35" s="124"/>
      <c r="D35" s="39">
        <v>1223088.299</v>
      </c>
      <c r="E35" s="42">
        <v>143391.158</v>
      </c>
      <c r="F35" s="42">
        <v>310942.615</v>
      </c>
      <c r="G35" s="42">
        <v>133935.775</v>
      </c>
      <c r="H35" s="42">
        <v>2933.488</v>
      </c>
      <c r="I35" s="42">
        <v>65578.859</v>
      </c>
    </row>
    <row r="36" spans="1:9" ht="6" customHeight="1">
      <c r="A36" s="26"/>
      <c r="B36" s="124"/>
      <c r="C36" s="124"/>
      <c r="D36" s="39"/>
      <c r="E36" s="42"/>
      <c r="F36" s="42"/>
      <c r="G36" s="42"/>
      <c r="H36" s="42"/>
      <c r="I36" s="42"/>
    </row>
    <row r="37" spans="1:9" ht="12.75">
      <c r="A37" s="33">
        <v>2018</v>
      </c>
      <c r="B37" s="124" t="s">
        <v>34</v>
      </c>
      <c r="C37" s="124"/>
      <c r="D37" s="39">
        <v>655552.309</v>
      </c>
      <c r="E37" s="42">
        <v>89212.321</v>
      </c>
      <c r="F37" s="42">
        <v>122680.891</v>
      </c>
      <c r="G37" s="42">
        <v>59739.487</v>
      </c>
      <c r="H37" s="42">
        <v>1834.087</v>
      </c>
      <c r="I37" s="42">
        <v>32077.523</v>
      </c>
    </row>
    <row r="38" spans="1:9" ht="12.75">
      <c r="A38" s="33"/>
      <c r="B38" s="124" t="s">
        <v>35</v>
      </c>
      <c r="C38" s="124"/>
      <c r="D38" s="39">
        <v>922065.667</v>
      </c>
      <c r="E38" s="42">
        <v>112450.681</v>
      </c>
      <c r="F38" s="42">
        <v>203078.452</v>
      </c>
      <c r="G38" s="42">
        <v>103631.057</v>
      </c>
      <c r="H38" s="42">
        <v>3995.13</v>
      </c>
      <c r="I38" s="42">
        <v>45947.983</v>
      </c>
    </row>
    <row r="39" spans="1:9" ht="12.75">
      <c r="A39" s="33"/>
      <c r="B39" s="124" t="s">
        <v>36</v>
      </c>
      <c r="C39" s="124"/>
      <c r="D39" s="39">
        <v>1345399.809</v>
      </c>
      <c r="E39" s="42">
        <v>151596.667</v>
      </c>
      <c r="F39" s="42">
        <v>445100.221</v>
      </c>
      <c r="G39" s="42">
        <v>136216.562</v>
      </c>
      <c r="H39" s="42">
        <v>2745.256</v>
      </c>
      <c r="I39" s="42">
        <v>67970.851</v>
      </c>
    </row>
    <row r="40" spans="1:9" ht="6" customHeight="1">
      <c r="A40" s="26"/>
      <c r="B40" s="29"/>
      <c r="C40" s="32"/>
      <c r="D40" s="31"/>
      <c r="E40" s="31"/>
      <c r="F40" s="31"/>
      <c r="G40" s="31"/>
      <c r="H40" s="31"/>
      <c r="I40" s="31"/>
    </row>
    <row r="41" spans="1:9" ht="12.75">
      <c r="A41" s="24"/>
      <c r="B41" s="24"/>
      <c r="C41" s="28"/>
      <c r="D41" s="267" t="s">
        <v>39</v>
      </c>
      <c r="E41" s="267"/>
      <c r="F41" s="267"/>
      <c r="G41" s="267"/>
      <c r="H41" s="267"/>
      <c r="I41" s="267"/>
    </row>
    <row r="42" spans="1:9" ht="6" customHeight="1">
      <c r="A42" s="27"/>
      <c r="B42" s="27"/>
      <c r="C42" s="34"/>
      <c r="D42" s="35" t="s">
        <v>0</v>
      </c>
      <c r="E42" s="35"/>
      <c r="F42" s="35"/>
      <c r="G42" s="35"/>
      <c r="H42" s="35"/>
      <c r="I42" s="35"/>
    </row>
    <row r="43" spans="1:9" ht="12.75">
      <c r="A43" s="26">
        <v>2016</v>
      </c>
      <c r="B43" s="124" t="s">
        <v>34</v>
      </c>
      <c r="C43" s="124"/>
      <c r="D43" s="39">
        <v>94514</v>
      </c>
      <c r="E43" s="39">
        <v>44126</v>
      </c>
      <c r="F43" s="39">
        <v>12316</v>
      </c>
      <c r="G43" s="39">
        <v>0</v>
      </c>
      <c r="H43" s="39">
        <v>171</v>
      </c>
      <c r="I43" s="42">
        <v>24</v>
      </c>
    </row>
    <row r="44" spans="1:9" ht="12.75">
      <c r="A44" s="26"/>
      <c r="B44" s="124" t="s">
        <v>35</v>
      </c>
      <c r="C44" s="124"/>
      <c r="D44" s="39">
        <v>144316.32</v>
      </c>
      <c r="E44" s="39">
        <v>57420.007</v>
      </c>
      <c r="F44" s="39">
        <v>22904.974</v>
      </c>
      <c r="G44" s="39">
        <v>0</v>
      </c>
      <c r="H44" s="39">
        <v>1223.449</v>
      </c>
      <c r="I44" s="44">
        <v>-1.995</v>
      </c>
    </row>
    <row r="45" spans="1:9" ht="12.75">
      <c r="A45" s="26"/>
      <c r="B45" s="124" t="s">
        <v>36</v>
      </c>
      <c r="C45" s="124"/>
      <c r="D45" s="39">
        <v>184760</v>
      </c>
      <c r="E45" s="42">
        <v>64109</v>
      </c>
      <c r="F45" s="42">
        <v>46894</v>
      </c>
      <c r="G45" s="42">
        <v>0</v>
      </c>
      <c r="H45" s="42">
        <v>2653</v>
      </c>
      <c r="I45" s="42">
        <v>14</v>
      </c>
    </row>
    <row r="46" spans="1:9" ht="12.75">
      <c r="A46" s="26"/>
      <c r="B46" s="124" t="s">
        <v>37</v>
      </c>
      <c r="C46" s="124"/>
      <c r="D46" s="39">
        <v>213082.096</v>
      </c>
      <c r="E46" s="42">
        <v>72616.602</v>
      </c>
      <c r="F46" s="42">
        <v>45216.891</v>
      </c>
      <c r="G46" s="42">
        <v>0</v>
      </c>
      <c r="H46" s="42">
        <v>3790.223</v>
      </c>
      <c r="I46" s="42">
        <v>9.583</v>
      </c>
    </row>
    <row r="47" spans="1:9" ht="6" customHeight="1">
      <c r="A47" s="26"/>
      <c r="B47" s="124"/>
      <c r="C47" s="124"/>
      <c r="D47" s="39"/>
      <c r="E47" s="42"/>
      <c r="F47" s="42"/>
      <c r="G47" s="42"/>
      <c r="H47" s="42"/>
      <c r="I47" s="42"/>
    </row>
    <row r="48" spans="1:10" s="20" customFormat="1" ht="12.75">
      <c r="A48" s="26">
        <v>2017</v>
      </c>
      <c r="B48" s="124" t="s">
        <v>34</v>
      </c>
      <c r="C48" s="124"/>
      <c r="D48" s="39">
        <v>104800.316</v>
      </c>
      <c r="E48" s="42">
        <v>49690.397</v>
      </c>
      <c r="F48" s="42">
        <v>13904.464</v>
      </c>
      <c r="G48" s="42">
        <v>0</v>
      </c>
      <c r="H48" s="42">
        <v>1417.507</v>
      </c>
      <c r="I48" s="42">
        <v>7.997</v>
      </c>
      <c r="J48" s="37"/>
    </row>
    <row r="49" spans="1:9" ht="12.75">
      <c r="A49" s="33"/>
      <c r="B49" s="124" t="s">
        <v>35</v>
      </c>
      <c r="C49" s="124"/>
      <c r="D49" s="42">
        <v>140398.268</v>
      </c>
      <c r="E49" s="42">
        <v>61126.074</v>
      </c>
      <c r="F49" s="42">
        <v>28901.663</v>
      </c>
      <c r="G49" s="42">
        <v>0</v>
      </c>
      <c r="H49" s="42">
        <v>2039.742</v>
      </c>
      <c r="I49" s="42">
        <v>1.774</v>
      </c>
    </row>
    <row r="50" spans="1:9" ht="12.75">
      <c r="A50" s="33"/>
      <c r="B50" s="124" t="s">
        <v>36</v>
      </c>
      <c r="C50" s="124"/>
      <c r="D50" s="42">
        <v>187353.939</v>
      </c>
      <c r="E50" s="42">
        <v>69759.899</v>
      </c>
      <c r="F50" s="42">
        <v>57532.221</v>
      </c>
      <c r="G50" s="42">
        <v>0</v>
      </c>
      <c r="H50" s="42">
        <v>2522.196</v>
      </c>
      <c r="I50" s="42">
        <v>0.415</v>
      </c>
    </row>
    <row r="51" spans="1:9" ht="12.75">
      <c r="A51" s="26"/>
      <c r="B51" s="124" t="s">
        <v>37</v>
      </c>
      <c r="C51" s="124"/>
      <c r="D51" s="39">
        <v>207153.648</v>
      </c>
      <c r="E51" s="42">
        <v>105253.051</v>
      </c>
      <c r="F51" s="42">
        <v>74603.035</v>
      </c>
      <c r="G51" s="42">
        <v>0</v>
      </c>
      <c r="H51" s="42">
        <v>6484.39</v>
      </c>
      <c r="I51" s="42">
        <v>1097.755</v>
      </c>
    </row>
    <row r="52" spans="1:9" ht="6" customHeight="1">
      <c r="A52" s="26"/>
      <c r="B52" s="124"/>
      <c r="C52" s="124"/>
      <c r="D52" s="39"/>
      <c r="E52" s="42"/>
      <c r="F52" s="42"/>
      <c r="G52" s="42"/>
      <c r="H52" s="42"/>
      <c r="I52" s="42"/>
    </row>
    <row r="53" spans="1:9" ht="12.75">
      <c r="A53" s="33">
        <v>2018</v>
      </c>
      <c r="B53" s="124" t="s">
        <v>34</v>
      </c>
      <c r="C53" s="124"/>
      <c r="D53" s="39">
        <v>133077.271</v>
      </c>
      <c r="E53" s="42">
        <v>59362.382</v>
      </c>
      <c r="F53" s="42">
        <v>24635.12</v>
      </c>
      <c r="G53" s="42">
        <v>0</v>
      </c>
      <c r="H53" s="42">
        <v>1778.928</v>
      </c>
      <c r="I53" s="42">
        <v>98.312</v>
      </c>
    </row>
    <row r="54" spans="1:9" ht="12.75">
      <c r="A54" s="33"/>
      <c r="B54" s="124" t="s">
        <v>35</v>
      </c>
      <c r="C54" s="124"/>
      <c r="D54" s="39">
        <v>158592.688</v>
      </c>
      <c r="E54" s="42">
        <v>72308.237</v>
      </c>
      <c r="F54" s="42">
        <v>42924.698</v>
      </c>
      <c r="G54" s="42">
        <v>0</v>
      </c>
      <c r="H54" s="42">
        <v>2022.042</v>
      </c>
      <c r="I54" s="42">
        <v>76.797</v>
      </c>
    </row>
    <row r="55" spans="1:9" ht="12.75">
      <c r="A55" s="33"/>
      <c r="B55" s="124" t="s">
        <v>36</v>
      </c>
      <c r="C55" s="124"/>
      <c r="D55" s="39">
        <v>211192.471</v>
      </c>
      <c r="E55" s="42">
        <v>86408.879</v>
      </c>
      <c r="F55" s="42">
        <v>71590.116</v>
      </c>
      <c r="G55" s="42">
        <v>0</v>
      </c>
      <c r="H55" s="42">
        <v>3451.173</v>
      </c>
      <c r="I55" s="42">
        <v>42.44</v>
      </c>
    </row>
    <row r="56" spans="1:9" ht="6" customHeight="1">
      <c r="A56" s="26"/>
      <c r="B56" s="124"/>
      <c r="C56" s="32"/>
      <c r="D56" s="31"/>
      <c r="E56" s="31"/>
      <c r="F56" s="31"/>
      <c r="G56" s="31"/>
      <c r="H56" s="31"/>
      <c r="I56" s="31"/>
    </row>
    <row r="57" spans="1:10" s="20" customFormat="1" ht="12.75">
      <c r="A57" s="24"/>
      <c r="B57" s="124"/>
      <c r="C57" s="28"/>
      <c r="D57" s="267" t="s">
        <v>40</v>
      </c>
      <c r="E57" s="267"/>
      <c r="F57" s="267"/>
      <c r="G57" s="267"/>
      <c r="H57" s="267"/>
      <c r="I57" s="267"/>
      <c r="J57" s="37"/>
    </row>
    <row r="58" spans="1:9" ht="6" customHeight="1">
      <c r="A58" s="27"/>
      <c r="B58" s="27"/>
      <c r="C58" s="34"/>
      <c r="D58" s="35" t="s">
        <v>0</v>
      </c>
      <c r="E58" s="35"/>
      <c r="F58" s="35"/>
      <c r="G58" s="35"/>
      <c r="H58" s="35"/>
      <c r="I58" s="35"/>
    </row>
    <row r="59" spans="1:9" ht="12.75">
      <c r="A59" s="26">
        <v>2016</v>
      </c>
      <c r="B59" s="124" t="s">
        <v>34</v>
      </c>
      <c r="C59" s="124"/>
      <c r="D59" s="39">
        <v>9361</v>
      </c>
      <c r="E59" s="39">
        <v>3287</v>
      </c>
      <c r="F59" s="39">
        <v>0</v>
      </c>
      <c r="G59" s="39">
        <v>0</v>
      </c>
      <c r="H59" s="39">
        <v>0</v>
      </c>
      <c r="I59" s="42">
        <v>0</v>
      </c>
    </row>
    <row r="60" spans="1:9" ht="12.75">
      <c r="A60" s="26"/>
      <c r="B60" s="124" t="s">
        <v>35</v>
      </c>
      <c r="C60" s="124"/>
      <c r="D60" s="39">
        <v>8321.348</v>
      </c>
      <c r="E60" s="39">
        <v>3844.392</v>
      </c>
      <c r="F60" s="39">
        <v>0</v>
      </c>
      <c r="G60" s="39">
        <v>0</v>
      </c>
      <c r="H60" s="39">
        <v>0</v>
      </c>
      <c r="I60" s="44">
        <v>0</v>
      </c>
    </row>
    <row r="61" spans="1:9" ht="12.75">
      <c r="A61" s="26"/>
      <c r="B61" s="124" t="s">
        <v>36</v>
      </c>
      <c r="C61" s="124"/>
      <c r="D61" s="39">
        <v>10876</v>
      </c>
      <c r="E61" s="42">
        <v>4522</v>
      </c>
      <c r="F61" s="42">
        <v>0</v>
      </c>
      <c r="G61" s="42">
        <v>0</v>
      </c>
      <c r="H61" s="42">
        <v>0</v>
      </c>
      <c r="I61" s="42">
        <v>0</v>
      </c>
    </row>
    <row r="62" spans="1:12" ht="12.75">
      <c r="A62" s="26"/>
      <c r="B62" s="124" t="s">
        <v>37</v>
      </c>
      <c r="C62" s="124"/>
      <c r="D62" s="39">
        <v>11502.098</v>
      </c>
      <c r="E62" s="42">
        <v>4065.327</v>
      </c>
      <c r="F62" s="42">
        <v>0</v>
      </c>
      <c r="G62" s="42">
        <v>0</v>
      </c>
      <c r="H62" s="42">
        <v>0</v>
      </c>
      <c r="I62" s="42">
        <v>0</v>
      </c>
      <c r="L62" s="119"/>
    </row>
    <row r="63" spans="1:9" ht="6" customHeight="1">
      <c r="A63" s="26"/>
      <c r="B63" s="124"/>
      <c r="C63" s="124"/>
      <c r="D63" s="39"/>
      <c r="E63" s="42"/>
      <c r="F63" s="42"/>
      <c r="G63" s="42"/>
      <c r="H63" s="42"/>
      <c r="I63" s="42"/>
    </row>
    <row r="64" spans="1:10" s="20" customFormat="1" ht="12.75">
      <c r="A64" s="26">
        <v>2017</v>
      </c>
      <c r="B64" s="124" t="s">
        <v>34</v>
      </c>
      <c r="C64" s="124"/>
      <c r="D64" s="39">
        <v>11043.091</v>
      </c>
      <c r="E64" s="42">
        <v>4122.484</v>
      </c>
      <c r="F64" s="42">
        <v>0</v>
      </c>
      <c r="G64" s="42">
        <v>0</v>
      </c>
      <c r="H64" s="42">
        <v>0</v>
      </c>
      <c r="I64" s="42">
        <v>0</v>
      </c>
      <c r="J64" s="37"/>
    </row>
    <row r="65" spans="1:9" ht="12.75">
      <c r="A65" s="33"/>
      <c r="B65" s="124" t="s">
        <v>35</v>
      </c>
      <c r="C65" s="124"/>
      <c r="D65" s="42">
        <v>11240.085</v>
      </c>
      <c r="E65" s="42">
        <v>4469.59</v>
      </c>
      <c r="F65" s="42">
        <v>0</v>
      </c>
      <c r="G65" s="42">
        <v>0</v>
      </c>
      <c r="H65" s="42">
        <v>0</v>
      </c>
      <c r="I65" s="42">
        <v>0</v>
      </c>
    </row>
    <row r="66" spans="1:9" ht="12.75">
      <c r="A66" s="33"/>
      <c r="B66" s="124" t="s">
        <v>36</v>
      </c>
      <c r="C66" s="124"/>
      <c r="D66" s="42">
        <v>12895.086</v>
      </c>
      <c r="E66" s="42">
        <v>4148.631</v>
      </c>
      <c r="F66" s="42">
        <v>0</v>
      </c>
      <c r="G66" s="42">
        <v>0</v>
      </c>
      <c r="H66" s="42">
        <v>0</v>
      </c>
      <c r="I66" s="42">
        <v>0</v>
      </c>
    </row>
    <row r="67" spans="1:9" ht="12.75">
      <c r="A67" s="26"/>
      <c r="B67" s="124" t="s">
        <v>37</v>
      </c>
      <c r="C67" s="124"/>
      <c r="D67" s="39">
        <v>22822.01</v>
      </c>
      <c r="E67" s="42">
        <v>12539.975</v>
      </c>
      <c r="F67" s="42">
        <v>0</v>
      </c>
      <c r="G67" s="42">
        <v>0</v>
      </c>
      <c r="H67" s="42">
        <v>0</v>
      </c>
      <c r="I67" s="42">
        <v>0</v>
      </c>
    </row>
    <row r="68" spans="1:9" ht="6" customHeight="1">
      <c r="A68" s="26"/>
      <c r="B68" s="124"/>
      <c r="C68" s="124"/>
      <c r="D68" s="39"/>
      <c r="E68" s="42"/>
      <c r="F68" s="42"/>
      <c r="G68" s="42"/>
      <c r="H68" s="42"/>
      <c r="I68" s="42"/>
    </row>
    <row r="69" spans="1:9" ht="12.75">
      <c r="A69" s="33">
        <v>2018</v>
      </c>
      <c r="B69" s="124" t="s">
        <v>34</v>
      </c>
      <c r="C69" s="124"/>
      <c r="D69" s="39">
        <v>16789.977</v>
      </c>
      <c r="E69" s="42">
        <v>6571.837</v>
      </c>
      <c r="F69" s="42">
        <v>0</v>
      </c>
      <c r="G69" s="42">
        <v>0</v>
      </c>
      <c r="H69" s="42">
        <v>0</v>
      </c>
      <c r="I69" s="42">
        <v>0</v>
      </c>
    </row>
    <row r="70" spans="1:9" ht="12.75">
      <c r="A70" s="33"/>
      <c r="B70" s="124" t="s">
        <v>35</v>
      </c>
      <c r="C70" s="124"/>
      <c r="D70" s="39">
        <v>15301.066</v>
      </c>
      <c r="E70" s="42">
        <v>5146.44</v>
      </c>
      <c r="F70" s="42">
        <v>0</v>
      </c>
      <c r="G70" s="42">
        <v>0</v>
      </c>
      <c r="H70" s="42">
        <v>0</v>
      </c>
      <c r="I70" s="42">
        <v>0</v>
      </c>
    </row>
    <row r="71" spans="1:9" ht="12.75">
      <c r="A71" s="33"/>
      <c r="B71" s="124" t="s">
        <v>36</v>
      </c>
      <c r="C71" s="124"/>
      <c r="D71" s="39">
        <v>15564.539</v>
      </c>
      <c r="E71" s="42">
        <v>5669.182</v>
      </c>
      <c r="F71" s="42">
        <v>0</v>
      </c>
      <c r="G71" s="42">
        <v>0</v>
      </c>
      <c r="H71" s="42">
        <v>0</v>
      </c>
      <c r="I71" s="42">
        <v>0</v>
      </c>
    </row>
    <row r="72" spans="1:9" ht="6" customHeight="1">
      <c r="A72" s="27"/>
      <c r="B72" s="29"/>
      <c r="C72" s="32"/>
      <c r="D72" s="31"/>
      <c r="E72" s="31"/>
      <c r="F72" s="31"/>
      <c r="G72" s="31"/>
      <c r="H72" s="31"/>
      <c r="I72" s="31"/>
    </row>
    <row r="73" spans="1:9" ht="12.75">
      <c r="A73" s="24"/>
      <c r="B73" s="24"/>
      <c r="C73" s="28"/>
      <c r="D73" s="267" t="s">
        <v>41</v>
      </c>
      <c r="E73" s="267"/>
      <c r="F73" s="267"/>
      <c r="G73" s="267"/>
      <c r="H73" s="267"/>
      <c r="I73" s="267"/>
    </row>
    <row r="74" spans="1:9" ht="6" customHeight="1">
      <c r="A74" s="27"/>
      <c r="B74" s="27"/>
      <c r="C74" s="34"/>
      <c r="D74" s="35" t="s">
        <v>0</v>
      </c>
      <c r="E74" s="35"/>
      <c r="F74" s="35"/>
      <c r="G74" s="35"/>
      <c r="H74" s="35"/>
      <c r="I74" s="35"/>
    </row>
    <row r="75" spans="1:9" ht="12.75">
      <c r="A75" s="26">
        <v>2016</v>
      </c>
      <c r="B75" s="124" t="s">
        <v>34</v>
      </c>
      <c r="C75" s="124"/>
      <c r="D75" s="39">
        <f aca="true" t="shared" si="0" ref="D75:I78">D11+D27+D43+D59</f>
        <v>783997</v>
      </c>
      <c r="E75" s="39">
        <f t="shared" si="0"/>
        <v>181524</v>
      </c>
      <c r="F75" s="39">
        <f t="shared" si="0"/>
        <v>118839</v>
      </c>
      <c r="G75" s="39">
        <f t="shared" si="0"/>
        <v>57516</v>
      </c>
      <c r="H75" s="39">
        <f t="shared" si="0"/>
        <v>1206</v>
      </c>
      <c r="I75" s="42">
        <f t="shared" si="0"/>
        <v>29269</v>
      </c>
    </row>
    <row r="76" spans="2:9" ht="12.75">
      <c r="B76" s="23" t="s">
        <v>35</v>
      </c>
      <c r="D76" s="39">
        <f t="shared" si="0"/>
        <v>1142097.137</v>
      </c>
      <c r="E76" s="39">
        <f t="shared" si="0"/>
        <v>244452.91999999998</v>
      </c>
      <c r="F76" s="39">
        <f t="shared" si="0"/>
        <v>222134.08999999997</v>
      </c>
      <c r="G76" s="39">
        <f t="shared" si="0"/>
        <v>105306.36499999999</v>
      </c>
      <c r="H76" s="39">
        <f t="shared" si="0"/>
        <v>3098.2309999999998</v>
      </c>
      <c r="I76" s="42">
        <f t="shared" si="0"/>
        <v>36989.827999999994</v>
      </c>
    </row>
    <row r="77" spans="1:10" s="20" customFormat="1" ht="12.75">
      <c r="A77" s="23"/>
      <c r="B77" s="124" t="s">
        <v>36</v>
      </c>
      <c r="C77" s="23"/>
      <c r="D77" s="39">
        <f t="shared" si="0"/>
        <v>1403178</v>
      </c>
      <c r="E77" s="39">
        <f t="shared" si="0"/>
        <v>286156</v>
      </c>
      <c r="F77" s="39">
        <f t="shared" si="0"/>
        <v>307947</v>
      </c>
      <c r="G77" s="39">
        <f t="shared" si="0"/>
        <v>127354</v>
      </c>
      <c r="H77" s="39">
        <f t="shared" si="0"/>
        <v>4787</v>
      </c>
      <c r="I77" s="42">
        <f t="shared" si="0"/>
        <v>51819.465</v>
      </c>
      <c r="J77" s="37"/>
    </row>
    <row r="78" spans="1:10" s="20" customFormat="1" ht="12.75">
      <c r="A78" s="23"/>
      <c r="B78" s="124" t="s">
        <v>37</v>
      </c>
      <c r="C78" s="23"/>
      <c r="D78" s="39">
        <f t="shared" si="0"/>
        <v>1588888.541</v>
      </c>
      <c r="E78" s="39">
        <f t="shared" si="0"/>
        <v>291143.292</v>
      </c>
      <c r="F78" s="39">
        <f t="shared" si="0"/>
        <v>387671.505</v>
      </c>
      <c r="G78" s="39">
        <f t="shared" si="0"/>
        <v>146021.46899999998</v>
      </c>
      <c r="H78" s="39">
        <f t="shared" si="0"/>
        <v>6695.749</v>
      </c>
      <c r="I78" s="42">
        <f t="shared" si="0"/>
        <v>56379.46</v>
      </c>
      <c r="J78" s="37"/>
    </row>
    <row r="79" spans="1:10" s="20" customFormat="1" ht="6" customHeight="1">
      <c r="A79" s="23"/>
      <c r="B79" s="23"/>
      <c r="C79" s="23"/>
      <c r="D79" s="39"/>
      <c r="E79" s="39"/>
      <c r="F79" s="39"/>
      <c r="G79" s="39"/>
      <c r="H79" s="39"/>
      <c r="I79" s="42"/>
      <c r="J79" s="37"/>
    </row>
    <row r="80" spans="1:10" s="20" customFormat="1" ht="12.75">
      <c r="A80" s="26">
        <v>2017</v>
      </c>
      <c r="B80" s="124" t="s">
        <v>34</v>
      </c>
      <c r="C80" s="23"/>
      <c r="D80" s="39">
        <f aca="true" t="shared" si="1" ref="D80:I83">D16+D32+D48+D64</f>
        <v>827068.936</v>
      </c>
      <c r="E80" s="39">
        <f t="shared" si="1"/>
        <v>179090.72</v>
      </c>
      <c r="F80" s="39">
        <f t="shared" si="1"/>
        <v>147339.787</v>
      </c>
      <c r="G80" s="39">
        <f t="shared" si="1"/>
        <v>63933.147000000004</v>
      </c>
      <c r="H80" s="39">
        <f t="shared" si="1"/>
        <v>3723.175</v>
      </c>
      <c r="I80" s="42">
        <f t="shared" si="1"/>
        <v>27871.628999999997</v>
      </c>
      <c r="J80" s="37"/>
    </row>
    <row r="81" spans="2:10" ht="12.75">
      <c r="B81" s="124" t="s">
        <v>35</v>
      </c>
      <c r="D81" s="39">
        <f t="shared" si="1"/>
        <v>1163591.7149999999</v>
      </c>
      <c r="E81" s="39">
        <f t="shared" si="1"/>
        <v>231382.00699999998</v>
      </c>
      <c r="F81" s="39">
        <f t="shared" si="1"/>
        <v>253151.196</v>
      </c>
      <c r="G81" s="39">
        <f t="shared" si="1"/>
        <v>106050.777</v>
      </c>
      <c r="H81" s="39">
        <f t="shared" si="1"/>
        <v>3567.622</v>
      </c>
      <c r="I81" s="42">
        <f t="shared" si="1"/>
        <v>43859.57199999999</v>
      </c>
      <c r="J81" s="38"/>
    </row>
    <row r="82" spans="2:10" ht="12.75">
      <c r="B82" s="124" t="s">
        <v>36</v>
      </c>
      <c r="D82" s="39">
        <f t="shared" si="1"/>
        <v>1505311.01</v>
      </c>
      <c r="E82" s="39">
        <f t="shared" si="1"/>
        <v>313774.001</v>
      </c>
      <c r="F82" s="39">
        <f t="shared" si="1"/>
        <v>363424.01300000004</v>
      </c>
      <c r="G82" s="39">
        <f t="shared" si="1"/>
        <v>134424.245</v>
      </c>
      <c r="H82" s="39">
        <f t="shared" si="1"/>
        <v>4992.553</v>
      </c>
      <c r="I82" s="42">
        <f t="shared" si="1"/>
        <v>54810.499</v>
      </c>
      <c r="J82" s="38"/>
    </row>
    <row r="83" spans="2:10" ht="12.75">
      <c r="B83" s="124" t="s">
        <v>37</v>
      </c>
      <c r="D83" s="39">
        <f t="shared" si="1"/>
        <v>1753624.3850000002</v>
      </c>
      <c r="E83" s="39">
        <f t="shared" si="1"/>
        <v>369983.632</v>
      </c>
      <c r="F83" s="39">
        <f t="shared" si="1"/>
        <v>455525.97900000005</v>
      </c>
      <c r="G83" s="39">
        <f t="shared" si="1"/>
        <v>139437.218</v>
      </c>
      <c r="H83" s="39">
        <f t="shared" si="1"/>
        <v>9414.916000000001</v>
      </c>
      <c r="I83" s="42">
        <f t="shared" si="1"/>
        <v>66703.071</v>
      </c>
      <c r="J83" s="38"/>
    </row>
    <row r="84" spans="4:10" ht="6" customHeight="1">
      <c r="D84" s="39"/>
      <c r="E84" s="39"/>
      <c r="F84" s="39"/>
      <c r="G84" s="39"/>
      <c r="H84" s="39"/>
      <c r="I84" s="42"/>
      <c r="J84" s="38"/>
    </row>
    <row r="85" spans="1:9" ht="12.75">
      <c r="A85" s="33">
        <v>2018</v>
      </c>
      <c r="B85" s="124" t="s">
        <v>34</v>
      </c>
      <c r="D85" s="39">
        <f aca="true" t="shared" si="2" ref="D85:I85">D21+D37+D53+D69</f>
        <v>1015489.9099999999</v>
      </c>
      <c r="E85" s="39">
        <f t="shared" si="2"/>
        <v>235515.189</v>
      </c>
      <c r="F85" s="39">
        <f t="shared" si="2"/>
        <v>176549.735</v>
      </c>
      <c r="G85" s="39">
        <f t="shared" si="2"/>
        <v>63187.963</v>
      </c>
      <c r="H85" s="39">
        <f t="shared" si="2"/>
        <v>3678.045</v>
      </c>
      <c r="I85" s="42">
        <f t="shared" si="2"/>
        <v>32183.717000000004</v>
      </c>
    </row>
    <row r="86" spans="2:9" ht="12.75">
      <c r="B86" s="124" t="s">
        <v>35</v>
      </c>
      <c r="D86" s="39">
        <f aca="true" t="shared" si="3" ref="D86:I87">D22+D38+D54+D70</f>
        <v>1339077.4340000001</v>
      </c>
      <c r="E86" s="39">
        <f t="shared" si="3"/>
        <v>295535.246</v>
      </c>
      <c r="F86" s="39">
        <f t="shared" si="3"/>
        <v>282559.80899999995</v>
      </c>
      <c r="G86" s="39">
        <f t="shared" si="3"/>
        <v>108058.364</v>
      </c>
      <c r="H86" s="39">
        <f t="shared" si="3"/>
        <v>6032.415</v>
      </c>
      <c r="I86" s="42">
        <f t="shared" si="3"/>
        <v>46021.779</v>
      </c>
    </row>
    <row r="87" spans="2:9" ht="12.75">
      <c r="B87" s="124" t="s">
        <v>36</v>
      </c>
      <c r="D87" s="39">
        <f t="shared" si="3"/>
        <v>1870272.903</v>
      </c>
      <c r="E87" s="39">
        <f t="shared" si="3"/>
        <v>353812.84699999995</v>
      </c>
      <c r="F87" s="39">
        <f t="shared" si="3"/>
        <v>563201.429</v>
      </c>
      <c r="G87" s="39">
        <f t="shared" si="3"/>
        <v>139839.429</v>
      </c>
      <c r="H87" s="39">
        <f t="shared" si="3"/>
        <v>6366.5869999999995</v>
      </c>
      <c r="I87" s="42">
        <f t="shared" si="3"/>
        <v>68184.002</v>
      </c>
    </row>
    <row r="88" spans="1:11" s="25" customFormat="1" ht="12.75">
      <c r="A88" s="23"/>
      <c r="B88" s="23"/>
      <c r="C88" s="23"/>
      <c r="D88" s="36"/>
      <c r="E88" s="36"/>
      <c r="F88" s="36"/>
      <c r="G88" s="36"/>
      <c r="H88" s="36"/>
      <c r="I88" s="36"/>
      <c r="K88" s="23"/>
    </row>
    <row r="89" spans="1:11" s="25" customFormat="1" ht="12.75">
      <c r="A89" s="23"/>
      <c r="B89" s="23"/>
      <c r="C89" s="23"/>
      <c r="D89" s="36"/>
      <c r="E89" s="36"/>
      <c r="F89" s="36"/>
      <c r="G89" s="36"/>
      <c r="H89" s="36"/>
      <c r="I89" s="36"/>
      <c r="K89" s="23"/>
    </row>
  </sheetData>
  <sheetProtection/>
  <mergeCells count="13">
    <mergeCell ref="D73:I73"/>
    <mergeCell ref="I4:I6"/>
    <mergeCell ref="D7:I7"/>
    <mergeCell ref="D9:I9"/>
    <mergeCell ref="D25:I25"/>
    <mergeCell ref="D41:I41"/>
    <mergeCell ref="D57:I57"/>
    <mergeCell ref="H4:H6"/>
    <mergeCell ref="A3:C7"/>
    <mergeCell ref="D3:D6"/>
    <mergeCell ref="E4:E6"/>
    <mergeCell ref="F4:F6"/>
    <mergeCell ref="G4:G6"/>
  </mergeCells>
  <printOptions horizontalCentered="1"/>
  <pageMargins left="0.3937007874015748" right="0.3937007874015748" top="0.5905511811023623" bottom="0.7874015748031497" header="0.4724409448818898" footer="0.3937007874015748"/>
  <pageSetup fitToHeight="1" fitToWidth="1" horizontalDpi="300" verticalDpi="300" orientation="portrait" paperSize="9" scale="79" r:id="rId1"/>
  <headerFooter alignWithMargins="0"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3" sqref="A3"/>
    </sheetView>
  </sheetViews>
  <sheetFormatPr defaultColWidth="11.421875" defaultRowHeight="12.75"/>
  <cols>
    <col min="1" max="1" width="2.140625" style="215" customWidth="1"/>
    <col min="2" max="4" width="1.8515625" style="215" customWidth="1"/>
    <col min="5" max="5" width="17.8515625" style="215" customWidth="1"/>
    <col min="6" max="11" width="14.140625" style="215" customWidth="1"/>
    <col min="12" max="12" width="11.421875" style="216" customWidth="1"/>
    <col min="13" max="16384" width="11.421875" style="215" customWidth="1"/>
  </cols>
  <sheetData>
    <row r="1" spans="1:11" ht="12.75">
      <c r="A1" s="275" t="s">
        <v>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2.75">
      <c r="A2" s="275" t="s">
        <v>332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5:11" ht="9" customHeight="1">
      <c r="E3" s="216"/>
      <c r="F3" s="217"/>
      <c r="G3" s="217"/>
      <c r="H3" s="217"/>
      <c r="I3" s="217"/>
      <c r="J3" s="217"/>
      <c r="K3" s="217"/>
    </row>
    <row r="4" spans="1:11" ht="12.75">
      <c r="A4" s="276" t="s">
        <v>82</v>
      </c>
      <c r="B4" s="276"/>
      <c r="C4" s="276"/>
      <c r="D4" s="276"/>
      <c r="E4" s="277"/>
      <c r="F4" s="282" t="s">
        <v>237</v>
      </c>
      <c r="G4" s="285" t="s">
        <v>83</v>
      </c>
      <c r="H4" s="286"/>
      <c r="I4" s="286"/>
      <c r="J4" s="286"/>
      <c r="K4" s="286"/>
    </row>
    <row r="5" spans="1:13" ht="12.75">
      <c r="A5" s="278"/>
      <c r="B5" s="278"/>
      <c r="C5" s="278"/>
      <c r="D5" s="278"/>
      <c r="E5" s="279"/>
      <c r="F5" s="283"/>
      <c r="G5" s="287" t="s">
        <v>236</v>
      </c>
      <c r="H5" s="282" t="s">
        <v>308</v>
      </c>
      <c r="I5" s="287" t="s">
        <v>84</v>
      </c>
      <c r="J5" s="290" t="s">
        <v>40</v>
      </c>
      <c r="K5" s="282" t="s">
        <v>85</v>
      </c>
      <c r="M5" s="218"/>
    </row>
    <row r="6" spans="1:13" ht="12.75" customHeight="1">
      <c r="A6" s="278"/>
      <c r="B6" s="278"/>
      <c r="C6" s="278"/>
      <c r="D6" s="278"/>
      <c r="E6" s="279"/>
      <c r="F6" s="283"/>
      <c r="G6" s="288"/>
      <c r="H6" s="283"/>
      <c r="I6" s="288"/>
      <c r="J6" s="288"/>
      <c r="K6" s="283"/>
      <c r="M6" s="218"/>
    </row>
    <row r="7" spans="1:13" ht="12.75">
      <c r="A7" s="278"/>
      <c r="B7" s="278"/>
      <c r="C7" s="278"/>
      <c r="D7" s="278"/>
      <c r="E7" s="279"/>
      <c r="F7" s="283"/>
      <c r="G7" s="288"/>
      <c r="H7" s="283"/>
      <c r="I7" s="288"/>
      <c r="J7" s="288"/>
      <c r="K7" s="283"/>
      <c r="M7" s="218"/>
    </row>
    <row r="8" spans="1:11" ht="12.75">
      <c r="A8" s="278"/>
      <c r="B8" s="278"/>
      <c r="C8" s="278"/>
      <c r="D8" s="278"/>
      <c r="E8" s="279"/>
      <c r="F8" s="283"/>
      <c r="G8" s="288"/>
      <c r="H8" s="283"/>
      <c r="I8" s="288"/>
      <c r="J8" s="288"/>
      <c r="K8" s="283"/>
    </row>
    <row r="9" spans="1:11" ht="12.75">
      <c r="A9" s="278"/>
      <c r="B9" s="278"/>
      <c r="C9" s="278"/>
      <c r="D9" s="278"/>
      <c r="E9" s="279"/>
      <c r="F9" s="284"/>
      <c r="G9" s="289"/>
      <c r="H9" s="284"/>
      <c r="I9" s="289"/>
      <c r="J9" s="289"/>
      <c r="K9" s="284"/>
    </row>
    <row r="10" spans="1:11" ht="12.75">
      <c r="A10" s="280"/>
      <c r="B10" s="280"/>
      <c r="C10" s="280"/>
      <c r="D10" s="280"/>
      <c r="E10" s="281"/>
      <c r="F10" s="273" t="s">
        <v>86</v>
      </c>
      <c r="G10" s="274"/>
      <c r="H10" s="274"/>
      <c r="I10" s="274"/>
      <c r="J10" s="274"/>
      <c r="K10" s="274"/>
    </row>
    <row r="11" spans="6:11" ht="6.75" customHeight="1">
      <c r="F11" s="216"/>
      <c r="G11" s="216"/>
      <c r="H11" s="216"/>
      <c r="I11" s="216"/>
      <c r="J11" s="216"/>
      <c r="K11" s="216"/>
    </row>
    <row r="12" spans="1:11" ht="12.75">
      <c r="A12" s="215" t="s">
        <v>87</v>
      </c>
      <c r="F12" s="216"/>
      <c r="G12" s="216"/>
      <c r="H12" s="216"/>
      <c r="I12" s="216"/>
      <c r="J12" s="216"/>
      <c r="K12" s="216"/>
    </row>
    <row r="13" spans="2:11" ht="12.75">
      <c r="B13" s="215" t="s">
        <v>88</v>
      </c>
      <c r="F13" s="216"/>
      <c r="G13" s="216"/>
      <c r="H13" s="216"/>
      <c r="I13" s="216"/>
      <c r="J13" s="216"/>
      <c r="K13" s="216"/>
    </row>
    <row r="14" spans="6:11" ht="9.75" customHeight="1">
      <c r="F14" s="216"/>
      <c r="G14" s="216"/>
      <c r="H14" s="216"/>
      <c r="I14" s="216"/>
      <c r="J14" s="216"/>
      <c r="K14" s="216"/>
    </row>
    <row r="15" spans="1:11" ht="12.75">
      <c r="A15" s="215" t="s">
        <v>309</v>
      </c>
      <c r="F15" s="39">
        <v>11325061</v>
      </c>
      <c r="G15" s="39">
        <v>3894461</v>
      </c>
      <c r="H15" s="39">
        <v>5585910</v>
      </c>
      <c r="I15" s="39">
        <v>1723589</v>
      </c>
      <c r="J15" s="39">
        <v>72890</v>
      </c>
      <c r="K15" s="42">
        <v>48211</v>
      </c>
    </row>
    <row r="16" spans="6:11" ht="9.75" customHeight="1">
      <c r="F16" s="39"/>
      <c r="G16" s="39"/>
      <c r="H16" s="39"/>
      <c r="I16" s="39"/>
      <c r="J16" s="39"/>
      <c r="K16" s="42"/>
    </row>
    <row r="17" spans="2:11" ht="12.75">
      <c r="B17" s="215" t="s">
        <v>328</v>
      </c>
      <c r="F17" s="39">
        <v>254044.70700000002</v>
      </c>
      <c r="G17" s="39">
        <v>6814.542</v>
      </c>
      <c r="H17" s="39">
        <v>27020.144</v>
      </c>
      <c r="I17" s="39">
        <v>86786.358</v>
      </c>
      <c r="J17" s="39">
        <v>133251.262</v>
      </c>
      <c r="K17" s="42">
        <v>172.401</v>
      </c>
    </row>
    <row r="18" spans="2:11" ht="12.75">
      <c r="B18" s="215" t="s">
        <v>329</v>
      </c>
      <c r="F18" s="39">
        <v>421872.392</v>
      </c>
      <c r="G18" s="39">
        <v>2193.645</v>
      </c>
      <c r="H18" s="39">
        <v>64335.697</v>
      </c>
      <c r="I18" s="39">
        <v>165911.656</v>
      </c>
      <c r="J18" s="39">
        <v>188244.979</v>
      </c>
      <c r="K18" s="42">
        <v>1186.415</v>
      </c>
    </row>
    <row r="19" spans="6:13" ht="9.75" customHeight="1">
      <c r="F19" s="39"/>
      <c r="G19" s="39"/>
      <c r="H19" s="39"/>
      <c r="I19" s="39"/>
      <c r="J19" s="39"/>
      <c r="K19" s="42"/>
      <c r="M19" s="150"/>
    </row>
    <row r="20" spans="2:13" ht="12.75">
      <c r="B20" s="215" t="s">
        <v>89</v>
      </c>
      <c r="F20" s="39"/>
      <c r="G20" s="39"/>
      <c r="H20" s="39"/>
      <c r="I20" s="39"/>
      <c r="J20" s="39"/>
      <c r="K20" s="42"/>
      <c r="M20" s="151"/>
    </row>
    <row r="21" spans="3:13" ht="12.75">
      <c r="C21" s="215" t="s">
        <v>90</v>
      </c>
      <c r="F21" s="136">
        <f aca="true" t="shared" si="0" ref="F21:K21">F23-F15-F17+F18</f>
        <v>0.22000000008847564</v>
      </c>
      <c r="G21" s="136">
        <f t="shared" si="0"/>
        <v>-84745.92900000012</v>
      </c>
      <c r="H21" s="136">
        <f t="shared" si="0"/>
        <v>-17275.921000000395</v>
      </c>
      <c r="I21" s="136">
        <f t="shared" si="0"/>
        <v>42407.7689999999</v>
      </c>
      <c r="J21" s="136">
        <f t="shared" si="0"/>
        <v>59614.791</v>
      </c>
      <c r="K21" s="137">
        <f t="shared" si="0"/>
        <v>-0.4900000000009186</v>
      </c>
      <c r="M21" s="151"/>
    </row>
    <row r="22" spans="6:13" ht="9.75" customHeight="1">
      <c r="F22" s="39"/>
      <c r="G22" s="39"/>
      <c r="H22" s="39"/>
      <c r="I22" s="39"/>
      <c r="J22" s="39"/>
      <c r="K22" s="42"/>
      <c r="M22" s="151"/>
    </row>
    <row r="23" spans="1:13" ht="12.75">
      <c r="A23" s="215" t="s">
        <v>330</v>
      </c>
      <c r="F23" s="39">
        <v>11157233.535</v>
      </c>
      <c r="G23" s="39">
        <v>3814335.968</v>
      </c>
      <c r="H23" s="39">
        <v>5531318.526</v>
      </c>
      <c r="I23" s="39">
        <v>1686871.471</v>
      </c>
      <c r="J23" s="39">
        <v>77511.074</v>
      </c>
      <c r="K23" s="42">
        <v>47196.496</v>
      </c>
      <c r="M23" s="151"/>
    </row>
    <row r="24" spans="6:11" ht="9.75" customHeight="1">
      <c r="F24" s="219"/>
      <c r="G24" s="220"/>
      <c r="H24" s="220"/>
      <c r="I24" s="220"/>
      <c r="J24" s="220"/>
      <c r="K24" s="219"/>
    </row>
    <row r="25" spans="3:11" ht="12.75">
      <c r="C25" s="215" t="s">
        <v>91</v>
      </c>
      <c r="F25" s="221">
        <v>859.8035890442185</v>
      </c>
      <c r="G25" s="221">
        <v>994.7834457995095</v>
      </c>
      <c r="H25" s="221">
        <v>605.034560896104</v>
      </c>
      <c r="I25" s="221">
        <v>184.5157777385699</v>
      </c>
      <c r="J25" s="221">
        <v>5.973192136456612</v>
      </c>
      <c r="K25" s="222">
        <v>23.376625898172378</v>
      </c>
    </row>
    <row r="26" spans="6:13" ht="9.75" customHeight="1">
      <c r="F26" s="41"/>
      <c r="G26" s="41"/>
      <c r="H26" s="41"/>
      <c r="I26" s="41"/>
      <c r="J26" s="41"/>
      <c r="K26" s="43"/>
      <c r="M26" s="223"/>
    </row>
    <row r="27" spans="3:11" ht="12.75">
      <c r="C27" s="215" t="s">
        <v>92</v>
      </c>
      <c r="F27" s="41"/>
      <c r="G27" s="41"/>
      <c r="H27" s="41"/>
      <c r="I27" s="41"/>
      <c r="J27" s="41"/>
      <c r="K27" s="43"/>
    </row>
    <row r="28" spans="4:11" ht="12.75">
      <c r="D28" s="215" t="s">
        <v>331</v>
      </c>
      <c r="F28" s="138">
        <f>F23/F15%-100</f>
        <v>-1.4819122387066983</v>
      </c>
      <c r="G28" s="138">
        <f>G23/G15%-100</f>
        <v>-2.0574100498117787</v>
      </c>
      <c r="H28" s="138">
        <f>H23/H15%-100</f>
        <v>-0.9773067235240092</v>
      </c>
      <c r="I28" s="138">
        <f>I23/I15%-100</f>
        <v>-2.1302949252983154</v>
      </c>
      <c r="J28" s="138">
        <f>J23/J15%-100</f>
        <v>6.339791466593496</v>
      </c>
      <c r="K28" s="139">
        <f>K23/K15%-100</f>
        <v>-2.104299848582272</v>
      </c>
    </row>
    <row r="29" spans="6:11" ht="9.75" customHeight="1">
      <c r="F29" s="224"/>
      <c r="G29" s="224"/>
      <c r="H29" s="224"/>
      <c r="I29" s="224"/>
      <c r="J29" s="224"/>
      <c r="K29" s="224"/>
    </row>
    <row r="30" spans="1:11" ht="12.75">
      <c r="A30" s="215" t="s">
        <v>93</v>
      </c>
      <c r="F30" s="224"/>
      <c r="G30" s="224"/>
      <c r="H30" s="224"/>
      <c r="I30" s="224"/>
      <c r="J30" s="224"/>
      <c r="K30" s="224"/>
    </row>
    <row r="31" spans="6:11" ht="9.75" customHeight="1">
      <c r="F31" s="224"/>
      <c r="G31" s="224"/>
      <c r="H31" s="224"/>
      <c r="I31" s="224"/>
      <c r="J31" s="224"/>
      <c r="K31" s="224"/>
    </row>
    <row r="32" spans="2:11" ht="12.75">
      <c r="B32" s="215" t="s">
        <v>309</v>
      </c>
      <c r="F32" s="39">
        <v>11315255.545</v>
      </c>
      <c r="G32" s="39">
        <v>3893454.283</v>
      </c>
      <c r="H32" s="39">
        <v>5577958.625</v>
      </c>
      <c r="I32" s="39">
        <v>1723218.664</v>
      </c>
      <c r="J32" s="39">
        <v>72413.463</v>
      </c>
      <c r="K32" s="42">
        <v>48210.51</v>
      </c>
    </row>
    <row r="33" spans="6:11" ht="9.75" customHeight="1">
      <c r="F33" s="39"/>
      <c r="G33" s="39"/>
      <c r="H33" s="39"/>
      <c r="I33" s="39"/>
      <c r="J33" s="39"/>
      <c r="K33" s="42"/>
    </row>
    <row r="34" spans="3:11" ht="12.75">
      <c r="C34" s="215" t="s">
        <v>328</v>
      </c>
      <c r="F34" s="39">
        <v>254051.60700000002</v>
      </c>
      <c r="G34" s="39">
        <v>6814.542</v>
      </c>
      <c r="H34" s="39">
        <v>27027.044</v>
      </c>
      <c r="I34" s="39">
        <v>86786.358</v>
      </c>
      <c r="J34" s="39">
        <v>133251.262</v>
      </c>
      <c r="K34" s="42">
        <v>172.401</v>
      </c>
    </row>
    <row r="35" spans="3:11" ht="12.75">
      <c r="C35" s="215" t="s">
        <v>329</v>
      </c>
      <c r="F35" s="39">
        <v>421740.479</v>
      </c>
      <c r="G35" s="39">
        <v>2193.645</v>
      </c>
      <c r="H35" s="39">
        <v>64335.697</v>
      </c>
      <c r="I35" s="39">
        <v>165911.656</v>
      </c>
      <c r="J35" s="39">
        <v>188244.979</v>
      </c>
      <c r="K35" s="42">
        <v>1186.415</v>
      </c>
    </row>
    <row r="36" spans="6:11" ht="9.75" customHeight="1">
      <c r="F36" s="39"/>
      <c r="G36" s="39"/>
      <c r="H36" s="39"/>
      <c r="I36" s="39"/>
      <c r="J36" s="39"/>
      <c r="K36" s="42"/>
    </row>
    <row r="37" spans="3:11" ht="12.75">
      <c r="C37" s="215" t="s">
        <v>89</v>
      </c>
      <c r="F37" s="39"/>
      <c r="G37" s="39"/>
      <c r="H37" s="39"/>
      <c r="I37" s="39"/>
      <c r="J37" s="39"/>
      <c r="K37" s="42"/>
    </row>
    <row r="38" spans="4:11" ht="12.75">
      <c r="D38" s="215" t="s">
        <v>90</v>
      </c>
      <c r="F38" s="136">
        <f>F40-F32-F34+F35</f>
        <v>4.656612873077393E-10</v>
      </c>
      <c r="G38" s="136">
        <f>G40-G32-G34+G35</f>
        <v>-84667.8559999998</v>
      </c>
      <c r="H38" s="136">
        <f>H40-H32-H34+H35</f>
        <v>-17248.53600000024</v>
      </c>
      <c r="I38" s="136">
        <f>I40-I32-I34+I35</f>
        <v>42427.22299999981</v>
      </c>
      <c r="J38" s="136">
        <f>J40-J32-J34+J35</f>
        <v>59621.081999999995</v>
      </c>
      <c r="K38" s="137">
        <f>K40-K32-K34+K35</f>
        <v>-2.9558577807620168E-12</v>
      </c>
    </row>
    <row r="39" spans="6:11" ht="9.75" customHeight="1">
      <c r="F39" s="39"/>
      <c r="G39" s="39"/>
      <c r="H39" s="39"/>
      <c r="I39" s="39"/>
      <c r="J39" s="39"/>
      <c r="K39" s="42"/>
    </row>
    <row r="40" spans="2:11" ht="12.75">
      <c r="B40" s="215" t="s">
        <v>330</v>
      </c>
      <c r="F40" s="39">
        <v>11147566.673</v>
      </c>
      <c r="G40" s="39">
        <v>3813407.324</v>
      </c>
      <c r="H40" s="39">
        <v>5523401.436</v>
      </c>
      <c r="I40" s="39">
        <v>1686520.589</v>
      </c>
      <c r="J40" s="39">
        <v>77040.828</v>
      </c>
      <c r="K40" s="42">
        <v>47196.496</v>
      </c>
    </row>
    <row r="41" spans="6:11" ht="9.75" customHeight="1">
      <c r="F41" s="219"/>
      <c r="G41" s="220"/>
      <c r="H41" s="220"/>
      <c r="I41" s="220"/>
      <c r="J41" s="220"/>
      <c r="K41" s="219"/>
    </row>
    <row r="42" spans="3:11" ht="12.75">
      <c r="C42" s="215" t="s">
        <v>91</v>
      </c>
      <c r="F42" s="221">
        <v>859.0586371153804</v>
      </c>
      <c r="G42" s="221">
        <v>994.541254318216</v>
      </c>
      <c r="H42" s="221">
        <v>604.168562481945</v>
      </c>
      <c r="I42" s="221">
        <v>184.47739706390826</v>
      </c>
      <c r="J42" s="221">
        <v>5.936953834437984</v>
      </c>
      <c r="K42" s="222">
        <v>23.376625898172378</v>
      </c>
    </row>
    <row r="43" spans="6:11" ht="9.75" customHeight="1">
      <c r="F43" s="41"/>
      <c r="G43" s="41"/>
      <c r="H43" s="41"/>
      <c r="I43" s="41"/>
      <c r="J43" s="41"/>
      <c r="K43" s="43"/>
    </row>
    <row r="44" spans="3:11" ht="12.75">
      <c r="C44" s="215" t="s">
        <v>92</v>
      </c>
      <c r="F44" s="41"/>
      <c r="G44" s="41"/>
      <c r="H44" s="41"/>
      <c r="I44" s="41"/>
      <c r="J44" s="41"/>
      <c r="K44" s="43"/>
    </row>
    <row r="45" spans="4:11" ht="12.75">
      <c r="D45" s="215" t="s">
        <v>331</v>
      </c>
      <c r="F45" s="138">
        <f>F40/F32%-100</f>
        <v>-1.4819715854680595</v>
      </c>
      <c r="G45" s="138">
        <f>G40/G32%-100</f>
        <v>-2.055936789845177</v>
      </c>
      <c r="H45" s="138">
        <f>H40/H32%-100</f>
        <v>-0.978085221992842</v>
      </c>
      <c r="I45" s="138">
        <f>I40/I32%-100</f>
        <v>-2.129623811920368</v>
      </c>
      <c r="J45" s="138">
        <f>J40/J32%-100</f>
        <v>6.3901998444681425</v>
      </c>
      <c r="K45" s="139">
        <f>K40/K32%-100</f>
        <v>-2.103304860288759</v>
      </c>
    </row>
    <row r="46" spans="6:11" ht="9.75" customHeight="1">
      <c r="F46" s="224"/>
      <c r="G46" s="224"/>
      <c r="H46" s="224"/>
      <c r="I46" s="224"/>
      <c r="J46" s="224"/>
      <c r="K46" s="224"/>
    </row>
    <row r="47" spans="2:11" ht="12.75">
      <c r="B47" s="215" t="s">
        <v>94</v>
      </c>
      <c r="F47" s="224"/>
      <c r="G47" s="224"/>
      <c r="H47" s="224"/>
      <c r="I47" s="224"/>
      <c r="J47" s="224"/>
      <c r="K47" s="224"/>
    </row>
    <row r="48" spans="3:11" ht="12.75">
      <c r="C48" s="215" t="s">
        <v>238</v>
      </c>
      <c r="F48" s="224"/>
      <c r="G48" s="224"/>
      <c r="H48" s="224"/>
      <c r="I48" s="224"/>
      <c r="J48" s="224"/>
      <c r="K48" s="224"/>
    </row>
    <row r="49" spans="6:11" ht="9.75" customHeight="1">
      <c r="F49" s="224"/>
      <c r="G49" s="224"/>
      <c r="H49" s="224"/>
      <c r="I49" s="224"/>
      <c r="J49" s="224"/>
      <c r="K49" s="224"/>
    </row>
    <row r="50" spans="2:11" ht="12.75">
      <c r="B50" s="215" t="s">
        <v>309</v>
      </c>
      <c r="F50" s="39">
        <v>9805.675</v>
      </c>
      <c r="G50" s="39">
        <v>1006.983</v>
      </c>
      <c r="H50" s="39">
        <v>7951.77</v>
      </c>
      <c r="I50" s="39">
        <v>370.208</v>
      </c>
      <c r="J50" s="39">
        <v>476.714</v>
      </c>
      <c r="K50" s="42">
        <v>0</v>
      </c>
    </row>
    <row r="51" spans="6:11" ht="9.75" customHeight="1">
      <c r="F51" s="39"/>
      <c r="G51" s="39"/>
      <c r="H51" s="39"/>
      <c r="I51" s="39"/>
      <c r="J51" s="39"/>
      <c r="K51" s="42"/>
    </row>
    <row r="52" spans="3:11" ht="12.75">
      <c r="C52" s="215" t="s">
        <v>328</v>
      </c>
      <c r="F52" s="39">
        <v>-6.9</v>
      </c>
      <c r="G52" s="39">
        <v>0</v>
      </c>
      <c r="H52" s="39">
        <v>-6.9</v>
      </c>
      <c r="I52" s="39">
        <v>0</v>
      </c>
      <c r="J52" s="39">
        <v>0</v>
      </c>
      <c r="K52" s="42">
        <v>0</v>
      </c>
    </row>
    <row r="53" spans="3:11" ht="12.75">
      <c r="C53" s="215" t="s">
        <v>329</v>
      </c>
      <c r="F53" s="39">
        <v>131.913</v>
      </c>
      <c r="G53" s="39">
        <v>78.339</v>
      </c>
      <c r="H53" s="39">
        <v>27.78</v>
      </c>
      <c r="I53" s="39">
        <v>19.326</v>
      </c>
      <c r="J53" s="39">
        <v>6.468</v>
      </c>
      <c r="K53" s="42">
        <v>0</v>
      </c>
    </row>
    <row r="54" spans="6:11" ht="9.75" customHeight="1">
      <c r="F54" s="39"/>
      <c r="G54" s="39"/>
      <c r="H54" s="39"/>
      <c r="I54" s="39"/>
      <c r="J54" s="39"/>
      <c r="K54" s="42"/>
    </row>
    <row r="55" spans="3:11" ht="12.75">
      <c r="C55" s="215" t="s">
        <v>89</v>
      </c>
      <c r="F55" s="39"/>
      <c r="G55" s="39"/>
      <c r="H55" s="39"/>
      <c r="I55" s="39"/>
      <c r="J55" s="39"/>
      <c r="K55" s="42"/>
    </row>
    <row r="56" spans="4:11" ht="12.75">
      <c r="D56" s="215" t="s">
        <v>90</v>
      </c>
      <c r="F56" s="136">
        <f>F58-F50-F52+F53</f>
        <v>0</v>
      </c>
      <c r="G56" s="136">
        <f>G58-G50-G52+G53</f>
        <v>0</v>
      </c>
      <c r="H56" s="136">
        <f>H58-H50-H52+H53</f>
        <v>-2.913225216616411E-13</v>
      </c>
      <c r="I56" s="136">
        <f>I58-I50-I52+I53</f>
        <v>0</v>
      </c>
      <c r="J56" s="136">
        <v>-1.7763568394002505E-14</v>
      </c>
      <c r="K56" s="137">
        <f>K58-K50-K52+K53</f>
        <v>0</v>
      </c>
    </row>
    <row r="57" spans="6:11" ht="9.75" customHeight="1">
      <c r="F57" s="39"/>
      <c r="G57" s="39"/>
      <c r="H57" s="39"/>
      <c r="I57" s="39"/>
      <c r="J57" s="39"/>
      <c r="K57" s="42"/>
    </row>
    <row r="58" spans="2:11" ht="12.75">
      <c r="B58" s="215" t="s">
        <v>330</v>
      </c>
      <c r="F58" s="39">
        <v>9666.862</v>
      </c>
      <c r="G58" s="39">
        <v>928.644</v>
      </c>
      <c r="H58" s="39">
        <v>7917.09</v>
      </c>
      <c r="I58" s="39">
        <v>350.882</v>
      </c>
      <c r="J58" s="39">
        <v>470.246</v>
      </c>
      <c r="K58" s="42">
        <v>0</v>
      </c>
    </row>
    <row r="59" spans="6:11" ht="9.75" customHeight="1">
      <c r="F59" s="219"/>
      <c r="G59" s="220"/>
      <c r="H59" s="220"/>
      <c r="I59" s="220"/>
      <c r="J59" s="220"/>
      <c r="K59" s="219"/>
    </row>
    <row r="60" spans="3:11" ht="12.75">
      <c r="C60" s="215" t="s">
        <v>91</v>
      </c>
      <c r="F60" s="152">
        <v>0.7449519288380811</v>
      </c>
      <c r="G60" s="152">
        <v>0.24219148129351142</v>
      </c>
      <c r="H60" s="152">
        <v>0.8659984141591155</v>
      </c>
      <c r="I60" s="152">
        <v>0.03838067466164699</v>
      </c>
      <c r="J60" s="152">
        <v>0.03623830201862738</v>
      </c>
      <c r="K60" s="42">
        <v>0</v>
      </c>
    </row>
    <row r="61" spans="6:11" ht="9.75" customHeight="1">
      <c r="F61" s="41"/>
      <c r="G61" s="41"/>
      <c r="H61" s="41"/>
      <c r="I61" s="41"/>
      <c r="J61" s="41"/>
      <c r="K61" s="43"/>
    </row>
    <row r="62" spans="3:11" ht="12.75">
      <c r="C62" s="215" t="s">
        <v>92</v>
      </c>
      <c r="F62" s="41"/>
      <c r="G62" s="41"/>
      <c r="H62" s="41"/>
      <c r="I62" s="41"/>
      <c r="J62" s="41"/>
      <c r="K62" s="43"/>
    </row>
    <row r="63" spans="4:11" ht="12.75">
      <c r="D63" s="215" t="s">
        <v>331</v>
      </c>
      <c r="F63" s="138">
        <f>F58/F50%-100</f>
        <v>-1.4156394128910108</v>
      </c>
      <c r="G63" s="138">
        <f>G58/G50%-100</f>
        <v>-7.779575226195476</v>
      </c>
      <c r="H63" s="138">
        <f>H58/H50%-100</f>
        <v>-0.4361293146054379</v>
      </c>
      <c r="I63" s="138">
        <f>I58/I50%-100</f>
        <v>-5.220308583282929</v>
      </c>
      <c r="J63" s="138">
        <f>J58/J50%-100</f>
        <v>-1.3567883468914346</v>
      </c>
      <c r="K63" s="139" t="s">
        <v>345</v>
      </c>
    </row>
    <row r="64" spans="6:11" ht="9.75" customHeight="1">
      <c r="F64" s="224"/>
      <c r="G64" s="224"/>
      <c r="H64" s="224"/>
      <c r="I64" s="224"/>
      <c r="J64" s="224"/>
      <c r="K64" s="224"/>
    </row>
    <row r="65" spans="1:11" ht="12.75">
      <c r="A65" s="215" t="s">
        <v>95</v>
      </c>
      <c r="F65" s="224"/>
      <c r="G65" s="224"/>
      <c r="H65" s="224"/>
      <c r="I65" s="224"/>
      <c r="J65" s="224"/>
      <c r="K65" s="224"/>
    </row>
    <row r="66" spans="6:11" ht="9.75" customHeight="1">
      <c r="F66" s="224"/>
      <c r="G66" s="224"/>
      <c r="H66" s="224"/>
      <c r="I66" s="224"/>
      <c r="J66" s="224"/>
      <c r="K66" s="224"/>
    </row>
    <row r="67" spans="1:11" ht="12.75">
      <c r="A67" s="215" t="s">
        <v>96</v>
      </c>
      <c r="F67" s="44"/>
      <c r="G67" s="44"/>
      <c r="H67" s="44"/>
      <c r="I67" s="44"/>
      <c r="J67" s="44"/>
      <c r="K67" s="44"/>
    </row>
    <row r="68" spans="2:11" ht="12.75">
      <c r="B68" s="215" t="s">
        <v>309</v>
      </c>
      <c r="F68" s="39">
        <v>328971.857</v>
      </c>
      <c r="G68" s="39">
        <v>72469.514</v>
      </c>
      <c r="H68" s="39">
        <v>176173.807</v>
      </c>
      <c r="I68" s="39">
        <v>7000</v>
      </c>
      <c r="J68" s="39">
        <v>72000</v>
      </c>
      <c r="K68" s="42">
        <v>1328.536</v>
      </c>
    </row>
    <row r="69" spans="2:11" ht="12.75">
      <c r="B69" s="215" t="s">
        <v>330</v>
      </c>
      <c r="F69" s="39">
        <v>211374.159</v>
      </c>
      <c r="G69" s="39">
        <v>58172.068</v>
      </c>
      <c r="H69" s="39">
        <v>125983.159</v>
      </c>
      <c r="I69" s="39">
        <v>7000</v>
      </c>
      <c r="J69" s="39">
        <v>19000</v>
      </c>
      <c r="K69" s="42">
        <v>1218.932</v>
      </c>
    </row>
    <row r="70" spans="6:11" ht="12.75">
      <c r="F70" s="44"/>
      <c r="G70" s="44"/>
      <c r="H70" s="44"/>
      <c r="I70" s="44"/>
      <c r="J70" s="44"/>
      <c r="K70" s="44"/>
    </row>
    <row r="71" spans="1:11" ht="12.75">
      <c r="A71" s="133" t="s">
        <v>301</v>
      </c>
      <c r="B71" s="133"/>
      <c r="C71" s="133"/>
      <c r="D71" s="133"/>
      <c r="E71" s="133"/>
      <c r="F71" s="225"/>
      <c r="G71" s="225"/>
      <c r="H71" s="225"/>
      <c r="I71" s="225"/>
      <c r="J71" s="225"/>
      <c r="K71" s="225"/>
    </row>
    <row r="72" spans="1:11" ht="12.75">
      <c r="A72" s="133"/>
      <c r="B72" s="149" t="s">
        <v>309</v>
      </c>
      <c r="C72" s="149"/>
      <c r="D72" s="149"/>
      <c r="E72" s="149"/>
      <c r="F72" s="136">
        <v>100000</v>
      </c>
      <c r="G72" s="136">
        <v>100000</v>
      </c>
      <c r="H72" s="136">
        <v>0</v>
      </c>
      <c r="I72" s="136">
        <v>0</v>
      </c>
      <c r="J72" s="136">
        <v>0</v>
      </c>
      <c r="K72" s="137">
        <v>0</v>
      </c>
    </row>
    <row r="73" spans="2:11" ht="12.75">
      <c r="B73" s="215" t="s">
        <v>330</v>
      </c>
      <c r="F73" s="136">
        <v>100000</v>
      </c>
      <c r="G73" s="136">
        <v>100000</v>
      </c>
      <c r="H73" s="136">
        <v>0</v>
      </c>
      <c r="I73" s="136">
        <v>0</v>
      </c>
      <c r="J73" s="136">
        <v>0</v>
      </c>
      <c r="K73" s="137">
        <v>0</v>
      </c>
    </row>
    <row r="74" ht="12.75">
      <c r="A74" s="215" t="s">
        <v>97</v>
      </c>
    </row>
    <row r="75" ht="15">
      <c r="A75" s="141" t="s">
        <v>294</v>
      </c>
    </row>
  </sheetData>
  <sheetProtection/>
  <mergeCells count="11">
    <mergeCell ref="F10:K10"/>
    <mergeCell ref="A1:K1"/>
    <mergeCell ref="A2:K2"/>
    <mergeCell ref="A4:E10"/>
    <mergeCell ref="F4:F9"/>
    <mergeCell ref="G4:K4"/>
    <mergeCell ref="G5:G9"/>
    <mergeCell ref="H5:H9"/>
    <mergeCell ref="I5:I9"/>
    <mergeCell ref="J5:J9"/>
    <mergeCell ref="K5:K9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5" r:id="rId1"/>
  <headerFooter alignWithMargins="0"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C2" sqref="C2"/>
    </sheetView>
  </sheetViews>
  <sheetFormatPr defaultColWidth="10.28125" defaultRowHeight="12.75"/>
  <cols>
    <col min="1" max="2" width="1.1484375" style="45" customWidth="1"/>
    <col min="3" max="3" width="5.28125" style="45" customWidth="1"/>
    <col min="4" max="4" width="8.00390625" style="45" customWidth="1"/>
    <col min="5" max="6" width="1.1484375" style="45" customWidth="1"/>
    <col min="7" max="7" width="6.00390625" style="45" customWidth="1"/>
    <col min="8" max="8" width="0.5625" style="58" customWidth="1"/>
    <col min="9" max="9" width="7.8515625" style="45" customWidth="1"/>
    <col min="10" max="10" width="9.57421875" style="45" customWidth="1"/>
    <col min="11" max="11" width="9.8515625" style="45" customWidth="1"/>
    <col min="12" max="12" width="9.140625" style="45" customWidth="1"/>
    <col min="13" max="13" width="9.8515625" style="45" customWidth="1"/>
    <col min="14" max="14" width="9.57421875" style="45" customWidth="1"/>
    <col min="15" max="15" width="8.421875" style="45" customWidth="1"/>
    <col min="16" max="16" width="7.57421875" style="45" customWidth="1"/>
    <col min="17" max="17" width="7.8515625" style="45" customWidth="1"/>
    <col min="18" max="18" width="10.421875" style="57" customWidth="1"/>
    <col min="19" max="19" width="10.28125" style="57" customWidth="1"/>
    <col min="20" max="20" width="10.7109375" style="45" bestFit="1" customWidth="1"/>
    <col min="21" max="21" width="10.28125" style="45" customWidth="1"/>
    <col min="22" max="22" width="10.28125" style="46" customWidth="1"/>
    <col min="23" max="16384" width="10.28125" style="45" customWidth="1"/>
  </cols>
  <sheetData>
    <row r="1" spans="1:18" ht="12.75">
      <c r="A1" s="45" t="s">
        <v>0</v>
      </c>
      <c r="B1" s="291" t="s">
        <v>42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</row>
    <row r="2" spans="1:18" ht="9" customHeight="1">
      <c r="A2" s="47"/>
      <c r="B2" s="48"/>
      <c r="C2" s="48"/>
      <c r="D2" s="48" t="s">
        <v>0</v>
      </c>
      <c r="E2" s="48"/>
      <c r="F2" s="48"/>
      <c r="G2" s="48"/>
      <c r="H2" s="49"/>
      <c r="I2" s="48"/>
      <c r="J2" s="48"/>
      <c r="K2" s="48"/>
      <c r="L2" s="48"/>
      <c r="M2" s="48"/>
      <c r="N2" s="48"/>
      <c r="O2" s="48"/>
      <c r="P2" s="48"/>
      <c r="Q2" s="50"/>
      <c r="R2" s="50"/>
    </row>
    <row r="3" spans="1:18" ht="12.75">
      <c r="A3" s="292" t="s">
        <v>43</v>
      </c>
      <c r="B3" s="293"/>
      <c r="C3" s="293"/>
      <c r="D3" s="293"/>
      <c r="E3" s="293"/>
      <c r="F3" s="293"/>
      <c r="G3" s="293"/>
      <c r="H3" s="294"/>
      <c r="I3" s="299" t="s">
        <v>44</v>
      </c>
      <c r="J3" s="300"/>
      <c r="K3" s="299" t="s">
        <v>45</v>
      </c>
      <c r="L3" s="305"/>
      <c r="M3" s="300"/>
      <c r="N3" s="308" t="s">
        <v>239</v>
      </c>
      <c r="O3" s="309"/>
      <c r="P3" s="314" t="s">
        <v>46</v>
      </c>
      <c r="Q3" s="314" t="s">
        <v>242</v>
      </c>
      <c r="R3" s="308" t="s">
        <v>283</v>
      </c>
    </row>
    <row r="4" spans="1:18" ht="12.75">
      <c r="A4" s="295"/>
      <c r="B4" s="295"/>
      <c r="C4" s="295"/>
      <c r="D4" s="295"/>
      <c r="E4" s="295"/>
      <c r="F4" s="295"/>
      <c r="G4" s="295"/>
      <c r="H4" s="296"/>
      <c r="I4" s="301"/>
      <c r="J4" s="302"/>
      <c r="K4" s="301"/>
      <c r="L4" s="306"/>
      <c r="M4" s="302"/>
      <c r="N4" s="310"/>
      <c r="O4" s="311"/>
      <c r="P4" s="315"/>
      <c r="Q4" s="315"/>
      <c r="R4" s="317"/>
    </row>
    <row r="5" spans="1:18" ht="12.75">
      <c r="A5" s="295"/>
      <c r="B5" s="295"/>
      <c r="C5" s="295"/>
      <c r="D5" s="295"/>
      <c r="E5" s="295"/>
      <c r="F5" s="295"/>
      <c r="G5" s="295"/>
      <c r="H5" s="296"/>
      <c r="I5" s="303"/>
      <c r="J5" s="304"/>
      <c r="K5" s="303"/>
      <c r="L5" s="307"/>
      <c r="M5" s="304"/>
      <c r="N5" s="312"/>
      <c r="O5" s="313"/>
      <c r="P5" s="315"/>
      <c r="Q5" s="315"/>
      <c r="R5" s="317"/>
    </row>
    <row r="6" spans="1:18" ht="12.75">
      <c r="A6" s="295"/>
      <c r="B6" s="295"/>
      <c r="C6" s="295"/>
      <c r="D6" s="295"/>
      <c r="E6" s="295"/>
      <c r="F6" s="295"/>
      <c r="G6" s="295"/>
      <c r="H6" s="296"/>
      <c r="I6" s="319" t="s">
        <v>47</v>
      </c>
      <c r="J6" s="319" t="s">
        <v>48</v>
      </c>
      <c r="K6" s="319" t="s">
        <v>49</v>
      </c>
      <c r="L6" s="319" t="s">
        <v>241</v>
      </c>
      <c r="M6" s="319" t="s">
        <v>50</v>
      </c>
      <c r="N6" s="314" t="s">
        <v>240</v>
      </c>
      <c r="O6" s="314" t="s">
        <v>51</v>
      </c>
      <c r="P6" s="315"/>
      <c r="Q6" s="315"/>
      <c r="R6" s="317"/>
    </row>
    <row r="7" spans="1:18" ht="12.75">
      <c r="A7" s="295"/>
      <c r="B7" s="295"/>
      <c r="C7" s="295"/>
      <c r="D7" s="295"/>
      <c r="E7" s="295"/>
      <c r="F7" s="295"/>
      <c r="G7" s="295"/>
      <c r="H7" s="296"/>
      <c r="I7" s="320"/>
      <c r="J7" s="320"/>
      <c r="K7" s="320"/>
      <c r="L7" s="320"/>
      <c r="M7" s="320"/>
      <c r="N7" s="315"/>
      <c r="O7" s="315"/>
      <c r="P7" s="315"/>
      <c r="Q7" s="315"/>
      <c r="R7" s="317"/>
    </row>
    <row r="8" spans="1:18" ht="12.75">
      <c r="A8" s="295"/>
      <c r="B8" s="295"/>
      <c r="C8" s="295"/>
      <c r="D8" s="295"/>
      <c r="E8" s="295"/>
      <c r="F8" s="295"/>
      <c r="G8" s="295"/>
      <c r="H8" s="296"/>
      <c r="I8" s="320"/>
      <c r="J8" s="320"/>
      <c r="K8" s="320"/>
      <c r="L8" s="320"/>
      <c r="M8" s="320"/>
      <c r="N8" s="315"/>
      <c r="O8" s="315"/>
      <c r="P8" s="315"/>
      <c r="Q8" s="315"/>
      <c r="R8" s="317"/>
    </row>
    <row r="9" spans="1:25" ht="12.75">
      <c r="A9" s="295"/>
      <c r="B9" s="295"/>
      <c r="C9" s="295"/>
      <c r="D9" s="295"/>
      <c r="E9" s="295"/>
      <c r="F9" s="295"/>
      <c r="G9" s="295"/>
      <c r="H9" s="296"/>
      <c r="I9" s="321"/>
      <c r="J9" s="321"/>
      <c r="K9" s="321"/>
      <c r="L9" s="321"/>
      <c r="M9" s="321"/>
      <c r="N9" s="316"/>
      <c r="O9" s="316"/>
      <c r="P9" s="316"/>
      <c r="Q9" s="316"/>
      <c r="R9" s="318"/>
      <c r="U9" s="147"/>
      <c r="V9" s="153"/>
      <c r="W9" s="147"/>
      <c r="X9" s="147"/>
      <c r="Y9" s="147"/>
    </row>
    <row r="10" spans="1:18" ht="15" customHeight="1">
      <c r="A10" s="297"/>
      <c r="B10" s="297"/>
      <c r="C10" s="297"/>
      <c r="D10" s="297"/>
      <c r="E10" s="297"/>
      <c r="F10" s="297"/>
      <c r="G10" s="297"/>
      <c r="H10" s="298"/>
      <c r="I10" s="51" t="s">
        <v>32</v>
      </c>
      <c r="J10" s="52"/>
      <c r="K10" s="52"/>
      <c r="L10" s="52"/>
      <c r="M10" s="52"/>
      <c r="N10" s="52"/>
      <c r="O10" s="52"/>
      <c r="P10" s="52"/>
      <c r="Q10" s="52"/>
      <c r="R10" s="52"/>
    </row>
    <row r="11" spans="1:27" ht="11.25" customHeight="1">
      <c r="A11" s="53"/>
      <c r="B11" s="54"/>
      <c r="C11" s="54"/>
      <c r="D11" s="54"/>
      <c r="E11" s="54"/>
      <c r="F11" s="54"/>
      <c r="G11" s="54"/>
      <c r="H11" s="55"/>
      <c r="I11" s="54"/>
      <c r="J11" s="54"/>
      <c r="K11" s="54"/>
      <c r="L11" s="54"/>
      <c r="M11" s="54"/>
      <c r="N11" s="54"/>
      <c r="O11" s="54"/>
      <c r="P11" s="54"/>
      <c r="Q11" s="54"/>
      <c r="R11" s="56"/>
      <c r="S11" s="154"/>
      <c r="T11" s="155"/>
      <c r="U11" s="155"/>
      <c r="V11" s="155"/>
      <c r="W11" s="155"/>
      <c r="X11" s="155"/>
      <c r="Y11" s="155"/>
      <c r="Z11" s="155"/>
      <c r="AA11" s="155"/>
    </row>
    <row r="12" spans="1:27" ht="12" customHeight="1">
      <c r="A12" s="326" t="s">
        <v>333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154"/>
      <c r="T12" s="155"/>
      <c r="U12" s="155"/>
      <c r="V12" s="155"/>
      <c r="W12" s="155"/>
      <c r="X12" s="155"/>
      <c r="Y12" s="155"/>
      <c r="Z12" s="155"/>
      <c r="AA12" s="155"/>
    </row>
    <row r="13" spans="1:27" ht="12.75">
      <c r="A13" s="55" t="s">
        <v>33</v>
      </c>
      <c r="B13" s="55"/>
      <c r="C13" s="55"/>
      <c r="D13" s="55"/>
      <c r="E13" s="55"/>
      <c r="F13" s="55"/>
      <c r="G13" s="55"/>
      <c r="H13" s="55"/>
      <c r="N13" s="46"/>
      <c r="P13" s="57"/>
      <c r="S13" s="154"/>
      <c r="T13" s="155"/>
      <c r="U13" s="155"/>
      <c r="V13" s="155"/>
      <c r="W13" s="155"/>
      <c r="X13" s="155"/>
      <c r="Y13" s="155"/>
      <c r="Z13" s="155"/>
      <c r="AA13" s="155"/>
    </row>
    <row r="14" spans="1:27" ht="12.75">
      <c r="A14" s="55"/>
      <c r="B14" s="55"/>
      <c r="C14" s="55" t="s">
        <v>52</v>
      </c>
      <c r="D14" s="55"/>
      <c r="E14" s="55"/>
      <c r="F14" s="55"/>
      <c r="G14" s="55"/>
      <c r="H14" s="55"/>
      <c r="P14" s="57"/>
      <c r="S14" s="154"/>
      <c r="T14" s="155"/>
      <c r="U14" s="155"/>
      <c r="V14" s="155"/>
      <c r="W14" s="155"/>
      <c r="X14" s="155"/>
      <c r="Y14" s="155"/>
      <c r="Z14" s="155"/>
      <c r="AA14" s="155"/>
    </row>
    <row r="15" spans="16:27" ht="8.25" customHeight="1">
      <c r="P15" s="57"/>
      <c r="S15" s="154"/>
      <c r="T15" s="155"/>
      <c r="U15" s="155"/>
      <c r="V15" s="155"/>
      <c r="W15" s="155"/>
      <c r="X15" s="155"/>
      <c r="Y15" s="155"/>
      <c r="Z15" s="155"/>
      <c r="AA15" s="155"/>
    </row>
    <row r="16" spans="1:27" ht="12.75">
      <c r="A16" s="102" t="s">
        <v>76</v>
      </c>
      <c r="I16" s="39">
        <v>122.532</v>
      </c>
      <c r="J16" s="39">
        <v>105321.454</v>
      </c>
      <c r="K16" s="39">
        <v>941522.253</v>
      </c>
      <c r="L16" s="39">
        <v>123287.784</v>
      </c>
      <c r="M16" s="39">
        <v>818234.469</v>
      </c>
      <c r="N16" s="39">
        <v>371050.553</v>
      </c>
      <c r="O16" s="39">
        <v>86806.569</v>
      </c>
      <c r="P16" s="39">
        <v>161.994</v>
      </c>
      <c r="Q16" s="39">
        <v>2740.889</v>
      </c>
      <c r="R16" s="42">
        <v>1384438.46</v>
      </c>
      <c r="S16" s="154"/>
      <c r="T16" s="155"/>
      <c r="U16" s="155"/>
      <c r="V16" s="155"/>
      <c r="W16" s="155"/>
      <c r="X16" s="155"/>
      <c r="Y16" s="155"/>
      <c r="Z16" s="155"/>
      <c r="AA16" s="155"/>
    </row>
    <row r="17" spans="9:27" ht="8.25" customHeight="1">
      <c r="I17" s="39"/>
      <c r="J17" s="39"/>
      <c r="K17" s="39"/>
      <c r="L17" s="39"/>
      <c r="M17" s="39"/>
      <c r="N17" s="39"/>
      <c r="O17" s="39"/>
      <c r="P17" s="39"/>
      <c r="Q17" s="39"/>
      <c r="R17" s="42"/>
      <c r="S17" s="154"/>
      <c r="T17" s="155"/>
      <c r="U17" s="155"/>
      <c r="V17" s="155"/>
      <c r="W17" s="155"/>
      <c r="X17" s="155"/>
      <c r="Y17" s="155"/>
      <c r="Z17" s="155"/>
      <c r="AA17" s="155"/>
    </row>
    <row r="18" spans="1:27" ht="12.75">
      <c r="A18" s="45" t="s">
        <v>78</v>
      </c>
      <c r="D18" s="57" t="s">
        <v>262</v>
      </c>
      <c r="E18" s="146" t="s">
        <v>77</v>
      </c>
      <c r="I18" s="39">
        <v>36.467</v>
      </c>
      <c r="J18" s="39">
        <v>14043.125</v>
      </c>
      <c r="K18" s="39">
        <v>46616.129</v>
      </c>
      <c r="L18" s="39">
        <v>8132.657</v>
      </c>
      <c r="M18" s="39">
        <v>38483.472</v>
      </c>
      <c r="N18" s="39">
        <v>38701.684</v>
      </c>
      <c r="O18" s="39">
        <v>8030.339</v>
      </c>
      <c r="P18" s="39">
        <v>25.992</v>
      </c>
      <c r="Q18" s="39">
        <v>68.863</v>
      </c>
      <c r="R18" s="42">
        <v>99389.942</v>
      </c>
      <c r="S18" s="154"/>
      <c r="T18" s="155"/>
      <c r="U18" s="155"/>
      <c r="V18" s="155"/>
      <c r="W18" s="155"/>
      <c r="X18" s="155"/>
      <c r="Y18" s="155"/>
      <c r="Z18" s="155"/>
      <c r="AA18" s="155"/>
    </row>
    <row r="19" spans="9:27" ht="8.25" customHeight="1">
      <c r="I19" s="39"/>
      <c r="J19" s="39"/>
      <c r="K19" s="39"/>
      <c r="L19" s="39"/>
      <c r="M19" s="39"/>
      <c r="N19" s="39"/>
      <c r="O19" s="39"/>
      <c r="P19" s="39"/>
      <c r="Q19" s="39"/>
      <c r="R19" s="42"/>
      <c r="S19" s="154"/>
      <c r="T19" s="155"/>
      <c r="U19" s="155"/>
      <c r="V19" s="155"/>
      <c r="W19" s="155"/>
      <c r="X19" s="155"/>
      <c r="Y19" s="155"/>
      <c r="Z19" s="155"/>
      <c r="AA19" s="155"/>
    </row>
    <row r="20" spans="1:28" s="57" customFormat="1" ht="12.75">
      <c r="A20" s="102" t="s">
        <v>243</v>
      </c>
      <c r="C20" s="104"/>
      <c r="D20" s="146" t="s">
        <v>262</v>
      </c>
      <c r="E20" s="146" t="s">
        <v>78</v>
      </c>
      <c r="F20" s="104"/>
      <c r="G20" s="104"/>
      <c r="H20" s="60"/>
      <c r="I20" s="39">
        <v>137.298</v>
      </c>
      <c r="J20" s="39">
        <v>37031.57</v>
      </c>
      <c r="K20" s="39">
        <v>224762.187</v>
      </c>
      <c r="L20" s="39">
        <v>26313.158</v>
      </c>
      <c r="M20" s="39">
        <v>198449.029</v>
      </c>
      <c r="N20" s="39">
        <v>106379.916</v>
      </c>
      <c r="O20" s="39">
        <v>26867.417</v>
      </c>
      <c r="P20" s="39">
        <v>49.6</v>
      </c>
      <c r="Q20" s="39">
        <v>7.189</v>
      </c>
      <c r="R20" s="42">
        <v>368922.019</v>
      </c>
      <c r="S20" s="154"/>
      <c r="T20" s="155"/>
      <c r="U20" s="155"/>
      <c r="V20" s="155"/>
      <c r="W20" s="155"/>
      <c r="X20" s="155"/>
      <c r="Y20" s="155"/>
      <c r="Z20" s="155"/>
      <c r="AA20" s="155"/>
      <c r="AB20" s="156"/>
    </row>
    <row r="21" spans="1:28" s="57" customFormat="1" ht="6" customHeight="1">
      <c r="A21" s="61"/>
      <c r="H21" s="62"/>
      <c r="I21" s="39"/>
      <c r="J21" s="39"/>
      <c r="K21" s="39"/>
      <c r="L21" s="39"/>
      <c r="M21" s="39"/>
      <c r="N21" s="39"/>
      <c r="O21" s="39"/>
      <c r="P21" s="39"/>
      <c r="Q21" s="39"/>
      <c r="R21" s="42"/>
      <c r="S21" s="157"/>
      <c r="T21" s="157"/>
      <c r="U21" s="157"/>
      <c r="V21" s="157"/>
      <c r="W21" s="157"/>
      <c r="X21" s="155"/>
      <c r="Y21" s="157"/>
      <c r="Z21" s="157"/>
      <c r="AA21" s="157"/>
      <c r="AB21" s="156"/>
    </row>
    <row r="22" spans="1:28" s="57" customFormat="1" ht="12.75">
      <c r="A22" s="63"/>
      <c r="B22" s="103" t="s">
        <v>53</v>
      </c>
      <c r="C22" s="64"/>
      <c r="D22" s="57" t="s">
        <v>262</v>
      </c>
      <c r="E22" s="146" t="s">
        <v>55</v>
      </c>
      <c r="F22" s="104"/>
      <c r="G22" s="59"/>
      <c r="H22" s="60"/>
      <c r="I22" s="39">
        <v>127.396</v>
      </c>
      <c r="J22" s="39">
        <v>24909.31</v>
      </c>
      <c r="K22" s="39">
        <v>122633.061</v>
      </c>
      <c r="L22" s="39">
        <v>22471.39</v>
      </c>
      <c r="M22" s="39">
        <v>100161.671</v>
      </c>
      <c r="N22" s="39">
        <v>72415.525</v>
      </c>
      <c r="O22" s="39">
        <v>18067.346</v>
      </c>
      <c r="P22" s="39">
        <v>43.78</v>
      </c>
      <c r="Q22" s="39">
        <v>44.865</v>
      </c>
      <c r="R22" s="42">
        <v>215769.893</v>
      </c>
      <c r="S22" s="157"/>
      <c r="T22" s="157"/>
      <c r="U22" s="157"/>
      <c r="V22" s="157"/>
      <c r="W22" s="157"/>
      <c r="X22" s="155"/>
      <c r="Y22" s="157"/>
      <c r="Z22" s="157"/>
      <c r="AA22" s="157"/>
      <c r="AB22" s="156"/>
    </row>
    <row r="23" spans="1:28" s="57" customFormat="1" ht="6" customHeight="1">
      <c r="A23" s="63"/>
      <c r="C23" s="64"/>
      <c r="E23" s="59"/>
      <c r="F23" s="59"/>
      <c r="G23" s="59"/>
      <c r="H23" s="60"/>
      <c r="I23" s="39"/>
      <c r="J23" s="39"/>
      <c r="K23" s="39"/>
      <c r="L23" s="39"/>
      <c r="M23" s="39"/>
      <c r="N23" s="39"/>
      <c r="O23" s="39"/>
      <c r="P23" s="39"/>
      <c r="Q23" s="39"/>
      <c r="R23" s="42"/>
      <c r="S23" s="157"/>
      <c r="T23" s="157"/>
      <c r="U23" s="157"/>
      <c r="V23" s="157"/>
      <c r="W23" s="157"/>
      <c r="X23" s="155"/>
      <c r="Y23" s="157"/>
      <c r="Z23" s="157"/>
      <c r="AA23" s="157"/>
      <c r="AB23" s="156"/>
    </row>
    <row r="24" spans="1:28" s="57" customFormat="1" ht="12.75">
      <c r="A24" s="61"/>
      <c r="D24" s="105" t="s">
        <v>54</v>
      </c>
      <c r="F24" s="146" t="s">
        <v>56</v>
      </c>
      <c r="H24" s="60"/>
      <c r="I24" s="39">
        <v>169.8</v>
      </c>
      <c r="J24" s="39">
        <v>16626.834</v>
      </c>
      <c r="K24" s="39">
        <v>76592.015</v>
      </c>
      <c r="L24" s="39">
        <v>14779.891</v>
      </c>
      <c r="M24" s="39">
        <v>61812.124</v>
      </c>
      <c r="N24" s="39">
        <v>51620.276</v>
      </c>
      <c r="O24" s="39">
        <v>11065.592</v>
      </c>
      <c r="P24" s="39">
        <v>49.584</v>
      </c>
      <c r="Q24" s="39">
        <v>0</v>
      </c>
      <c r="R24" s="42">
        <v>141344.21</v>
      </c>
      <c r="S24" s="157"/>
      <c r="T24" s="157"/>
      <c r="U24" s="157"/>
      <c r="V24" s="157"/>
      <c r="W24" s="157"/>
      <c r="X24" s="155"/>
      <c r="Y24" s="157"/>
      <c r="Z24" s="157"/>
      <c r="AA24" s="157"/>
      <c r="AB24" s="156"/>
    </row>
    <row r="25" spans="8:22" s="57" customFormat="1" ht="12.75">
      <c r="H25" s="62"/>
      <c r="I25" s="39"/>
      <c r="J25" s="39"/>
      <c r="K25" s="39"/>
      <c r="L25" s="39"/>
      <c r="M25" s="39"/>
      <c r="N25" s="39"/>
      <c r="O25" s="39"/>
      <c r="P25" s="39"/>
      <c r="Q25" s="39"/>
      <c r="R25" s="42"/>
      <c r="S25" s="158"/>
      <c r="T25" s="158"/>
      <c r="U25" s="158"/>
      <c r="V25" s="159"/>
    </row>
    <row r="26" spans="4:28" s="57" customFormat="1" ht="12" customHeight="1">
      <c r="D26" s="65"/>
      <c r="E26" s="65"/>
      <c r="F26" s="65"/>
      <c r="G26" s="70" t="s">
        <v>244</v>
      </c>
      <c r="H26" s="62"/>
      <c r="I26" s="40">
        <f>I16+I18+I20+I22+I24</f>
        <v>593.493</v>
      </c>
      <c r="J26" s="40">
        <f aca="true" t="shared" si="0" ref="J26:R26">J16+J18+J20+J22+J24</f>
        <v>197932.293</v>
      </c>
      <c r="K26" s="40">
        <f t="shared" si="0"/>
        <v>1412125.6449999998</v>
      </c>
      <c r="L26" s="40">
        <f t="shared" si="0"/>
        <v>194984.88</v>
      </c>
      <c r="M26" s="40">
        <f t="shared" si="0"/>
        <v>1217140.7650000001</v>
      </c>
      <c r="N26" s="40">
        <f t="shared" si="0"/>
        <v>640167.954</v>
      </c>
      <c r="O26" s="40">
        <f t="shared" si="0"/>
        <v>150837.263</v>
      </c>
      <c r="P26" s="40">
        <f t="shared" si="0"/>
        <v>330.95</v>
      </c>
      <c r="Q26" s="40">
        <f t="shared" si="0"/>
        <v>2861.8059999999996</v>
      </c>
      <c r="R26" s="160">
        <f t="shared" si="0"/>
        <v>2209864.524</v>
      </c>
      <c r="S26" s="156"/>
      <c r="T26" s="156"/>
      <c r="U26" s="156"/>
      <c r="V26" s="156"/>
      <c r="W26" s="156"/>
      <c r="X26" s="156"/>
      <c r="Y26" s="156"/>
      <c r="Z26" s="156"/>
      <c r="AA26" s="156"/>
      <c r="AB26" s="156"/>
    </row>
    <row r="27" spans="8:23" s="57" customFormat="1" ht="8.25" customHeight="1">
      <c r="H27" s="62"/>
      <c r="I27" s="44"/>
      <c r="J27" s="44"/>
      <c r="K27" s="44"/>
      <c r="L27" s="44"/>
      <c r="M27" s="44"/>
      <c r="N27" s="44"/>
      <c r="O27" s="44"/>
      <c r="P27" s="44"/>
      <c r="Q27" s="44"/>
      <c r="R27" s="44"/>
      <c r="T27" s="156"/>
      <c r="U27" s="156"/>
      <c r="V27" s="157"/>
      <c r="W27" s="156"/>
    </row>
    <row r="28" spans="8:22" s="57" customFormat="1" ht="8.25" customHeight="1">
      <c r="H28" s="62"/>
      <c r="I28" s="44"/>
      <c r="J28" s="44"/>
      <c r="K28" s="44"/>
      <c r="L28" s="44"/>
      <c r="M28" s="44"/>
      <c r="N28" s="44"/>
      <c r="O28" s="44"/>
      <c r="P28" s="44"/>
      <c r="Q28" s="44"/>
      <c r="R28" s="44"/>
      <c r="V28" s="161"/>
    </row>
    <row r="29" spans="1:22" s="57" customFormat="1" ht="12.75">
      <c r="A29" s="61" t="s">
        <v>38</v>
      </c>
      <c r="B29" s="61"/>
      <c r="C29" s="61"/>
      <c r="D29" s="61"/>
      <c r="E29" s="61"/>
      <c r="F29" s="61"/>
      <c r="G29" s="61"/>
      <c r="H29" s="65"/>
      <c r="I29" s="106"/>
      <c r="J29" s="44"/>
      <c r="K29" s="44"/>
      <c r="L29" s="44"/>
      <c r="M29" s="44"/>
      <c r="N29" s="44"/>
      <c r="O29" s="44"/>
      <c r="P29" s="44"/>
      <c r="Q29" s="44"/>
      <c r="R29" s="44"/>
      <c r="V29" s="161"/>
    </row>
    <row r="30" spans="1:22" s="57" customFormat="1" ht="12.75">
      <c r="A30" s="61"/>
      <c r="B30" s="61"/>
      <c r="C30" s="61" t="s">
        <v>52</v>
      </c>
      <c r="D30" s="61"/>
      <c r="E30" s="61"/>
      <c r="F30" s="61"/>
      <c r="G30" s="61"/>
      <c r="H30" s="65"/>
      <c r="I30" s="44"/>
      <c r="J30" s="44"/>
      <c r="K30" s="44"/>
      <c r="L30" s="44"/>
      <c r="M30" s="44"/>
      <c r="N30" s="44"/>
      <c r="O30" s="44"/>
      <c r="P30" s="44"/>
      <c r="Q30" s="44"/>
      <c r="R30" s="44"/>
      <c r="V30" s="161"/>
    </row>
    <row r="31" spans="8:22" s="57" customFormat="1" ht="8.25" customHeight="1">
      <c r="H31" s="62"/>
      <c r="I31" s="44" t="s">
        <v>0</v>
      </c>
      <c r="J31" s="44"/>
      <c r="K31" s="44"/>
      <c r="L31" s="44"/>
      <c r="M31" s="44"/>
      <c r="N31" s="44"/>
      <c r="O31" s="44"/>
      <c r="P31" s="44"/>
      <c r="Q31" s="44"/>
      <c r="R31" s="44"/>
      <c r="V31" s="161"/>
    </row>
    <row r="32" spans="2:22" s="57" customFormat="1" ht="12.75">
      <c r="B32" s="146" t="s">
        <v>57</v>
      </c>
      <c r="C32" s="104"/>
      <c r="D32" s="104"/>
      <c r="E32" s="104"/>
      <c r="F32" s="104"/>
      <c r="G32" s="104"/>
      <c r="H32" s="60"/>
      <c r="I32" s="39">
        <v>28.971</v>
      </c>
      <c r="J32" s="39">
        <v>2623.547</v>
      </c>
      <c r="K32" s="39">
        <v>12580.409</v>
      </c>
      <c r="L32" s="39">
        <v>2249.35</v>
      </c>
      <c r="M32" s="39">
        <v>10331.059</v>
      </c>
      <c r="N32" s="39">
        <v>8942.013</v>
      </c>
      <c r="O32" s="39">
        <v>1414.658</v>
      </c>
      <c r="P32" s="39">
        <v>5.18</v>
      </c>
      <c r="Q32" s="39">
        <v>0</v>
      </c>
      <c r="R32" s="42">
        <v>23345.428</v>
      </c>
      <c r="T32" s="158"/>
      <c r="U32" s="156"/>
      <c r="V32" s="161"/>
    </row>
    <row r="33" spans="1:22" s="57" customFormat="1" ht="6" customHeight="1">
      <c r="A33" s="107"/>
      <c r="B33" s="108"/>
      <c r="C33" s="108"/>
      <c r="D33" s="108"/>
      <c r="E33" s="108"/>
      <c r="F33" s="108"/>
      <c r="G33" s="108"/>
      <c r="H33" s="62"/>
      <c r="I33" s="39"/>
      <c r="J33" s="39"/>
      <c r="K33" s="39"/>
      <c r="L33" s="39"/>
      <c r="M33" s="39"/>
      <c r="N33" s="39"/>
      <c r="O33" s="39"/>
      <c r="P33" s="39"/>
      <c r="Q33" s="39"/>
      <c r="R33" s="42"/>
      <c r="T33" s="158"/>
      <c r="U33" s="156"/>
      <c r="V33" s="161"/>
    </row>
    <row r="34" spans="2:22" s="57" customFormat="1" ht="12.75">
      <c r="B34" s="114" t="s">
        <v>58</v>
      </c>
      <c r="D34" s="108" t="s">
        <v>262</v>
      </c>
      <c r="F34" s="146" t="s">
        <v>56</v>
      </c>
      <c r="H34" s="60"/>
      <c r="I34" s="39">
        <v>716.237</v>
      </c>
      <c r="J34" s="39">
        <v>39865.037</v>
      </c>
      <c r="K34" s="39">
        <v>270048.815</v>
      </c>
      <c r="L34" s="39">
        <v>44660.548</v>
      </c>
      <c r="M34" s="39">
        <v>225388.267</v>
      </c>
      <c r="N34" s="39">
        <v>201009.139</v>
      </c>
      <c r="O34" s="39">
        <v>27117.646</v>
      </c>
      <c r="P34" s="39">
        <v>164.162</v>
      </c>
      <c r="Q34" s="39">
        <v>133.175</v>
      </c>
      <c r="R34" s="42">
        <v>494393.663</v>
      </c>
      <c r="T34" s="158"/>
      <c r="U34" s="156"/>
      <c r="V34" s="158"/>
    </row>
    <row r="35" spans="1:22" s="57" customFormat="1" ht="6" customHeight="1">
      <c r="A35" s="110"/>
      <c r="B35" s="110"/>
      <c r="C35" s="110"/>
      <c r="D35" s="108"/>
      <c r="E35" s="108"/>
      <c r="F35" s="108"/>
      <c r="G35" s="108"/>
      <c r="H35" s="62"/>
      <c r="I35" s="39"/>
      <c r="J35" s="39"/>
      <c r="K35" s="39"/>
      <c r="L35" s="39"/>
      <c r="M35" s="39"/>
      <c r="N35" s="39"/>
      <c r="O35" s="39"/>
      <c r="P35" s="39"/>
      <c r="Q35" s="39"/>
      <c r="R35" s="42"/>
      <c r="T35" s="158"/>
      <c r="U35" s="156"/>
      <c r="V35" s="158"/>
    </row>
    <row r="36" spans="2:22" s="57" customFormat="1" ht="12.75">
      <c r="B36" s="114" t="s">
        <v>59</v>
      </c>
      <c r="D36" s="108" t="s">
        <v>262</v>
      </c>
      <c r="F36" s="146" t="s">
        <v>58</v>
      </c>
      <c r="H36" s="60"/>
      <c r="I36" s="39">
        <v>2563.542</v>
      </c>
      <c r="J36" s="39">
        <v>64593.446</v>
      </c>
      <c r="K36" s="39">
        <v>484120.973</v>
      </c>
      <c r="L36" s="39">
        <v>114045.378</v>
      </c>
      <c r="M36" s="39">
        <v>370075.595</v>
      </c>
      <c r="N36" s="39">
        <v>334293.172</v>
      </c>
      <c r="O36" s="39">
        <v>53999.983</v>
      </c>
      <c r="P36" s="39">
        <v>120.913</v>
      </c>
      <c r="Q36" s="39">
        <v>122.807</v>
      </c>
      <c r="R36" s="42">
        <v>825769.458</v>
      </c>
      <c r="T36" s="156"/>
      <c r="U36" s="156"/>
      <c r="V36" s="158"/>
    </row>
    <row r="37" spans="1:22" s="57" customFormat="1" ht="6" customHeight="1">
      <c r="A37" s="111"/>
      <c r="B37" s="110"/>
      <c r="C37" s="109"/>
      <c r="D37" s="108"/>
      <c r="E37" s="104"/>
      <c r="F37" s="104"/>
      <c r="G37" s="104"/>
      <c r="H37" s="60"/>
      <c r="I37" s="39"/>
      <c r="J37" s="39"/>
      <c r="K37" s="39"/>
      <c r="L37" s="39"/>
      <c r="M37" s="39"/>
      <c r="N37" s="39"/>
      <c r="O37" s="39"/>
      <c r="P37" s="39"/>
      <c r="Q37" s="39"/>
      <c r="R37" s="42"/>
      <c r="T37" s="158"/>
      <c r="U37" s="156"/>
      <c r="V37" s="158"/>
    </row>
    <row r="38" spans="1:24" s="57" customFormat="1" ht="12.75">
      <c r="A38" s="112"/>
      <c r="C38" s="114" t="s">
        <v>60</v>
      </c>
      <c r="D38" s="108" t="s">
        <v>262</v>
      </c>
      <c r="F38" s="146" t="s">
        <v>59</v>
      </c>
      <c r="H38" s="60"/>
      <c r="I38" s="39">
        <v>5224.491</v>
      </c>
      <c r="J38" s="162">
        <v>63084.356</v>
      </c>
      <c r="K38" s="162">
        <v>308876.583</v>
      </c>
      <c r="L38" s="162">
        <v>68761.536</v>
      </c>
      <c r="M38" s="39">
        <v>240115.047</v>
      </c>
      <c r="N38" s="162">
        <v>340824.154</v>
      </c>
      <c r="O38" s="162">
        <v>36128.075</v>
      </c>
      <c r="P38" s="162">
        <v>295.162</v>
      </c>
      <c r="Q38" s="162">
        <v>1705.395</v>
      </c>
      <c r="R38" s="42">
        <v>687376.68</v>
      </c>
      <c r="T38" s="158"/>
      <c r="U38" s="156"/>
      <c r="V38" s="158"/>
      <c r="W38" s="156"/>
      <c r="X38" s="156"/>
    </row>
    <row r="39" spans="1:22" s="57" customFormat="1" ht="6" customHeight="1">
      <c r="A39" s="111"/>
      <c r="B39" s="110"/>
      <c r="C39" s="109"/>
      <c r="D39" s="108"/>
      <c r="E39" s="104"/>
      <c r="F39" s="104"/>
      <c r="G39" s="104"/>
      <c r="H39" s="60"/>
      <c r="I39" s="162"/>
      <c r="J39" s="162"/>
      <c r="K39" s="162"/>
      <c r="L39" s="162"/>
      <c r="M39" s="162"/>
      <c r="N39" s="162"/>
      <c r="O39" s="162"/>
      <c r="P39" s="162"/>
      <c r="Q39" s="162"/>
      <c r="R39" s="163"/>
      <c r="T39" s="158"/>
      <c r="U39" s="156"/>
      <c r="V39" s="158"/>
    </row>
    <row r="40" spans="1:22" s="57" customFormat="1" ht="12.75">
      <c r="A40" s="111"/>
      <c r="C40" s="114" t="s">
        <v>61</v>
      </c>
      <c r="D40" s="108" t="s">
        <v>262</v>
      </c>
      <c r="G40" s="146" t="s">
        <v>60</v>
      </c>
      <c r="H40" s="60"/>
      <c r="I40" s="162">
        <v>4842.805</v>
      </c>
      <c r="J40" s="162">
        <v>40303.699</v>
      </c>
      <c r="K40" s="162">
        <v>184326.996</v>
      </c>
      <c r="L40" s="162">
        <v>45753.707</v>
      </c>
      <c r="M40" s="39">
        <v>138573.289</v>
      </c>
      <c r="N40" s="162">
        <v>240456.205</v>
      </c>
      <c r="O40" s="162">
        <v>19296.64</v>
      </c>
      <c r="P40" s="162">
        <v>245.124</v>
      </c>
      <c r="Q40" s="162">
        <v>1016.112</v>
      </c>
      <c r="R40" s="163">
        <v>444733.874</v>
      </c>
      <c r="T40" s="156"/>
      <c r="U40" s="156"/>
      <c r="V40" s="158"/>
    </row>
    <row r="41" spans="1:22" s="57" customFormat="1" ht="6" customHeight="1">
      <c r="A41" s="111"/>
      <c r="B41" s="109"/>
      <c r="C41" s="109"/>
      <c r="D41" s="108"/>
      <c r="E41" s="104"/>
      <c r="F41" s="104"/>
      <c r="G41" s="104"/>
      <c r="H41" s="60"/>
      <c r="I41" s="162"/>
      <c r="J41" s="162"/>
      <c r="K41" s="162"/>
      <c r="L41" s="162"/>
      <c r="M41" s="162"/>
      <c r="N41" s="162"/>
      <c r="O41" s="162"/>
      <c r="P41" s="162"/>
      <c r="Q41" s="162"/>
      <c r="R41" s="163"/>
      <c r="S41" s="57" t="s">
        <v>310</v>
      </c>
      <c r="V41" s="158"/>
    </row>
    <row r="42" spans="1:22" s="57" customFormat="1" ht="12.75">
      <c r="A42" s="111"/>
      <c r="C42" s="114" t="s">
        <v>62</v>
      </c>
      <c r="D42" s="108" t="s">
        <v>262</v>
      </c>
      <c r="G42" s="146" t="s">
        <v>61</v>
      </c>
      <c r="H42" s="60"/>
      <c r="I42" s="162">
        <v>6967.815</v>
      </c>
      <c r="J42" s="162">
        <v>36880.139</v>
      </c>
      <c r="K42" s="162">
        <v>152043.336</v>
      </c>
      <c r="L42" s="162">
        <v>34320.427</v>
      </c>
      <c r="M42" s="39">
        <v>117722.909</v>
      </c>
      <c r="N42" s="162">
        <v>237007.304</v>
      </c>
      <c r="O42" s="162">
        <v>15399.57</v>
      </c>
      <c r="P42" s="162">
        <v>299.926</v>
      </c>
      <c r="Q42" s="162">
        <v>107.647</v>
      </c>
      <c r="R42" s="163">
        <v>414385.31</v>
      </c>
      <c r="S42" s="164"/>
      <c r="T42" s="156"/>
      <c r="V42" s="158"/>
    </row>
    <row r="43" spans="1:22" s="57" customFormat="1" ht="6" customHeight="1">
      <c r="A43" s="113"/>
      <c r="B43" s="103"/>
      <c r="C43" s="103"/>
      <c r="D43" s="108"/>
      <c r="E43" s="104"/>
      <c r="F43" s="104"/>
      <c r="G43" s="104"/>
      <c r="H43" s="60"/>
      <c r="I43" s="162"/>
      <c r="J43" s="162"/>
      <c r="K43" s="162"/>
      <c r="L43" s="162"/>
      <c r="M43" s="162"/>
      <c r="N43" s="162"/>
      <c r="O43" s="162"/>
      <c r="P43" s="162"/>
      <c r="Q43" s="162"/>
      <c r="R43" s="163"/>
      <c r="T43" s="156"/>
      <c r="U43" s="156"/>
      <c r="V43" s="158"/>
    </row>
    <row r="44" spans="1:22" s="57" customFormat="1" ht="12.75">
      <c r="A44" s="107"/>
      <c r="B44" s="108"/>
      <c r="C44" s="108"/>
      <c r="D44" s="115" t="s">
        <v>54</v>
      </c>
      <c r="G44" s="146" t="s">
        <v>62</v>
      </c>
      <c r="H44" s="60"/>
      <c r="I44" s="162">
        <v>968.82</v>
      </c>
      <c r="J44" s="162">
        <v>2517.04</v>
      </c>
      <c r="K44" s="162">
        <v>10033.839</v>
      </c>
      <c r="L44" s="162">
        <v>1861.572</v>
      </c>
      <c r="M44" s="39">
        <v>8172.267</v>
      </c>
      <c r="N44" s="162">
        <v>16176.793</v>
      </c>
      <c r="O44" s="162">
        <v>831.216</v>
      </c>
      <c r="P44" s="162">
        <v>29.41</v>
      </c>
      <c r="Q44" s="162">
        <v>62.435</v>
      </c>
      <c r="R44" s="163">
        <v>28757.981</v>
      </c>
      <c r="V44" s="158"/>
    </row>
    <row r="45" spans="8:22" s="57" customFormat="1" ht="12.75">
      <c r="H45" s="62"/>
      <c r="I45" s="162"/>
      <c r="J45" s="162"/>
      <c r="K45" s="162"/>
      <c r="L45" s="162"/>
      <c r="M45" s="162"/>
      <c r="N45" s="162"/>
      <c r="O45" s="162"/>
      <c r="P45" s="162"/>
      <c r="Q45" s="162"/>
      <c r="R45" s="163"/>
      <c r="T45" s="156"/>
      <c r="V45" s="161"/>
    </row>
    <row r="46" spans="5:22" s="57" customFormat="1" ht="12" customHeight="1">
      <c r="E46" s="67"/>
      <c r="F46" s="67"/>
      <c r="G46" s="70" t="s">
        <v>244</v>
      </c>
      <c r="H46" s="62"/>
      <c r="I46" s="165">
        <f>I32+I34+I36+I38+I40+I42+I44</f>
        <v>21312.681</v>
      </c>
      <c r="J46" s="165">
        <f aca="true" t="shared" si="1" ref="J46:R46">J32+J34+J36+J38+J40+J42+J44</f>
        <v>249867.264</v>
      </c>
      <c r="K46" s="165">
        <f t="shared" si="1"/>
        <v>1422030.9509999997</v>
      </c>
      <c r="L46" s="165">
        <f t="shared" si="1"/>
        <v>311652.51800000004</v>
      </c>
      <c r="M46" s="165">
        <f t="shared" si="1"/>
        <v>1110378.433</v>
      </c>
      <c r="N46" s="165">
        <f t="shared" si="1"/>
        <v>1378708.78</v>
      </c>
      <c r="O46" s="165">
        <f t="shared" si="1"/>
        <v>154187.78799999997</v>
      </c>
      <c r="P46" s="165">
        <f t="shared" si="1"/>
        <v>1159.877</v>
      </c>
      <c r="Q46" s="165">
        <f t="shared" si="1"/>
        <v>3147.571</v>
      </c>
      <c r="R46" s="160">
        <f t="shared" si="1"/>
        <v>2918762.3940000003</v>
      </c>
      <c r="S46" s="166"/>
      <c r="T46" s="158"/>
      <c r="V46" s="161"/>
    </row>
    <row r="47" spans="8:22" s="57" customFormat="1" ht="8.25" customHeight="1">
      <c r="H47" s="62"/>
      <c r="I47" s="165"/>
      <c r="J47" s="165"/>
      <c r="K47" s="165"/>
      <c r="L47" s="165"/>
      <c r="M47" s="162"/>
      <c r="N47" s="165"/>
      <c r="O47" s="165"/>
      <c r="P47" s="165"/>
      <c r="Q47" s="165"/>
      <c r="R47" s="163"/>
      <c r="T47" s="158"/>
      <c r="V47" s="161"/>
    </row>
    <row r="48" spans="4:22" s="57" customFormat="1" ht="12" customHeight="1">
      <c r="D48" s="65"/>
      <c r="E48" s="65"/>
      <c r="F48" s="65"/>
      <c r="G48" s="70" t="s">
        <v>79</v>
      </c>
      <c r="H48" s="65"/>
      <c r="I48" s="165">
        <f>I26+I46</f>
        <v>21906.174</v>
      </c>
      <c r="J48" s="165">
        <f aca="true" t="shared" si="2" ref="J48:R48">J26+J46</f>
        <v>447799.55700000003</v>
      </c>
      <c r="K48" s="165">
        <f t="shared" si="2"/>
        <v>2834156.5959999994</v>
      </c>
      <c r="L48" s="165">
        <f t="shared" si="2"/>
        <v>506637.39800000004</v>
      </c>
      <c r="M48" s="165">
        <f t="shared" si="2"/>
        <v>2327519.198</v>
      </c>
      <c r="N48" s="165">
        <f t="shared" si="2"/>
        <v>2018876.7340000002</v>
      </c>
      <c r="O48" s="165">
        <f t="shared" si="2"/>
        <v>305025.051</v>
      </c>
      <c r="P48" s="165">
        <f t="shared" si="2"/>
        <v>1490.827</v>
      </c>
      <c r="Q48" s="165">
        <f t="shared" si="2"/>
        <v>6009.3769999999995</v>
      </c>
      <c r="R48" s="160">
        <f t="shared" si="2"/>
        <v>5128626.9180000005</v>
      </c>
      <c r="T48" s="158"/>
      <c r="V48" s="161"/>
    </row>
    <row r="49" spans="3:22" s="57" customFormat="1" ht="9.75" customHeight="1">
      <c r="C49" s="65"/>
      <c r="D49" s="65"/>
      <c r="E49" s="65"/>
      <c r="F49" s="65"/>
      <c r="G49" s="65"/>
      <c r="H49" s="65"/>
      <c r="I49" s="68"/>
      <c r="J49" s="68"/>
      <c r="K49" s="68"/>
      <c r="L49" s="68"/>
      <c r="M49" s="68"/>
      <c r="N49" s="68"/>
      <c r="O49" s="68"/>
      <c r="P49" s="68"/>
      <c r="Q49" s="68"/>
      <c r="R49" s="68"/>
      <c r="T49" s="158"/>
      <c r="V49" s="161"/>
    </row>
    <row r="50" spans="1:22" s="57" customFormat="1" ht="15" customHeight="1">
      <c r="A50" s="323" t="s">
        <v>334</v>
      </c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T50" s="158" t="s">
        <v>311</v>
      </c>
      <c r="V50" s="161"/>
    </row>
    <row r="51" spans="3:22" s="57" customFormat="1" ht="9.75" customHeight="1">
      <c r="C51" s="65"/>
      <c r="D51" s="65"/>
      <c r="E51" s="65"/>
      <c r="F51" s="65"/>
      <c r="G51" s="65"/>
      <c r="H51" s="65"/>
      <c r="I51" s="68"/>
      <c r="J51" s="68"/>
      <c r="K51" s="68"/>
      <c r="L51" s="68"/>
      <c r="M51" s="68"/>
      <c r="N51" s="68"/>
      <c r="O51" s="68"/>
      <c r="P51" s="68"/>
      <c r="Q51" s="68"/>
      <c r="R51" s="68"/>
      <c r="T51" s="158"/>
      <c r="V51" s="161"/>
    </row>
    <row r="52" spans="1:22" s="57" customFormat="1" ht="12.75" customHeight="1">
      <c r="A52" s="324" t="s">
        <v>33</v>
      </c>
      <c r="B52" s="325"/>
      <c r="C52" s="325"/>
      <c r="D52" s="325"/>
      <c r="E52" s="325"/>
      <c r="F52" s="325"/>
      <c r="G52" s="325"/>
      <c r="H52" s="62"/>
      <c r="I52" s="39">
        <v>1747.375</v>
      </c>
      <c r="J52" s="39">
        <v>609206.688</v>
      </c>
      <c r="K52" s="39">
        <v>3806098.762</v>
      </c>
      <c r="L52" s="39">
        <v>326121.39</v>
      </c>
      <c r="M52" s="39">
        <v>3479977.372</v>
      </c>
      <c r="N52" s="39">
        <v>1304514.639</v>
      </c>
      <c r="O52" s="39">
        <v>308248.638</v>
      </c>
      <c r="P52" s="39">
        <v>9411.877</v>
      </c>
      <c r="Q52" s="39">
        <v>8831.668</v>
      </c>
      <c r="R52" s="42">
        <v>5721938.257</v>
      </c>
      <c r="T52" s="158"/>
      <c r="V52" s="161"/>
    </row>
    <row r="53" spans="3:22" s="57" customFormat="1" ht="9.75" customHeight="1">
      <c r="C53" s="62"/>
      <c r="D53" s="62"/>
      <c r="E53" s="62"/>
      <c r="F53" s="62"/>
      <c r="G53" s="62"/>
      <c r="H53" s="62"/>
      <c r="I53" s="39"/>
      <c r="J53" s="39"/>
      <c r="K53" s="39"/>
      <c r="L53" s="39"/>
      <c r="M53" s="39"/>
      <c r="N53" s="39"/>
      <c r="O53" s="39"/>
      <c r="P53" s="39"/>
      <c r="Q53" s="39"/>
      <c r="R53" s="42"/>
      <c r="T53" s="158"/>
      <c r="V53" s="161"/>
    </row>
    <row r="54" spans="1:22" s="57" customFormat="1" ht="15" customHeight="1">
      <c r="A54" s="324" t="s">
        <v>312</v>
      </c>
      <c r="B54" s="325"/>
      <c r="C54" s="325"/>
      <c r="D54" s="325"/>
      <c r="E54" s="325"/>
      <c r="F54" s="325"/>
      <c r="G54" s="325"/>
      <c r="H54" s="62"/>
      <c r="I54" s="39">
        <v>64619.184</v>
      </c>
      <c r="J54" s="162">
        <v>772430.817</v>
      </c>
      <c r="K54" s="162">
        <v>4310215.454</v>
      </c>
      <c r="L54" s="162">
        <v>590821.617</v>
      </c>
      <c r="M54" s="162">
        <v>3719393.837</v>
      </c>
      <c r="N54" s="162">
        <v>2809503.184</v>
      </c>
      <c r="O54" s="162">
        <v>315157.867</v>
      </c>
      <c r="P54" s="162">
        <v>20584.448</v>
      </c>
      <c r="Q54" s="162">
        <v>17217.73</v>
      </c>
      <c r="R54" s="42">
        <v>7718907.067</v>
      </c>
      <c r="T54" s="158"/>
      <c r="V54" s="161"/>
    </row>
    <row r="55" spans="3:22" s="57" customFormat="1" ht="9.75" customHeight="1">
      <c r="C55" s="65"/>
      <c r="D55" s="65"/>
      <c r="E55" s="65"/>
      <c r="F55" s="65"/>
      <c r="G55" s="65"/>
      <c r="H55" s="65"/>
      <c r="I55" s="162"/>
      <c r="J55" s="162"/>
      <c r="K55" s="162"/>
      <c r="L55" s="162"/>
      <c r="M55" s="162"/>
      <c r="N55" s="162"/>
      <c r="O55" s="162"/>
      <c r="P55" s="162"/>
      <c r="Q55" s="162"/>
      <c r="R55" s="163"/>
      <c r="T55" s="158"/>
      <c r="V55" s="161"/>
    </row>
    <row r="56" spans="1:22" s="61" customFormat="1" ht="15" customHeight="1">
      <c r="A56" s="167"/>
      <c r="B56" s="168"/>
      <c r="C56" s="65"/>
      <c r="D56" s="168"/>
      <c r="E56" s="168"/>
      <c r="F56" s="168"/>
      <c r="G56" s="70" t="s">
        <v>79</v>
      </c>
      <c r="H56" s="65"/>
      <c r="I56" s="165">
        <f>I52+I54</f>
        <v>66366.55900000001</v>
      </c>
      <c r="J56" s="165">
        <f aca="true" t="shared" si="3" ref="J56:R56">J52+J54</f>
        <v>1381637.505</v>
      </c>
      <c r="K56" s="165">
        <f t="shared" si="3"/>
        <v>8116314.216</v>
      </c>
      <c r="L56" s="165">
        <f t="shared" si="3"/>
        <v>916943.007</v>
      </c>
      <c r="M56" s="165">
        <f t="shared" si="3"/>
        <v>7199371.209</v>
      </c>
      <c r="N56" s="165">
        <f t="shared" si="3"/>
        <v>4114017.823</v>
      </c>
      <c r="O56" s="165">
        <f t="shared" si="3"/>
        <v>623406.505</v>
      </c>
      <c r="P56" s="165">
        <f t="shared" si="3"/>
        <v>29996.325</v>
      </c>
      <c r="Q56" s="165">
        <f t="shared" si="3"/>
        <v>26049.398</v>
      </c>
      <c r="R56" s="169">
        <f t="shared" si="3"/>
        <v>13440845.324000001</v>
      </c>
      <c r="T56" s="170"/>
      <c r="V56" s="171"/>
    </row>
    <row r="57" spans="3:22" s="57" customFormat="1" ht="9.75" customHeight="1">
      <c r="C57" s="65"/>
      <c r="D57" s="65"/>
      <c r="E57" s="65"/>
      <c r="F57" s="65"/>
      <c r="G57" s="65"/>
      <c r="H57" s="65"/>
      <c r="I57" s="68"/>
      <c r="J57" s="68"/>
      <c r="K57" s="68"/>
      <c r="L57" s="68"/>
      <c r="M57" s="68"/>
      <c r="N57" s="68"/>
      <c r="O57" s="68"/>
      <c r="P57" s="68"/>
      <c r="Q57" s="121"/>
      <c r="R57" s="68"/>
      <c r="S57" s="166"/>
      <c r="T57" s="158"/>
      <c r="U57" s="172"/>
      <c r="V57" s="161"/>
    </row>
    <row r="58" spans="1:22" s="57" customFormat="1" ht="12" customHeight="1">
      <c r="A58" s="326" t="s">
        <v>63</v>
      </c>
      <c r="B58" s="326"/>
      <c r="C58" s="326"/>
      <c r="D58" s="326"/>
      <c r="E58" s="326"/>
      <c r="F58" s="326"/>
      <c r="G58" s="326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T58" s="158"/>
      <c r="V58" s="161"/>
    </row>
    <row r="59" spans="2:22" s="57" customFormat="1" ht="9.75" customHeight="1">
      <c r="B59" s="66"/>
      <c r="C59" s="66"/>
      <c r="D59" s="66"/>
      <c r="E59" s="66"/>
      <c r="F59" s="66"/>
      <c r="G59" s="66"/>
      <c r="H59" s="65"/>
      <c r="I59" s="145"/>
      <c r="J59" s="145"/>
      <c r="K59" s="145"/>
      <c r="L59" s="326"/>
      <c r="M59" s="326"/>
      <c r="N59" s="326"/>
      <c r="O59" s="326"/>
      <c r="P59" s="145"/>
      <c r="Q59" s="145"/>
      <c r="R59" s="145"/>
      <c r="T59" s="156"/>
      <c r="V59" s="161"/>
    </row>
    <row r="60" spans="1:29" ht="13.5" customHeight="1">
      <c r="A60" s="322" t="s">
        <v>313</v>
      </c>
      <c r="B60" s="322"/>
      <c r="C60" s="322"/>
      <c r="D60" s="322"/>
      <c r="E60" s="322"/>
      <c r="F60" s="322"/>
      <c r="G60" s="322"/>
      <c r="H60" s="55"/>
      <c r="I60" s="142">
        <v>19608367</v>
      </c>
      <c r="J60" s="142">
        <v>384368578</v>
      </c>
      <c r="K60" s="142">
        <v>2355049708</v>
      </c>
      <c r="L60" s="142">
        <v>-52842965</v>
      </c>
      <c r="M60" s="142">
        <v>2407892673</v>
      </c>
      <c r="N60" s="142">
        <v>-57846956</v>
      </c>
      <c r="O60" s="142">
        <v>3297289</v>
      </c>
      <c r="P60" s="142">
        <v>18470186</v>
      </c>
      <c r="Q60" s="142">
        <v>14030101</v>
      </c>
      <c r="R60" s="143">
        <v>2789820238</v>
      </c>
      <c r="T60" s="173"/>
      <c r="U60" s="173"/>
      <c r="V60" s="173"/>
      <c r="W60" s="173"/>
      <c r="X60" s="173"/>
      <c r="Y60" s="173"/>
      <c r="Z60" s="173"/>
      <c r="AA60" s="173"/>
      <c r="AB60" s="173"/>
      <c r="AC60" s="174"/>
    </row>
    <row r="61" spans="1:29" ht="9.75" customHeight="1">
      <c r="A61" s="116"/>
      <c r="B61" s="116"/>
      <c r="C61" s="116"/>
      <c r="D61" s="116"/>
      <c r="E61" s="116"/>
      <c r="F61" s="116"/>
      <c r="G61" s="116"/>
      <c r="I61" s="142"/>
      <c r="J61" s="142"/>
      <c r="K61" s="142"/>
      <c r="L61" s="142"/>
      <c r="M61" s="142"/>
      <c r="N61" s="142"/>
      <c r="O61" s="142"/>
      <c r="P61" s="142"/>
      <c r="Q61" s="142"/>
      <c r="R61" s="143"/>
      <c r="T61" s="173"/>
      <c r="U61" s="173"/>
      <c r="V61" s="173"/>
      <c r="W61" s="173"/>
      <c r="X61" s="173"/>
      <c r="Y61" s="173"/>
      <c r="Z61" s="173"/>
      <c r="AA61" s="173"/>
      <c r="AB61" s="173"/>
      <c r="AC61" s="174"/>
    </row>
    <row r="62" spans="1:18" ht="13.5" customHeight="1">
      <c r="A62" s="322" t="s">
        <v>297</v>
      </c>
      <c r="B62" s="322"/>
      <c r="C62" s="322"/>
      <c r="D62" s="322"/>
      <c r="E62" s="322"/>
      <c r="F62" s="322"/>
      <c r="G62" s="322"/>
      <c r="I62" s="142">
        <v>23979080</v>
      </c>
      <c r="J62" s="142">
        <v>500776853</v>
      </c>
      <c r="K62" s="142">
        <v>2377480800</v>
      </c>
      <c r="L62" s="142">
        <v>432659120</v>
      </c>
      <c r="M62" s="142">
        <v>1944821680</v>
      </c>
      <c r="N62" s="142">
        <v>1827139194</v>
      </c>
      <c r="O62" s="142">
        <v>193390490</v>
      </c>
      <c r="P62" s="142">
        <v>7680013</v>
      </c>
      <c r="Q62" s="142">
        <v>7187846</v>
      </c>
      <c r="R62" s="143">
        <v>4504975156</v>
      </c>
    </row>
    <row r="63" spans="1:29" ht="9.75" customHeight="1">
      <c r="A63" s="116"/>
      <c r="B63" s="116"/>
      <c r="C63" s="116"/>
      <c r="D63" s="116"/>
      <c r="E63" s="116"/>
      <c r="F63" s="116"/>
      <c r="G63" s="116"/>
      <c r="I63" s="142"/>
      <c r="J63" s="142"/>
      <c r="K63" s="142"/>
      <c r="L63" s="142"/>
      <c r="M63" s="142"/>
      <c r="N63" s="142"/>
      <c r="O63" s="142"/>
      <c r="P63" s="142"/>
      <c r="Q63" s="142"/>
      <c r="R63" s="143"/>
      <c r="T63" s="174"/>
      <c r="U63" s="174"/>
      <c r="V63" s="175"/>
      <c r="W63" s="174"/>
      <c r="X63" s="174"/>
      <c r="Y63" s="174"/>
      <c r="Z63" s="174"/>
      <c r="AA63" s="174"/>
      <c r="AB63" s="174"/>
      <c r="AC63" s="174"/>
    </row>
    <row r="64" spans="1:18" ht="13.5" customHeight="1">
      <c r="A64" s="322" t="s">
        <v>298</v>
      </c>
      <c r="B64" s="322"/>
      <c r="C64" s="322"/>
      <c r="D64" s="322"/>
      <c r="E64" s="322"/>
      <c r="F64" s="322"/>
      <c r="G64" s="322"/>
      <c r="I64" s="142">
        <v>22054601</v>
      </c>
      <c r="J64" s="142">
        <v>445160320</v>
      </c>
      <c r="K64" s="142">
        <v>2226977974</v>
      </c>
      <c r="L64" s="142">
        <v>440788405</v>
      </c>
      <c r="M64" s="142">
        <v>1786189569</v>
      </c>
      <c r="N64" s="142">
        <v>1765897199</v>
      </c>
      <c r="O64" s="142">
        <v>190669015</v>
      </c>
      <c r="P64" s="142">
        <v>1407945</v>
      </c>
      <c r="Q64" s="142">
        <v>4956693</v>
      </c>
      <c r="R64" s="143">
        <v>4216335342</v>
      </c>
    </row>
    <row r="65" spans="1:18" ht="9.75" customHeight="1">
      <c r="A65" s="116"/>
      <c r="B65" s="116"/>
      <c r="C65" s="116"/>
      <c r="D65" s="116"/>
      <c r="E65" s="116"/>
      <c r="F65" s="116"/>
      <c r="G65" s="116"/>
      <c r="I65" s="142"/>
      <c r="J65" s="142"/>
      <c r="K65" s="142"/>
      <c r="L65" s="142"/>
      <c r="M65" s="142"/>
      <c r="N65" s="142"/>
      <c r="O65" s="142"/>
      <c r="P65" s="142"/>
      <c r="Q65" s="142"/>
      <c r="R65" s="143"/>
    </row>
    <row r="66" spans="1:18" ht="13.5" customHeight="1">
      <c r="A66" s="322" t="s">
        <v>299</v>
      </c>
      <c r="B66" s="322"/>
      <c r="C66" s="322"/>
      <c r="D66" s="322"/>
      <c r="E66" s="322"/>
      <c r="F66" s="322"/>
      <c r="G66" s="322"/>
      <c r="I66" s="142">
        <v>18819581</v>
      </c>
      <c r="J66" s="142">
        <v>388069955</v>
      </c>
      <c r="K66" s="142">
        <v>2677284199</v>
      </c>
      <c r="L66" s="142">
        <v>866369066</v>
      </c>
      <c r="M66" s="142">
        <v>1810915133</v>
      </c>
      <c r="N66" s="142">
        <v>3690392498</v>
      </c>
      <c r="O66" s="142">
        <v>390025252</v>
      </c>
      <c r="P66" s="142">
        <v>902273</v>
      </c>
      <c r="Q66" s="142">
        <v>2108211</v>
      </c>
      <c r="R66" s="143">
        <v>6301232903</v>
      </c>
    </row>
    <row r="67" spans="1:18" ht="9.75" customHeight="1">
      <c r="A67" s="116"/>
      <c r="B67" s="116"/>
      <c r="C67" s="116"/>
      <c r="D67" s="116"/>
      <c r="E67" s="116"/>
      <c r="F67" s="116"/>
      <c r="G67" s="116"/>
      <c r="I67" s="142"/>
      <c r="J67" s="142"/>
      <c r="K67" s="142"/>
      <c r="L67" s="142"/>
      <c r="M67" s="142"/>
      <c r="N67" s="142"/>
      <c r="O67" s="142"/>
      <c r="P67" s="142"/>
      <c r="Q67" s="142"/>
      <c r="R67" s="143"/>
    </row>
    <row r="68" spans="1:22" s="69" customFormat="1" ht="13.5" customHeight="1">
      <c r="A68" s="322" t="s">
        <v>300</v>
      </c>
      <c r="B68" s="322"/>
      <c r="C68" s="322"/>
      <c r="D68" s="322"/>
      <c r="E68" s="322"/>
      <c r="F68" s="322"/>
      <c r="G68" s="322"/>
      <c r="H68" s="58"/>
      <c r="I68" s="142">
        <v>19904146</v>
      </c>
      <c r="J68" s="142">
        <v>396570958</v>
      </c>
      <c r="K68" s="142">
        <v>2347193876</v>
      </c>
      <c r="L68" s="142">
        <v>33316113</v>
      </c>
      <c r="M68" s="142">
        <v>2313877763</v>
      </c>
      <c r="N68" s="142">
        <v>18259195</v>
      </c>
      <c r="O68" s="142">
        <v>4327135</v>
      </c>
      <c r="P68" s="142">
        <v>19357757</v>
      </c>
      <c r="Q68" s="142">
        <v>13956338</v>
      </c>
      <c r="R68" s="143">
        <v>2786253292</v>
      </c>
      <c r="S68" s="61"/>
      <c r="V68" s="176"/>
    </row>
    <row r="69" spans="1:18" ht="9.75" customHeight="1">
      <c r="A69" s="120"/>
      <c r="B69" s="120"/>
      <c r="C69" s="120"/>
      <c r="D69" s="120"/>
      <c r="E69" s="120"/>
      <c r="F69" s="120"/>
      <c r="G69" s="120"/>
      <c r="I69" s="142"/>
      <c r="J69" s="142"/>
      <c r="K69" s="142"/>
      <c r="L69" s="142"/>
      <c r="M69" s="142"/>
      <c r="N69" s="142"/>
      <c r="O69" s="142"/>
      <c r="P69" s="142"/>
      <c r="Q69" s="142"/>
      <c r="R69" s="143"/>
    </row>
    <row r="70" spans="1:20" ht="13.5" customHeight="1">
      <c r="A70" s="322" t="s">
        <v>305</v>
      </c>
      <c r="B70" s="322"/>
      <c r="C70" s="322"/>
      <c r="D70" s="322"/>
      <c r="E70" s="322"/>
      <c r="F70" s="322"/>
      <c r="G70" s="322"/>
      <c r="I70" s="142">
        <v>24165321</v>
      </c>
      <c r="J70" s="142">
        <v>516473906</v>
      </c>
      <c r="K70" s="142">
        <v>2601510274</v>
      </c>
      <c r="L70" s="142">
        <v>433216287</v>
      </c>
      <c r="M70" s="142">
        <v>2168293987</v>
      </c>
      <c r="N70" s="142">
        <v>2025537994</v>
      </c>
      <c r="O70" s="142">
        <v>250532563</v>
      </c>
      <c r="P70" s="142">
        <v>7990693</v>
      </c>
      <c r="Q70" s="142">
        <v>8610475</v>
      </c>
      <c r="R70" s="143">
        <v>5001604939</v>
      </c>
      <c r="T70" s="166"/>
    </row>
    <row r="71" spans="9:18" ht="9.75" customHeight="1">
      <c r="I71" s="142"/>
      <c r="J71" s="142"/>
      <c r="K71" s="142"/>
      <c r="L71" s="142"/>
      <c r="M71" s="142"/>
      <c r="N71" s="142"/>
      <c r="O71" s="142"/>
      <c r="P71" s="142"/>
      <c r="Q71" s="142"/>
      <c r="R71" s="143"/>
    </row>
    <row r="72" spans="1:20" ht="13.5" customHeight="1">
      <c r="A72" s="45" t="s">
        <v>306</v>
      </c>
      <c r="I72" s="142">
        <v>23807214</v>
      </c>
      <c r="J72" s="142">
        <v>454126489</v>
      </c>
      <c r="K72" s="142">
        <v>2431347502</v>
      </c>
      <c r="L72" s="142">
        <v>481533342</v>
      </c>
      <c r="M72" s="142">
        <v>1949814160</v>
      </c>
      <c r="N72" s="142">
        <v>1951764812</v>
      </c>
      <c r="O72" s="142">
        <v>236331263</v>
      </c>
      <c r="P72" s="142">
        <v>1729763</v>
      </c>
      <c r="Q72" s="142">
        <v>4958684</v>
      </c>
      <c r="R72" s="143">
        <v>4622532385</v>
      </c>
      <c r="T72" s="174"/>
    </row>
    <row r="73" spans="9:18" ht="9.75" customHeight="1">
      <c r="I73" s="142"/>
      <c r="J73" s="142"/>
      <c r="K73" s="142"/>
      <c r="L73" s="142"/>
      <c r="M73" s="142"/>
      <c r="N73" s="142"/>
      <c r="O73" s="142"/>
      <c r="P73" s="142"/>
      <c r="Q73" s="142"/>
      <c r="R73" s="143"/>
    </row>
    <row r="74" spans="1:19" ht="13.5" customHeight="1">
      <c r="A74" s="45" t="s">
        <v>307</v>
      </c>
      <c r="I74" s="142">
        <v>17449978</v>
      </c>
      <c r="J74" s="142">
        <v>390332749</v>
      </c>
      <c r="K74" s="142">
        <v>2428984557</v>
      </c>
      <c r="L74" s="142">
        <v>932488139</v>
      </c>
      <c r="M74" s="142">
        <v>1496496418</v>
      </c>
      <c r="N74" s="142">
        <v>3910782150</v>
      </c>
      <c r="O74" s="142">
        <v>492167666</v>
      </c>
      <c r="P74" s="142">
        <v>759607</v>
      </c>
      <c r="Q74" s="142">
        <v>2395487</v>
      </c>
      <c r="R74" s="143">
        <v>6310384055</v>
      </c>
      <c r="S74" s="166"/>
    </row>
    <row r="75" spans="9:18" ht="9.75" customHeight="1">
      <c r="I75" s="142"/>
      <c r="J75" s="142"/>
      <c r="K75" s="142"/>
      <c r="L75" s="142"/>
      <c r="M75" s="142"/>
      <c r="N75" s="142"/>
      <c r="O75" s="142"/>
      <c r="P75" s="142"/>
      <c r="Q75" s="142"/>
      <c r="R75" s="143"/>
    </row>
    <row r="76" spans="1:18" ht="13.5" customHeight="1">
      <c r="A76" s="45" t="s">
        <v>304</v>
      </c>
      <c r="I76" s="142">
        <v>20169438</v>
      </c>
      <c r="J76" s="142">
        <v>407579153</v>
      </c>
      <c r="K76" s="142">
        <v>2499302463</v>
      </c>
      <c r="L76" s="142">
        <v>-49079186</v>
      </c>
      <c r="M76" s="142">
        <v>2548381649</v>
      </c>
      <c r="N76" s="142">
        <v>-1056660</v>
      </c>
      <c r="O76" s="142">
        <v>-5486892</v>
      </c>
      <c r="P76" s="142">
        <v>20136366</v>
      </c>
      <c r="Q76" s="142">
        <v>11234579</v>
      </c>
      <c r="R76" s="143">
        <v>3000957633</v>
      </c>
    </row>
    <row r="77" spans="8:18" ht="9.75" customHeight="1">
      <c r="H77" s="55"/>
      <c r="I77" s="40"/>
      <c r="J77" s="40"/>
      <c r="K77" s="40"/>
      <c r="L77" s="40"/>
      <c r="M77" s="40"/>
      <c r="N77" s="40"/>
      <c r="O77" s="40"/>
      <c r="P77" s="40"/>
      <c r="Q77" s="40"/>
      <c r="R77" s="160"/>
    </row>
    <row r="78" spans="1:18" ht="12.75">
      <c r="A78" s="45" t="s">
        <v>314</v>
      </c>
      <c r="B78" s="69"/>
      <c r="C78" s="69"/>
      <c r="D78" s="69"/>
      <c r="E78" s="69"/>
      <c r="F78" s="69"/>
      <c r="G78" s="69"/>
      <c r="H78" s="55"/>
      <c r="I78" s="142">
        <v>24290947</v>
      </c>
      <c r="J78" s="142">
        <v>526258795</v>
      </c>
      <c r="K78" s="142">
        <v>2782855157</v>
      </c>
      <c r="L78" s="142">
        <v>459384795</v>
      </c>
      <c r="M78" s="142">
        <v>2323470362</v>
      </c>
      <c r="N78" s="142">
        <v>2096197749</v>
      </c>
      <c r="O78" s="142">
        <v>323868346</v>
      </c>
      <c r="P78" s="142">
        <v>8369132</v>
      </c>
      <c r="Q78" s="142">
        <v>8805442</v>
      </c>
      <c r="R78" s="143">
        <v>5311260773</v>
      </c>
    </row>
    <row r="79" spans="9:18" ht="9" customHeight="1">
      <c r="I79" s="40"/>
      <c r="J79" s="40"/>
      <c r="K79" s="40"/>
      <c r="L79" s="40"/>
      <c r="M79" s="40"/>
      <c r="N79" s="40"/>
      <c r="O79" s="40"/>
      <c r="P79" s="40"/>
      <c r="Q79" s="40"/>
      <c r="R79" s="160"/>
    </row>
    <row r="80" spans="1:18" ht="12.75">
      <c r="A80" s="69" t="s">
        <v>335</v>
      </c>
      <c r="I80" s="203">
        <v>21906174</v>
      </c>
      <c r="J80" s="203">
        <v>447799557</v>
      </c>
      <c r="K80" s="203">
        <v>2834156595.9999995</v>
      </c>
      <c r="L80" s="203">
        <v>506637398.00000006</v>
      </c>
      <c r="M80" s="203">
        <v>2327519198</v>
      </c>
      <c r="N80" s="203">
        <v>2018876734.0000002</v>
      </c>
      <c r="O80" s="203">
        <v>305025051</v>
      </c>
      <c r="P80" s="203">
        <v>1490827</v>
      </c>
      <c r="Q80" s="203">
        <v>6009376.999999999</v>
      </c>
      <c r="R80" s="204">
        <v>5128626918.000001</v>
      </c>
    </row>
  </sheetData>
  <sheetProtection/>
  <mergeCells count="27">
    <mergeCell ref="A62:G62"/>
    <mergeCell ref="A64:G64"/>
    <mergeCell ref="A66:G66"/>
    <mergeCell ref="A68:G68"/>
    <mergeCell ref="A70:G70"/>
    <mergeCell ref="A60:G60"/>
    <mergeCell ref="K6:K9"/>
    <mergeCell ref="L6:L9"/>
    <mergeCell ref="M6:M9"/>
    <mergeCell ref="N6:N9"/>
    <mergeCell ref="A50:R50"/>
    <mergeCell ref="A52:G52"/>
    <mergeCell ref="A54:G54"/>
    <mergeCell ref="A58:R58"/>
    <mergeCell ref="L59:O59"/>
    <mergeCell ref="O6:O9"/>
    <mergeCell ref="A12:R12"/>
    <mergeCell ref="B1:R1"/>
    <mergeCell ref="A3:H10"/>
    <mergeCell ref="I3:J5"/>
    <mergeCell ref="K3:M5"/>
    <mergeCell ref="N3:O5"/>
    <mergeCell ref="P3:P9"/>
    <mergeCell ref="Q3:Q9"/>
    <mergeCell ref="R3:R9"/>
    <mergeCell ref="I6:I9"/>
    <mergeCell ref="J6:J9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85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4.8515625" style="183" customWidth="1"/>
    <col min="2" max="2" width="0.85546875" style="183" customWidth="1"/>
    <col min="3" max="3" width="1.28515625" style="183" customWidth="1"/>
    <col min="4" max="4" width="1.421875" style="183" customWidth="1"/>
    <col min="5" max="5" width="1.8515625" style="183" customWidth="1"/>
    <col min="6" max="6" width="34.421875" style="133" customWidth="1"/>
    <col min="7" max="7" width="10.8515625" style="133" customWidth="1"/>
    <col min="8" max="8" width="8.140625" style="133" customWidth="1"/>
    <col min="9" max="9" width="10.00390625" style="133" customWidth="1"/>
    <col min="10" max="10" width="9.7109375" style="133" customWidth="1"/>
    <col min="11" max="11" width="10.28125" style="133" customWidth="1"/>
    <col min="12" max="12" width="9.421875" style="133" customWidth="1"/>
    <col min="13" max="13" width="8.421875" style="133" customWidth="1"/>
    <col min="14" max="14" width="11.421875" style="134" customWidth="1"/>
    <col min="15" max="16384" width="11.421875" style="133" customWidth="1"/>
  </cols>
  <sheetData>
    <row r="1" spans="1:13" ht="12.75">
      <c r="A1" s="328" t="s">
        <v>249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</row>
    <row r="2" spans="1:13" ht="12.75">
      <c r="A2" s="328" t="s">
        <v>332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</row>
    <row r="3" spans="1:13" ht="9" customHeight="1">
      <c r="A3" s="177"/>
      <c r="B3" s="177"/>
      <c r="C3" s="177"/>
      <c r="D3" s="177"/>
      <c r="E3" s="177"/>
      <c r="F3" s="135"/>
      <c r="G3" s="135"/>
      <c r="H3" s="135"/>
      <c r="I3" s="135"/>
      <c r="J3" s="135"/>
      <c r="K3" s="135"/>
      <c r="L3" s="135"/>
      <c r="M3" s="135"/>
    </row>
    <row r="4" spans="1:13" ht="12.75">
      <c r="A4" s="329" t="s">
        <v>98</v>
      </c>
      <c r="B4" s="332" t="s">
        <v>99</v>
      </c>
      <c r="C4" s="333"/>
      <c r="D4" s="333"/>
      <c r="E4" s="333"/>
      <c r="F4" s="334"/>
      <c r="G4" s="340" t="s">
        <v>100</v>
      </c>
      <c r="H4" s="341"/>
      <c r="I4" s="332" t="s">
        <v>83</v>
      </c>
      <c r="J4" s="333"/>
      <c r="K4" s="333"/>
      <c r="L4" s="334"/>
      <c r="M4" s="178" t="s">
        <v>245</v>
      </c>
    </row>
    <row r="5" spans="1:13" ht="15">
      <c r="A5" s="330"/>
      <c r="B5" s="335"/>
      <c r="C5" s="336"/>
      <c r="D5" s="336"/>
      <c r="E5" s="336"/>
      <c r="F5" s="337"/>
      <c r="G5" s="338" t="s">
        <v>246</v>
      </c>
      <c r="H5" s="339"/>
      <c r="I5" s="338"/>
      <c r="J5" s="331"/>
      <c r="K5" s="331"/>
      <c r="L5" s="339"/>
      <c r="M5" s="179" t="s">
        <v>101</v>
      </c>
    </row>
    <row r="6" spans="1:13" ht="12.75">
      <c r="A6" s="330"/>
      <c r="B6" s="335"/>
      <c r="C6" s="336"/>
      <c r="D6" s="336"/>
      <c r="E6" s="336"/>
      <c r="F6" s="337"/>
      <c r="G6" s="335" t="s">
        <v>102</v>
      </c>
      <c r="H6" s="342" t="s">
        <v>336</v>
      </c>
      <c r="I6" s="342" t="s">
        <v>235</v>
      </c>
      <c r="J6" s="342" t="s">
        <v>250</v>
      </c>
      <c r="K6" s="340" t="s">
        <v>84</v>
      </c>
      <c r="L6" s="332" t="s">
        <v>40</v>
      </c>
      <c r="M6" s="340" t="s">
        <v>85</v>
      </c>
    </row>
    <row r="7" spans="1:13" ht="12.75">
      <c r="A7" s="330"/>
      <c r="B7" s="335"/>
      <c r="C7" s="336"/>
      <c r="D7" s="336"/>
      <c r="E7" s="336"/>
      <c r="F7" s="337"/>
      <c r="G7" s="335"/>
      <c r="H7" s="343"/>
      <c r="I7" s="345"/>
      <c r="J7" s="345"/>
      <c r="K7" s="335"/>
      <c r="L7" s="335"/>
      <c r="M7" s="335"/>
    </row>
    <row r="8" spans="1:13" ht="12.75">
      <c r="A8" s="330"/>
      <c r="B8" s="335"/>
      <c r="C8" s="336"/>
      <c r="D8" s="336"/>
      <c r="E8" s="336"/>
      <c r="F8" s="337"/>
      <c r="G8" s="335"/>
      <c r="H8" s="343"/>
      <c r="I8" s="345"/>
      <c r="J8" s="345"/>
      <c r="K8" s="335"/>
      <c r="L8" s="335"/>
      <c r="M8" s="335"/>
    </row>
    <row r="9" spans="1:13" ht="12.75">
      <c r="A9" s="330"/>
      <c r="B9" s="335"/>
      <c r="C9" s="336"/>
      <c r="D9" s="336"/>
      <c r="E9" s="336"/>
      <c r="F9" s="337"/>
      <c r="G9" s="335"/>
      <c r="H9" s="343"/>
      <c r="I9" s="345"/>
      <c r="J9" s="345"/>
      <c r="K9" s="335"/>
      <c r="L9" s="335"/>
      <c r="M9" s="335"/>
    </row>
    <row r="10" spans="1:13" ht="12.75">
      <c r="A10" s="330"/>
      <c r="B10" s="335"/>
      <c r="C10" s="336"/>
      <c r="D10" s="336"/>
      <c r="E10" s="336"/>
      <c r="F10" s="337"/>
      <c r="G10" s="335"/>
      <c r="H10" s="343"/>
      <c r="I10" s="345"/>
      <c r="J10" s="345"/>
      <c r="K10" s="335"/>
      <c r="L10" s="335"/>
      <c r="M10" s="335"/>
    </row>
    <row r="11" spans="1:13" ht="12.75">
      <c r="A11" s="330"/>
      <c r="B11" s="335"/>
      <c r="C11" s="336"/>
      <c r="D11" s="336"/>
      <c r="E11" s="336"/>
      <c r="F11" s="337"/>
      <c r="G11" s="338"/>
      <c r="H11" s="344"/>
      <c r="I11" s="346"/>
      <c r="J11" s="346"/>
      <c r="K11" s="338"/>
      <c r="L11" s="338"/>
      <c r="M11" s="338"/>
    </row>
    <row r="12" spans="1:13" ht="12.75">
      <c r="A12" s="331"/>
      <c r="B12" s="338"/>
      <c r="C12" s="331"/>
      <c r="D12" s="331"/>
      <c r="E12" s="331"/>
      <c r="F12" s="339"/>
      <c r="G12" s="180" t="s">
        <v>86</v>
      </c>
      <c r="H12" s="180" t="s">
        <v>103</v>
      </c>
      <c r="I12" s="347" t="s">
        <v>86</v>
      </c>
      <c r="J12" s="348"/>
      <c r="K12" s="348"/>
      <c r="L12" s="348"/>
      <c r="M12" s="348"/>
    </row>
    <row r="13" spans="1:13" ht="7.5" customHeight="1">
      <c r="A13" s="181"/>
      <c r="B13" s="182"/>
      <c r="G13" s="184"/>
      <c r="H13" s="184"/>
      <c r="I13" s="184"/>
      <c r="J13" s="184"/>
      <c r="K13" s="184"/>
      <c r="L13" s="184"/>
      <c r="M13" s="185"/>
    </row>
    <row r="14" spans="1:13" ht="12.75">
      <c r="A14" s="186"/>
      <c r="B14" s="182"/>
      <c r="C14" s="133" t="s">
        <v>104</v>
      </c>
      <c r="G14" s="187"/>
      <c r="H14" s="187"/>
      <c r="I14" s="187"/>
      <c r="J14" s="187"/>
      <c r="K14" s="187"/>
      <c r="L14" s="187"/>
      <c r="M14" s="188"/>
    </row>
    <row r="15" spans="1:13" ht="15">
      <c r="A15" s="186" t="s">
        <v>105</v>
      </c>
      <c r="B15" s="182"/>
      <c r="C15" s="133" t="s">
        <v>273</v>
      </c>
      <c r="G15" s="136">
        <v>5128956.567</v>
      </c>
      <c r="H15" s="140">
        <v>10.947382006816966</v>
      </c>
      <c r="I15" s="136">
        <v>2209864.524</v>
      </c>
      <c r="J15" s="136">
        <v>2918776.555</v>
      </c>
      <c r="K15" s="136">
        <v>315.488</v>
      </c>
      <c r="L15" s="136">
        <v>0</v>
      </c>
      <c r="M15" s="137">
        <v>0</v>
      </c>
    </row>
    <row r="16" spans="1:13" ht="12.75">
      <c r="A16" s="186"/>
      <c r="B16" s="182"/>
      <c r="C16" s="133" t="s">
        <v>106</v>
      </c>
      <c r="G16" s="136"/>
      <c r="H16" s="140"/>
      <c r="I16" s="136"/>
      <c r="J16" s="136"/>
      <c r="K16" s="136"/>
      <c r="L16" s="136"/>
      <c r="M16" s="137"/>
    </row>
    <row r="17" spans="1:13" ht="12.75">
      <c r="A17" s="186"/>
      <c r="B17" s="182"/>
      <c r="D17" s="133" t="s">
        <v>107</v>
      </c>
      <c r="G17" s="136"/>
      <c r="H17" s="140"/>
      <c r="I17" s="136"/>
      <c r="J17" s="136"/>
      <c r="K17" s="136"/>
      <c r="L17" s="136"/>
      <c r="M17" s="137"/>
    </row>
    <row r="18" spans="1:13" ht="12.75">
      <c r="A18" s="189" t="s">
        <v>108</v>
      </c>
      <c r="B18" s="182"/>
      <c r="D18" s="133" t="s">
        <v>109</v>
      </c>
      <c r="G18" s="136">
        <v>0</v>
      </c>
      <c r="H18" s="140"/>
      <c r="I18" s="136">
        <v>0</v>
      </c>
      <c r="J18" s="136">
        <v>0</v>
      </c>
      <c r="K18" s="136">
        <v>0</v>
      </c>
      <c r="L18" s="136">
        <v>0</v>
      </c>
      <c r="M18" s="137">
        <v>0</v>
      </c>
    </row>
    <row r="19" spans="1:13" ht="12.75">
      <c r="A19" s="186" t="s">
        <v>110</v>
      </c>
      <c r="B19" s="182"/>
      <c r="D19" s="133" t="s">
        <v>111</v>
      </c>
      <c r="G19" s="136">
        <v>1403115.318</v>
      </c>
      <c r="H19" s="140">
        <v>4.695019150226869</v>
      </c>
      <c r="I19" s="136">
        <v>362116.422</v>
      </c>
      <c r="J19" s="136">
        <v>553439.309</v>
      </c>
      <c r="K19" s="136">
        <v>487559.587</v>
      </c>
      <c r="L19" s="136">
        <v>0</v>
      </c>
      <c r="M19" s="137">
        <v>9175.389</v>
      </c>
    </row>
    <row r="20" spans="1:13" ht="12.75">
      <c r="A20" s="189" t="s">
        <v>112</v>
      </c>
      <c r="B20" s="182"/>
      <c r="D20" s="133" t="s">
        <v>113</v>
      </c>
      <c r="G20" s="136">
        <v>0</v>
      </c>
      <c r="H20" s="140"/>
      <c r="I20" s="136">
        <v>0</v>
      </c>
      <c r="J20" s="136">
        <v>0</v>
      </c>
      <c r="K20" s="136">
        <v>0</v>
      </c>
      <c r="L20" s="136">
        <v>0</v>
      </c>
      <c r="M20" s="137">
        <v>0</v>
      </c>
    </row>
    <row r="21" spans="1:13" ht="12.75">
      <c r="A21" s="186"/>
      <c r="B21" s="182"/>
      <c r="E21" s="133" t="s">
        <v>114</v>
      </c>
      <c r="G21" s="136"/>
      <c r="H21" s="140"/>
      <c r="I21" s="136"/>
      <c r="J21" s="136"/>
      <c r="K21" s="136"/>
      <c r="L21" s="136"/>
      <c r="M21" s="137"/>
    </row>
    <row r="22" spans="1:13" ht="12.75">
      <c r="A22" s="189" t="s">
        <v>115</v>
      </c>
      <c r="B22" s="182"/>
      <c r="C22" s="133" t="s">
        <v>116</v>
      </c>
      <c r="G22" s="136">
        <v>2135977.253</v>
      </c>
      <c r="H22" s="140">
        <v>6.71306534546224</v>
      </c>
      <c r="I22" s="136">
        <v>0</v>
      </c>
      <c r="J22" s="136">
        <v>0</v>
      </c>
      <c r="K22" s="136">
        <v>1252638.091</v>
      </c>
      <c r="L22" s="136">
        <v>883339.162</v>
      </c>
      <c r="M22" s="137">
        <v>72894.261</v>
      </c>
    </row>
    <row r="23" spans="1:13" ht="12.75">
      <c r="A23" s="189" t="s">
        <v>117</v>
      </c>
      <c r="B23" s="182"/>
      <c r="C23" s="133" t="s">
        <v>118</v>
      </c>
      <c r="G23" s="136"/>
      <c r="H23" s="140"/>
      <c r="I23" s="136"/>
      <c r="J23" s="136"/>
      <c r="K23" s="136"/>
      <c r="L23" s="136"/>
      <c r="M23" s="137"/>
    </row>
    <row r="24" spans="1:13" ht="12.75">
      <c r="A24" s="186"/>
      <c r="B24" s="182"/>
      <c r="D24" s="133" t="s">
        <v>119</v>
      </c>
      <c r="G24" s="136"/>
      <c r="H24" s="140"/>
      <c r="I24" s="136"/>
      <c r="J24" s="136"/>
      <c r="K24" s="136"/>
      <c r="L24" s="136"/>
      <c r="M24" s="137"/>
    </row>
    <row r="25" spans="1:13" ht="12.75">
      <c r="A25" s="186"/>
      <c r="B25" s="182"/>
      <c r="D25" s="133" t="s">
        <v>120</v>
      </c>
      <c r="G25" s="136">
        <v>0</v>
      </c>
      <c r="H25" s="140"/>
      <c r="I25" s="136">
        <v>0</v>
      </c>
      <c r="J25" s="136">
        <v>0</v>
      </c>
      <c r="K25" s="136">
        <v>0</v>
      </c>
      <c r="L25" s="136">
        <v>0</v>
      </c>
      <c r="M25" s="137">
        <v>0</v>
      </c>
    </row>
    <row r="26" spans="1:13" ht="12.75">
      <c r="A26" s="186" t="s">
        <v>121</v>
      </c>
      <c r="B26" s="182"/>
      <c r="C26" s="133" t="s">
        <v>122</v>
      </c>
      <c r="G26" s="136"/>
      <c r="H26" s="140"/>
      <c r="I26" s="136"/>
      <c r="J26" s="136"/>
      <c r="K26" s="136"/>
      <c r="L26" s="136"/>
      <c r="M26" s="137"/>
    </row>
    <row r="27" spans="1:13" ht="12.75">
      <c r="A27" s="186"/>
      <c r="B27" s="182"/>
      <c r="D27" s="133" t="s">
        <v>123</v>
      </c>
      <c r="G27" s="136">
        <v>807495.193</v>
      </c>
      <c r="H27" s="140">
        <v>0.4580907499629774</v>
      </c>
      <c r="I27" s="136">
        <v>192989.281</v>
      </c>
      <c r="J27" s="136">
        <v>512333.531</v>
      </c>
      <c r="K27" s="136">
        <v>99120.718</v>
      </c>
      <c r="L27" s="136">
        <v>3051.663</v>
      </c>
      <c r="M27" s="137">
        <v>6011.701</v>
      </c>
    </row>
    <row r="28" spans="1:13" ht="12.75">
      <c r="A28" s="186" t="s">
        <v>124</v>
      </c>
      <c r="B28" s="182"/>
      <c r="C28" s="133" t="s">
        <v>125</v>
      </c>
      <c r="G28" s="136"/>
      <c r="H28" s="140"/>
      <c r="I28" s="136"/>
      <c r="J28" s="136"/>
      <c r="K28" s="136"/>
      <c r="L28" s="136"/>
      <c r="M28" s="137"/>
    </row>
    <row r="29" spans="1:13" ht="12.75">
      <c r="A29" s="186" t="s">
        <v>126</v>
      </c>
      <c r="B29" s="182"/>
      <c r="D29" s="133" t="s">
        <v>274</v>
      </c>
      <c r="G29" s="136"/>
      <c r="H29" s="140"/>
      <c r="I29" s="136"/>
      <c r="J29" s="136"/>
      <c r="K29" s="136"/>
      <c r="L29" s="136"/>
      <c r="M29" s="137"/>
    </row>
    <row r="30" spans="1:13" ht="12.75">
      <c r="A30" s="186"/>
      <c r="B30" s="182"/>
      <c r="D30" s="133" t="s">
        <v>275</v>
      </c>
      <c r="G30" s="136"/>
      <c r="H30" s="140"/>
      <c r="I30" s="136"/>
      <c r="J30" s="136"/>
      <c r="K30" s="136"/>
      <c r="L30" s="136"/>
      <c r="M30" s="137"/>
    </row>
    <row r="31" spans="1:15" ht="12.75">
      <c r="A31" s="186"/>
      <c r="B31" s="182"/>
      <c r="D31" s="133" t="s">
        <v>276</v>
      </c>
      <c r="G31" s="136">
        <v>738149.085</v>
      </c>
      <c r="H31" s="140">
        <v>-5.950897299501193</v>
      </c>
      <c r="I31" s="136">
        <v>260891.528</v>
      </c>
      <c r="J31" s="136">
        <v>262614.13</v>
      </c>
      <c r="K31" s="136">
        <v>62800.719</v>
      </c>
      <c r="L31" s="136">
        <v>151842.708</v>
      </c>
      <c r="M31" s="137">
        <v>1147.72</v>
      </c>
      <c r="O31" s="190"/>
    </row>
    <row r="32" spans="1:13" ht="12.75">
      <c r="A32" s="186"/>
      <c r="B32" s="182"/>
      <c r="C32" s="133" t="s">
        <v>277</v>
      </c>
      <c r="G32" s="136"/>
      <c r="H32" s="140"/>
      <c r="I32" s="136"/>
      <c r="J32" s="136"/>
      <c r="K32" s="136"/>
      <c r="L32" s="136"/>
      <c r="M32" s="137"/>
    </row>
    <row r="33" spans="1:13" ht="12.75">
      <c r="A33" s="186"/>
      <c r="B33" s="182"/>
      <c r="D33" s="133" t="s">
        <v>278</v>
      </c>
      <c r="G33" s="136"/>
      <c r="H33" s="140"/>
      <c r="I33" s="136"/>
      <c r="J33" s="136"/>
      <c r="K33" s="136"/>
      <c r="L33" s="136"/>
      <c r="M33" s="137"/>
    </row>
    <row r="34" spans="1:13" ht="12.75">
      <c r="A34" s="186"/>
      <c r="B34" s="182"/>
      <c r="D34" s="133" t="s">
        <v>279</v>
      </c>
      <c r="G34" s="136"/>
      <c r="H34" s="140"/>
      <c r="I34" s="136"/>
      <c r="J34" s="136"/>
      <c r="K34" s="136"/>
      <c r="L34" s="136"/>
      <c r="M34" s="137"/>
    </row>
    <row r="35" spans="1:13" ht="15">
      <c r="A35" s="186" t="s">
        <v>127</v>
      </c>
      <c r="B35" s="182"/>
      <c r="D35" s="133" t="s">
        <v>247</v>
      </c>
      <c r="G35" s="136">
        <v>111193.372</v>
      </c>
      <c r="H35" s="140">
        <v>9.739325931408843</v>
      </c>
      <c r="I35" s="136">
        <v>51594.382</v>
      </c>
      <c r="J35" s="136">
        <v>19.941</v>
      </c>
      <c r="K35" s="136">
        <v>2588.247</v>
      </c>
      <c r="L35" s="136">
        <v>56990.802</v>
      </c>
      <c r="M35" s="137">
        <v>0</v>
      </c>
    </row>
    <row r="36" spans="1:13" ht="15">
      <c r="A36" s="186" t="s">
        <v>128</v>
      </c>
      <c r="B36" s="182"/>
      <c r="D36" s="133" t="s">
        <v>248</v>
      </c>
      <c r="G36" s="136">
        <v>1388875.226</v>
      </c>
      <c r="H36" s="140">
        <v>-2.7527010780786014</v>
      </c>
      <c r="I36" s="136">
        <v>396366.143</v>
      </c>
      <c r="J36" s="136">
        <v>356713.665</v>
      </c>
      <c r="K36" s="136">
        <v>240608.392</v>
      </c>
      <c r="L36" s="136">
        <v>395187.026</v>
      </c>
      <c r="M36" s="137">
        <v>1778.002</v>
      </c>
    </row>
    <row r="37" spans="1:13" ht="12.75">
      <c r="A37" s="186" t="s">
        <v>129</v>
      </c>
      <c r="B37" s="182"/>
      <c r="D37" s="133" t="s">
        <v>153</v>
      </c>
      <c r="G37" s="136">
        <v>237893.552</v>
      </c>
      <c r="H37" s="140">
        <v>-4.43201915428682</v>
      </c>
      <c r="I37" s="136">
        <v>83601.952</v>
      </c>
      <c r="J37" s="136">
        <v>45540.683</v>
      </c>
      <c r="K37" s="136">
        <v>99118.84</v>
      </c>
      <c r="L37" s="136">
        <v>9632.077</v>
      </c>
      <c r="M37" s="137">
        <v>8574.971</v>
      </c>
    </row>
    <row r="38" spans="1:13" ht="12.75">
      <c r="A38" s="186" t="s">
        <v>130</v>
      </c>
      <c r="B38" s="182"/>
      <c r="G38" s="136"/>
      <c r="H38" s="140"/>
      <c r="I38" s="136"/>
      <c r="J38" s="136"/>
      <c r="K38" s="136"/>
      <c r="L38" s="136"/>
      <c r="M38" s="137"/>
    </row>
    <row r="39" spans="1:13" ht="12.75">
      <c r="A39" s="186" t="s">
        <v>131</v>
      </c>
      <c r="B39" s="182"/>
      <c r="D39" s="133" t="s">
        <v>132</v>
      </c>
      <c r="G39" s="136">
        <v>24016.081</v>
      </c>
      <c r="H39" s="140">
        <v>11.067294085002075</v>
      </c>
      <c r="I39" s="136">
        <v>9427.253</v>
      </c>
      <c r="J39" s="136">
        <v>8457.194</v>
      </c>
      <c r="K39" s="136">
        <v>5052.094</v>
      </c>
      <c r="L39" s="136">
        <v>1079.54</v>
      </c>
      <c r="M39" s="137">
        <v>2261.11</v>
      </c>
    </row>
    <row r="40" spans="1:13" ht="12.75">
      <c r="A40" s="186" t="s">
        <v>133</v>
      </c>
      <c r="B40" s="182"/>
      <c r="G40" s="136"/>
      <c r="H40" s="140"/>
      <c r="I40" s="136"/>
      <c r="J40" s="136"/>
      <c r="K40" s="136"/>
      <c r="L40" s="136"/>
      <c r="M40" s="137"/>
    </row>
    <row r="41" spans="1:13" ht="12.75">
      <c r="A41" s="186" t="s">
        <v>134</v>
      </c>
      <c r="B41" s="182"/>
      <c r="D41" s="133" t="s">
        <v>135</v>
      </c>
      <c r="G41" s="136">
        <v>219160.3</v>
      </c>
      <c r="H41" s="140">
        <v>-17.07300184273558</v>
      </c>
      <c r="I41" s="136">
        <v>136392.891</v>
      </c>
      <c r="J41" s="136">
        <v>32764.813</v>
      </c>
      <c r="K41" s="136">
        <v>48457.071</v>
      </c>
      <c r="L41" s="136">
        <v>1545.525</v>
      </c>
      <c r="M41" s="137">
        <v>388.843</v>
      </c>
    </row>
    <row r="42" spans="1:13" ht="12.75">
      <c r="A42" s="186">
        <v>169.209</v>
      </c>
      <c r="B42" s="182"/>
      <c r="D42" s="133" t="s">
        <v>136</v>
      </c>
      <c r="G42" s="136"/>
      <c r="H42" s="140"/>
      <c r="I42" s="136"/>
      <c r="J42" s="136"/>
      <c r="K42" s="136"/>
      <c r="L42" s="136"/>
      <c r="M42" s="137"/>
    </row>
    <row r="43" spans="1:13" ht="12.75">
      <c r="A43" s="186"/>
      <c r="B43" s="182"/>
      <c r="E43" s="133" t="s">
        <v>137</v>
      </c>
      <c r="G43" s="136">
        <v>91737.367</v>
      </c>
      <c r="H43" s="140">
        <v>-3.600766045983775</v>
      </c>
      <c r="I43" s="136">
        <v>17933.471</v>
      </c>
      <c r="J43" s="136">
        <v>68311.236</v>
      </c>
      <c r="K43" s="136">
        <v>5472.828</v>
      </c>
      <c r="L43" s="136">
        <v>19.832</v>
      </c>
      <c r="M43" s="137">
        <v>100.516</v>
      </c>
    </row>
    <row r="44" spans="1:13" ht="12.75">
      <c r="A44" s="186">
        <v>191</v>
      </c>
      <c r="B44" s="182"/>
      <c r="C44" s="133" t="s">
        <v>280</v>
      </c>
      <c r="G44" s="136"/>
      <c r="H44" s="140"/>
      <c r="I44" s="136"/>
      <c r="J44" s="136"/>
      <c r="K44" s="136"/>
      <c r="L44" s="136"/>
      <c r="M44" s="137"/>
    </row>
    <row r="45" spans="1:13" ht="12.75">
      <c r="A45" s="186"/>
      <c r="B45" s="182"/>
      <c r="D45" s="133" t="s">
        <v>281</v>
      </c>
      <c r="G45" s="136">
        <v>156411.479</v>
      </c>
      <c r="H45" s="140">
        <v>-17.5301572822803</v>
      </c>
      <c r="I45" s="136">
        <v>88450.48</v>
      </c>
      <c r="J45" s="136">
        <v>0</v>
      </c>
      <c r="K45" s="136">
        <v>67960.999</v>
      </c>
      <c r="L45" s="136">
        <v>0</v>
      </c>
      <c r="M45" s="137">
        <v>0</v>
      </c>
    </row>
    <row r="46" spans="1:13" ht="12.75">
      <c r="A46" s="186" t="s">
        <v>340</v>
      </c>
      <c r="B46" s="182"/>
      <c r="C46" s="133" t="s">
        <v>138</v>
      </c>
      <c r="G46" s="136">
        <v>98812.236</v>
      </c>
      <c r="H46" s="140">
        <v>-2.44620791785961</v>
      </c>
      <c r="I46" s="136">
        <v>5013.803</v>
      </c>
      <c r="J46" s="136">
        <v>91803.408</v>
      </c>
      <c r="K46" s="136">
        <v>169.481</v>
      </c>
      <c r="L46" s="136">
        <v>1825.544</v>
      </c>
      <c r="M46" s="137">
        <v>136.548</v>
      </c>
    </row>
    <row r="47" spans="1:13" ht="12.75">
      <c r="A47" s="186">
        <v>28</v>
      </c>
      <c r="B47" s="182"/>
      <c r="C47" s="133" t="s">
        <v>139</v>
      </c>
      <c r="G47" s="136">
        <v>0</v>
      </c>
      <c r="H47" s="140">
        <v>0</v>
      </c>
      <c r="I47" s="136">
        <v>0</v>
      </c>
      <c r="J47" s="136">
        <v>0</v>
      </c>
      <c r="K47" s="136">
        <v>0</v>
      </c>
      <c r="L47" s="136">
        <v>0</v>
      </c>
      <c r="M47" s="137">
        <v>0</v>
      </c>
    </row>
    <row r="48" spans="1:13" ht="12.75">
      <c r="A48" s="186">
        <v>295</v>
      </c>
      <c r="B48" s="182"/>
      <c r="C48" s="133" t="s">
        <v>282</v>
      </c>
      <c r="G48" s="136">
        <v>-17721.03</v>
      </c>
      <c r="H48" s="140" t="s">
        <v>296</v>
      </c>
      <c r="I48" s="136">
        <v>9066.67</v>
      </c>
      <c r="J48" s="136">
        <v>4476.044</v>
      </c>
      <c r="K48" s="136">
        <v>3989.996</v>
      </c>
      <c r="L48" s="136">
        <v>-35253.74</v>
      </c>
      <c r="M48" s="137">
        <v>289.372</v>
      </c>
    </row>
    <row r="49" spans="1:13" ht="12.75">
      <c r="A49" s="186"/>
      <c r="B49" s="182"/>
      <c r="C49" s="133" t="s">
        <v>140</v>
      </c>
      <c r="G49" s="136">
        <v>12524037.577000001</v>
      </c>
      <c r="H49" s="140">
        <v>4.8644919127983</v>
      </c>
      <c r="I49" s="136">
        <v>3823708.8000000003</v>
      </c>
      <c r="J49" s="136">
        <v>4855216.087</v>
      </c>
      <c r="K49" s="136">
        <v>2375852.551</v>
      </c>
      <c r="L49" s="136">
        <v>1469260.139</v>
      </c>
      <c r="M49" s="137">
        <v>102758.43299999999</v>
      </c>
    </row>
    <row r="50" spans="1:13" ht="5.25" customHeight="1">
      <c r="A50" s="186"/>
      <c r="B50" s="182"/>
      <c r="C50" s="133"/>
      <c r="G50" s="136"/>
      <c r="H50" s="140"/>
      <c r="I50" s="136"/>
      <c r="J50" s="136"/>
      <c r="K50" s="136"/>
      <c r="L50" s="136"/>
      <c r="M50" s="137"/>
    </row>
    <row r="51" spans="1:13" ht="12.75">
      <c r="A51" s="186"/>
      <c r="B51" s="182"/>
      <c r="C51" s="133" t="s">
        <v>141</v>
      </c>
      <c r="G51" s="136"/>
      <c r="H51" s="140"/>
      <c r="I51" s="136"/>
      <c r="J51" s="136"/>
      <c r="K51" s="136"/>
      <c r="L51" s="136"/>
      <c r="M51" s="137"/>
    </row>
    <row r="52" spans="1:13" ht="12.75">
      <c r="A52" s="186">
        <v>30</v>
      </c>
      <c r="B52" s="182"/>
      <c r="C52" s="133" t="s">
        <v>142</v>
      </c>
      <c r="G52" s="136">
        <v>0</v>
      </c>
      <c r="H52" s="140">
        <v>0</v>
      </c>
      <c r="I52" s="136">
        <v>0</v>
      </c>
      <c r="J52" s="136">
        <v>0</v>
      </c>
      <c r="K52" s="136">
        <v>0</v>
      </c>
      <c r="L52" s="136">
        <v>0</v>
      </c>
      <c r="M52" s="137">
        <v>0</v>
      </c>
    </row>
    <row r="53" spans="1:13" ht="12.75">
      <c r="A53" s="186">
        <v>31</v>
      </c>
      <c r="B53" s="182"/>
      <c r="C53" s="133" t="s">
        <v>143</v>
      </c>
      <c r="G53" s="136">
        <v>0</v>
      </c>
      <c r="H53" s="140">
        <v>0</v>
      </c>
      <c r="I53" s="136">
        <v>0</v>
      </c>
      <c r="J53" s="136">
        <v>0</v>
      </c>
      <c r="K53" s="136">
        <v>0</v>
      </c>
      <c r="L53" s="136">
        <v>0</v>
      </c>
      <c r="M53" s="137">
        <v>0</v>
      </c>
    </row>
    <row r="54" spans="1:13" ht="12.75">
      <c r="A54" s="186" t="s">
        <v>144</v>
      </c>
      <c r="B54" s="182"/>
      <c r="C54" s="133" t="s">
        <v>145</v>
      </c>
      <c r="G54" s="136">
        <v>34052.939</v>
      </c>
      <c r="H54" s="140">
        <v>15.367208727174159</v>
      </c>
      <c r="I54" s="136">
        <v>5529.169</v>
      </c>
      <c r="J54" s="136">
        <v>7493.122</v>
      </c>
      <c r="K54" s="136">
        <v>20965.89</v>
      </c>
      <c r="L54" s="136">
        <v>64.758</v>
      </c>
      <c r="M54" s="137">
        <v>88.54</v>
      </c>
    </row>
    <row r="55" spans="1:13" ht="12.75">
      <c r="A55" s="186" t="s">
        <v>146</v>
      </c>
      <c r="B55" s="182"/>
      <c r="C55" s="133" t="s">
        <v>147</v>
      </c>
      <c r="G55" s="136"/>
      <c r="H55" s="140"/>
      <c r="I55" s="136"/>
      <c r="J55" s="136"/>
      <c r="K55" s="136"/>
      <c r="L55" s="136"/>
      <c r="M55" s="137"/>
    </row>
    <row r="56" spans="1:13" ht="12.75">
      <c r="A56" s="186"/>
      <c r="B56" s="182"/>
      <c r="D56" s="133" t="s">
        <v>148</v>
      </c>
      <c r="G56" s="136">
        <v>373591.039</v>
      </c>
      <c r="H56" s="140">
        <v>2.7288808167911753</v>
      </c>
      <c r="I56" s="136">
        <v>193105.2</v>
      </c>
      <c r="J56" s="136">
        <v>174985.36</v>
      </c>
      <c r="K56" s="136">
        <v>5463.518</v>
      </c>
      <c r="L56" s="136">
        <v>36.961</v>
      </c>
      <c r="M56" s="137">
        <v>19.9</v>
      </c>
    </row>
    <row r="57" spans="1:13" ht="12.75">
      <c r="A57" s="186">
        <v>35</v>
      </c>
      <c r="B57" s="182"/>
      <c r="C57" s="133" t="s">
        <v>149</v>
      </c>
      <c r="G57" s="136">
        <v>109054.986</v>
      </c>
      <c r="H57" s="140">
        <v>-16.11025861936338</v>
      </c>
      <c r="I57" s="136">
        <v>12806.562</v>
      </c>
      <c r="J57" s="136">
        <v>96204.272</v>
      </c>
      <c r="K57" s="136">
        <v>44.152</v>
      </c>
      <c r="L57" s="136">
        <v>0</v>
      </c>
      <c r="M57" s="137">
        <v>260.906</v>
      </c>
    </row>
    <row r="58" spans="1:13" ht="12.75">
      <c r="A58" s="186"/>
      <c r="B58" s="182"/>
      <c r="C58" s="133" t="s">
        <v>150</v>
      </c>
      <c r="G58" s="136"/>
      <c r="H58" s="140"/>
      <c r="I58" s="136"/>
      <c r="J58" s="136"/>
      <c r="K58" s="136"/>
      <c r="L58" s="136"/>
      <c r="M58" s="137"/>
    </row>
    <row r="59" spans="1:13" ht="12.75">
      <c r="A59" s="186"/>
      <c r="B59" s="182"/>
      <c r="D59" s="133" t="s">
        <v>151</v>
      </c>
      <c r="G59" s="136"/>
      <c r="H59" s="140"/>
      <c r="I59" s="136"/>
      <c r="J59" s="136"/>
      <c r="K59" s="136"/>
      <c r="L59" s="136"/>
      <c r="M59" s="137"/>
    </row>
    <row r="60" spans="1:13" ht="12.75">
      <c r="A60" s="186">
        <v>360</v>
      </c>
      <c r="B60" s="182"/>
      <c r="D60" s="133" t="s">
        <v>152</v>
      </c>
      <c r="G60" s="136">
        <v>8.068</v>
      </c>
      <c r="H60" s="140" t="s">
        <v>296</v>
      </c>
      <c r="I60" s="136">
        <v>0</v>
      </c>
      <c r="J60" s="136">
        <v>8.068</v>
      </c>
      <c r="K60" s="136">
        <v>0</v>
      </c>
      <c r="L60" s="136">
        <v>0</v>
      </c>
      <c r="M60" s="137">
        <v>0</v>
      </c>
    </row>
    <row r="61" spans="1:13" ht="12.75">
      <c r="A61" s="186">
        <v>361.381</v>
      </c>
      <c r="B61" s="182"/>
      <c r="D61" s="133" t="s">
        <v>111</v>
      </c>
      <c r="G61" s="136">
        <v>570423.542</v>
      </c>
      <c r="H61" s="140">
        <v>16.187232560413236</v>
      </c>
      <c r="I61" s="136">
        <v>86196.639</v>
      </c>
      <c r="J61" s="136">
        <v>360723.703</v>
      </c>
      <c r="K61" s="136">
        <v>122121.631</v>
      </c>
      <c r="L61" s="136">
        <v>1381.569</v>
      </c>
      <c r="M61" s="137">
        <v>153.911</v>
      </c>
    </row>
    <row r="62" spans="1:13" ht="12.75">
      <c r="A62" s="186">
        <v>362</v>
      </c>
      <c r="B62" s="182"/>
      <c r="D62" s="133" t="s">
        <v>153</v>
      </c>
      <c r="G62" s="136">
        <v>20981.169</v>
      </c>
      <c r="H62" s="140">
        <v>29.53737729209115</v>
      </c>
      <c r="I62" s="136">
        <v>94.183</v>
      </c>
      <c r="J62" s="136">
        <v>17507.013</v>
      </c>
      <c r="K62" s="136">
        <v>3373.131</v>
      </c>
      <c r="L62" s="136">
        <v>6.842</v>
      </c>
      <c r="M62" s="137">
        <v>1829.724</v>
      </c>
    </row>
    <row r="63" spans="1:13" ht="12.75">
      <c r="A63" s="186">
        <v>363.364</v>
      </c>
      <c r="B63" s="182"/>
      <c r="D63" s="133" t="s">
        <v>132</v>
      </c>
      <c r="G63" s="136">
        <v>1746.514</v>
      </c>
      <c r="H63" s="140" t="s">
        <v>296</v>
      </c>
      <c r="I63" s="136">
        <v>-70.447</v>
      </c>
      <c r="J63" s="136">
        <v>1136.161</v>
      </c>
      <c r="K63" s="136">
        <v>500.8</v>
      </c>
      <c r="L63" s="136">
        <v>180</v>
      </c>
      <c r="M63" s="137">
        <v>0</v>
      </c>
    </row>
    <row r="64" spans="1:13" ht="12.75">
      <c r="A64" s="186" t="s">
        <v>154</v>
      </c>
      <c r="B64" s="182"/>
      <c r="D64" s="133" t="s">
        <v>135</v>
      </c>
      <c r="G64" s="136">
        <v>22353.571</v>
      </c>
      <c r="H64" s="140">
        <v>-27.99390864579307</v>
      </c>
      <c r="I64" s="136">
        <v>6090.897</v>
      </c>
      <c r="J64" s="136">
        <v>14011.975</v>
      </c>
      <c r="K64" s="136">
        <v>2089.477</v>
      </c>
      <c r="L64" s="136">
        <v>161.222</v>
      </c>
      <c r="M64" s="137">
        <v>4.93</v>
      </c>
    </row>
    <row r="65" spans="1:13" ht="12.75">
      <c r="A65" s="186" t="s">
        <v>155</v>
      </c>
      <c r="B65" s="182"/>
      <c r="C65" s="133" t="s">
        <v>156</v>
      </c>
      <c r="G65" s="136"/>
      <c r="H65" s="140"/>
      <c r="I65" s="136"/>
      <c r="J65" s="136"/>
      <c r="K65" s="136"/>
      <c r="L65" s="136"/>
      <c r="M65" s="137"/>
    </row>
    <row r="66" spans="1:13" ht="12.75">
      <c r="A66" s="186"/>
      <c r="B66" s="182"/>
      <c r="D66" s="133" t="s">
        <v>157</v>
      </c>
      <c r="G66" s="136">
        <v>254111.348</v>
      </c>
      <c r="H66" s="140">
        <v>-12.195246108394812</v>
      </c>
      <c r="I66" s="136">
        <v>86786.358</v>
      </c>
      <c r="J66" s="136">
        <v>133251.262</v>
      </c>
      <c r="K66" s="136">
        <v>27259.186</v>
      </c>
      <c r="L66" s="136">
        <v>6814.542</v>
      </c>
      <c r="M66" s="137">
        <v>172.401</v>
      </c>
    </row>
    <row r="67" spans="1:13" ht="12.75">
      <c r="A67" s="186">
        <v>392</v>
      </c>
      <c r="B67" s="182"/>
      <c r="C67" s="133" t="s">
        <v>158</v>
      </c>
      <c r="G67" s="136">
        <v>10109.131</v>
      </c>
      <c r="H67" s="140">
        <v>-63.766555555555556</v>
      </c>
      <c r="I67" s="136">
        <v>0</v>
      </c>
      <c r="J67" s="136">
        <v>9209.131</v>
      </c>
      <c r="K67" s="136">
        <v>0</v>
      </c>
      <c r="L67" s="136">
        <v>900</v>
      </c>
      <c r="M67" s="137">
        <v>445.828</v>
      </c>
    </row>
    <row r="68" spans="1:13" ht="12.75">
      <c r="A68" s="186">
        <v>395</v>
      </c>
      <c r="B68" s="182"/>
      <c r="C68" s="133" t="s">
        <v>159</v>
      </c>
      <c r="G68" s="136">
        <v>420616.728</v>
      </c>
      <c r="H68" s="140">
        <v>-17.102378629582986</v>
      </c>
      <c r="I68" s="136">
        <v>67100.329</v>
      </c>
      <c r="J68" s="136">
        <v>325447.718</v>
      </c>
      <c r="K68" s="136">
        <v>74205.974</v>
      </c>
      <c r="L68" s="136">
        <v>-46137.293</v>
      </c>
      <c r="M68" s="137">
        <v>918.752</v>
      </c>
    </row>
    <row r="69" spans="1:13" ht="12.75">
      <c r="A69" s="186"/>
      <c r="B69" s="182"/>
      <c r="C69" s="133" t="s">
        <v>160</v>
      </c>
      <c r="G69" s="136">
        <v>1817049.0350000001</v>
      </c>
      <c r="H69" s="140">
        <v>-29.997482943848084</v>
      </c>
      <c r="I69" s="136">
        <v>457638.89</v>
      </c>
      <c r="J69" s="136">
        <v>1139977.785</v>
      </c>
      <c r="K69" s="136">
        <v>256023.75899999996</v>
      </c>
      <c r="L69" s="136">
        <v>-36591.399</v>
      </c>
      <c r="M69" s="137">
        <v>3894.8919999999994</v>
      </c>
    </row>
    <row r="70" spans="1:13" ht="12.75">
      <c r="A70" s="186"/>
      <c r="B70" s="182"/>
      <c r="C70" s="133" t="s">
        <v>161</v>
      </c>
      <c r="G70" s="136"/>
      <c r="H70" s="140"/>
      <c r="I70" s="136"/>
      <c r="J70" s="136"/>
      <c r="K70" s="136"/>
      <c r="L70" s="136"/>
      <c r="M70" s="137"/>
    </row>
    <row r="71" spans="1:13" ht="12.75">
      <c r="A71" s="186"/>
      <c r="B71" s="182"/>
      <c r="D71" s="133" t="s">
        <v>162</v>
      </c>
      <c r="G71" s="136">
        <v>14341086.612000002</v>
      </c>
      <c r="H71" s="140">
        <v>-1.3596235277027233</v>
      </c>
      <c r="I71" s="136">
        <v>4281347.69</v>
      </c>
      <c r="J71" s="136">
        <v>5995193.872</v>
      </c>
      <c r="K71" s="136">
        <v>2631876.31</v>
      </c>
      <c r="L71" s="136">
        <v>1432668.74</v>
      </c>
      <c r="M71" s="137">
        <v>106653.32499999998</v>
      </c>
    </row>
    <row r="72" ht="9.75" customHeight="1">
      <c r="A72" s="183" t="s">
        <v>163</v>
      </c>
    </row>
    <row r="73" spans="1:13" ht="15" customHeight="1">
      <c r="A73" s="327" t="s">
        <v>293</v>
      </c>
      <c r="B73" s="327"/>
      <c r="C73" s="327"/>
      <c r="D73" s="327"/>
      <c r="E73" s="327"/>
      <c r="F73" s="327"/>
      <c r="G73" s="327"/>
      <c r="H73" s="327"/>
      <c r="I73" s="327"/>
      <c r="J73" s="327"/>
      <c r="K73" s="327"/>
      <c r="L73" s="327"/>
      <c r="M73" s="327"/>
    </row>
    <row r="74" spans="1:13" ht="15" customHeight="1">
      <c r="A74" s="327"/>
      <c r="B74" s="327"/>
      <c r="C74" s="327"/>
      <c r="D74" s="327"/>
      <c r="E74" s="327"/>
      <c r="F74" s="327"/>
      <c r="G74" s="327"/>
      <c r="H74" s="327"/>
      <c r="I74" s="327"/>
      <c r="J74" s="327"/>
      <c r="K74" s="327"/>
      <c r="L74" s="327"/>
      <c r="M74" s="327"/>
    </row>
    <row r="75" ht="12.75">
      <c r="A75" s="183" t="s">
        <v>164</v>
      </c>
    </row>
  </sheetData>
  <sheetProtection/>
  <mergeCells count="16">
    <mergeCell ref="A73:M74"/>
    <mergeCell ref="A1:M1"/>
    <mergeCell ref="A2:M2"/>
    <mergeCell ref="A4:A12"/>
    <mergeCell ref="B4:F12"/>
    <mergeCell ref="G4:H4"/>
    <mergeCell ref="I4:L5"/>
    <mergeCell ref="G5:H5"/>
    <mergeCell ref="G6:G11"/>
    <mergeCell ref="H6:H11"/>
    <mergeCell ref="I6:I11"/>
    <mergeCell ref="J6:J11"/>
    <mergeCell ref="K6:K11"/>
    <mergeCell ref="L6:L11"/>
    <mergeCell ref="M6:M11"/>
    <mergeCell ref="I12:M12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7.7109375" style="133" customWidth="1"/>
    <col min="2" max="2" width="0.85546875" style="133" customWidth="1"/>
    <col min="3" max="4" width="1.28515625" style="133" customWidth="1"/>
    <col min="5" max="5" width="1.8515625" style="133" customWidth="1"/>
    <col min="6" max="6" width="31.7109375" style="133" customWidth="1"/>
    <col min="7" max="7" width="10.7109375" style="133" customWidth="1"/>
    <col min="8" max="8" width="8.140625" style="133" customWidth="1"/>
    <col min="9" max="12" width="9.421875" style="133" customWidth="1"/>
    <col min="13" max="13" width="8.57421875" style="133" customWidth="1"/>
    <col min="14" max="14" width="6.57421875" style="134" customWidth="1"/>
    <col min="15" max="16384" width="11.421875" style="133" customWidth="1"/>
  </cols>
  <sheetData>
    <row r="1" spans="1:13" ht="12.75">
      <c r="A1" s="349" t="s">
        <v>261</v>
      </c>
      <c r="B1" s="349"/>
      <c r="C1" s="349"/>
      <c r="D1" s="349"/>
      <c r="E1" s="349"/>
      <c r="F1" s="328"/>
      <c r="G1" s="328"/>
      <c r="H1" s="328"/>
      <c r="I1" s="328"/>
      <c r="J1" s="328"/>
      <c r="K1" s="328"/>
      <c r="L1" s="328"/>
      <c r="M1" s="328"/>
    </row>
    <row r="2" spans="1:13" ht="12.75">
      <c r="A2" s="328" t="s">
        <v>332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</row>
    <row r="3" spans="1:13" ht="9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ht="12.75" customHeight="1">
      <c r="A4" s="350" t="s">
        <v>98</v>
      </c>
      <c r="B4" s="332" t="s">
        <v>165</v>
      </c>
      <c r="C4" s="333"/>
      <c r="D4" s="333"/>
      <c r="E4" s="333"/>
      <c r="F4" s="333"/>
      <c r="G4" s="340" t="s">
        <v>100</v>
      </c>
      <c r="H4" s="341"/>
      <c r="I4" s="332" t="s">
        <v>83</v>
      </c>
      <c r="J4" s="333"/>
      <c r="K4" s="333"/>
      <c r="L4" s="334"/>
      <c r="M4" s="178" t="s">
        <v>245</v>
      </c>
    </row>
    <row r="5" spans="1:13" ht="15">
      <c r="A5" s="330"/>
      <c r="B5" s="335"/>
      <c r="C5" s="336"/>
      <c r="D5" s="336"/>
      <c r="E5" s="336"/>
      <c r="F5" s="336"/>
      <c r="G5" s="338" t="s">
        <v>246</v>
      </c>
      <c r="H5" s="339"/>
      <c r="I5" s="338"/>
      <c r="J5" s="331"/>
      <c r="K5" s="331"/>
      <c r="L5" s="339"/>
      <c r="M5" s="179" t="s">
        <v>101</v>
      </c>
    </row>
    <row r="6" spans="1:13" ht="12.75" customHeight="1">
      <c r="A6" s="330"/>
      <c r="B6" s="335"/>
      <c r="C6" s="336"/>
      <c r="D6" s="336"/>
      <c r="E6" s="336"/>
      <c r="F6" s="336"/>
      <c r="G6" s="335" t="s">
        <v>102</v>
      </c>
      <c r="H6" s="342" t="s">
        <v>337</v>
      </c>
      <c r="I6" s="342" t="s">
        <v>235</v>
      </c>
      <c r="J6" s="342" t="s">
        <v>250</v>
      </c>
      <c r="K6" s="340" t="s">
        <v>84</v>
      </c>
      <c r="L6" s="332" t="s">
        <v>40</v>
      </c>
      <c r="M6" s="340" t="s">
        <v>85</v>
      </c>
    </row>
    <row r="7" spans="1:13" ht="12.75">
      <c r="A7" s="330"/>
      <c r="B7" s="335"/>
      <c r="C7" s="336"/>
      <c r="D7" s="336"/>
      <c r="E7" s="336"/>
      <c r="F7" s="336"/>
      <c r="G7" s="335"/>
      <c r="H7" s="343"/>
      <c r="I7" s="345"/>
      <c r="J7" s="345"/>
      <c r="K7" s="335"/>
      <c r="L7" s="335"/>
      <c r="M7" s="335"/>
    </row>
    <row r="8" spans="1:13" ht="12.75">
      <c r="A8" s="330"/>
      <c r="B8" s="335"/>
      <c r="C8" s="336"/>
      <c r="D8" s="336"/>
      <c r="E8" s="336"/>
      <c r="F8" s="336"/>
      <c r="G8" s="335"/>
      <c r="H8" s="343"/>
      <c r="I8" s="345"/>
      <c r="J8" s="345"/>
      <c r="K8" s="335"/>
      <c r="L8" s="335"/>
      <c r="M8" s="335"/>
    </row>
    <row r="9" spans="1:13" ht="12.75">
      <c r="A9" s="330"/>
      <c r="B9" s="335"/>
      <c r="C9" s="336"/>
      <c r="D9" s="336"/>
      <c r="E9" s="336"/>
      <c r="F9" s="336"/>
      <c r="G9" s="335"/>
      <c r="H9" s="343"/>
      <c r="I9" s="345"/>
      <c r="J9" s="345"/>
      <c r="K9" s="335"/>
      <c r="L9" s="335"/>
      <c r="M9" s="335"/>
    </row>
    <row r="10" spans="1:13" ht="12.75">
      <c r="A10" s="330"/>
      <c r="B10" s="335"/>
      <c r="C10" s="336"/>
      <c r="D10" s="336"/>
      <c r="E10" s="336"/>
      <c r="F10" s="336"/>
      <c r="G10" s="335"/>
      <c r="H10" s="343"/>
      <c r="I10" s="345"/>
      <c r="J10" s="345"/>
      <c r="K10" s="335"/>
      <c r="L10" s="335"/>
      <c r="M10" s="335"/>
    </row>
    <row r="11" spans="1:13" ht="12.75">
      <c r="A11" s="330"/>
      <c r="B11" s="335"/>
      <c r="C11" s="336"/>
      <c r="D11" s="336"/>
      <c r="E11" s="336"/>
      <c r="F11" s="336"/>
      <c r="G11" s="338"/>
      <c r="H11" s="344"/>
      <c r="I11" s="346"/>
      <c r="J11" s="346"/>
      <c r="K11" s="338"/>
      <c r="L11" s="338"/>
      <c r="M11" s="338"/>
    </row>
    <row r="12" spans="1:13" ht="12.75">
      <c r="A12" s="331"/>
      <c r="B12" s="338"/>
      <c r="C12" s="331"/>
      <c r="D12" s="331"/>
      <c r="E12" s="331"/>
      <c r="F12" s="331"/>
      <c r="G12" s="180" t="s">
        <v>86</v>
      </c>
      <c r="H12" s="180" t="s">
        <v>103</v>
      </c>
      <c r="I12" s="347" t="s">
        <v>86</v>
      </c>
      <c r="J12" s="348"/>
      <c r="K12" s="348"/>
      <c r="L12" s="348"/>
      <c r="M12" s="348"/>
    </row>
    <row r="13" spans="2:13" ht="7.5" customHeight="1">
      <c r="B13" s="185"/>
      <c r="G13" s="184"/>
      <c r="H13" s="184"/>
      <c r="I13" s="184"/>
      <c r="J13" s="184"/>
      <c r="K13" s="184"/>
      <c r="L13" s="184"/>
      <c r="M13" s="185"/>
    </row>
    <row r="14" spans="2:13" ht="12.75">
      <c r="B14" s="188"/>
      <c r="C14" s="133" t="s">
        <v>166</v>
      </c>
      <c r="G14" s="187"/>
      <c r="H14" s="187"/>
      <c r="I14" s="187"/>
      <c r="J14" s="187"/>
      <c r="K14" s="187"/>
      <c r="L14" s="187"/>
      <c r="M14" s="188"/>
    </row>
    <row r="15" spans="1:15" ht="12.75">
      <c r="A15" s="191" t="s">
        <v>167</v>
      </c>
      <c r="B15" s="192"/>
      <c r="C15" s="133" t="s">
        <v>14</v>
      </c>
      <c r="D15" s="191"/>
      <c r="E15" s="191"/>
      <c r="G15" s="136">
        <v>2443417.995</v>
      </c>
      <c r="H15" s="140">
        <v>2.388259378886559</v>
      </c>
      <c r="I15" s="136">
        <v>1094034.174</v>
      </c>
      <c r="J15" s="136">
        <v>932702.895</v>
      </c>
      <c r="K15" s="136">
        <v>356159.409</v>
      </c>
      <c r="L15" s="136">
        <v>60521.517</v>
      </c>
      <c r="M15" s="137">
        <v>69619.458</v>
      </c>
      <c r="O15" s="205"/>
    </row>
    <row r="16" spans="1:15" ht="15">
      <c r="A16" s="191" t="s">
        <v>168</v>
      </c>
      <c r="B16" s="192"/>
      <c r="C16" s="133" t="s">
        <v>258</v>
      </c>
      <c r="D16" s="191"/>
      <c r="E16" s="191"/>
      <c r="G16" s="136">
        <v>1764090.155</v>
      </c>
      <c r="H16" s="140">
        <v>4.761608554856593</v>
      </c>
      <c r="I16" s="136">
        <v>609848.721</v>
      </c>
      <c r="J16" s="136">
        <v>803865.048</v>
      </c>
      <c r="K16" s="136">
        <v>334357.691</v>
      </c>
      <c r="L16" s="136">
        <v>16018.695</v>
      </c>
      <c r="M16" s="137">
        <v>24981.822</v>
      </c>
      <c r="O16" s="205"/>
    </row>
    <row r="17" spans="1:15" ht="12.75">
      <c r="A17" s="191" t="s">
        <v>169</v>
      </c>
      <c r="B17" s="192"/>
      <c r="C17" s="133" t="s">
        <v>263</v>
      </c>
      <c r="D17" s="191"/>
      <c r="E17" s="191"/>
      <c r="G17" s="193"/>
      <c r="H17" s="140"/>
      <c r="I17" s="193"/>
      <c r="J17" s="193"/>
      <c r="K17" s="193"/>
      <c r="L17" s="193"/>
      <c r="M17" s="194"/>
      <c r="O17" s="205"/>
    </row>
    <row r="18" spans="2:15" ht="15">
      <c r="B18" s="188"/>
      <c r="D18" s="133" t="s">
        <v>264</v>
      </c>
      <c r="G18" s="136">
        <v>190650.87</v>
      </c>
      <c r="H18" s="140">
        <v>-2.262902109553238</v>
      </c>
      <c r="I18" s="136">
        <v>94927.087</v>
      </c>
      <c r="J18" s="136">
        <v>68163.349</v>
      </c>
      <c r="K18" s="136">
        <v>24764.063</v>
      </c>
      <c r="L18" s="136">
        <v>2796.371</v>
      </c>
      <c r="M18" s="137">
        <v>127.562</v>
      </c>
      <c r="O18" s="205"/>
    </row>
    <row r="19" spans="1:15" ht="12.75">
      <c r="A19" s="191" t="s">
        <v>341</v>
      </c>
      <c r="B19" s="192"/>
      <c r="C19" s="133" t="s">
        <v>170</v>
      </c>
      <c r="D19" s="191"/>
      <c r="E19" s="191"/>
      <c r="G19" s="136">
        <v>98812.236</v>
      </c>
      <c r="H19" s="140">
        <v>-2.44620791785961</v>
      </c>
      <c r="I19" s="136">
        <v>5013.803</v>
      </c>
      <c r="J19" s="136">
        <v>91803.408</v>
      </c>
      <c r="K19" s="136">
        <v>169.481</v>
      </c>
      <c r="L19" s="136">
        <v>1825.544</v>
      </c>
      <c r="M19" s="137">
        <v>136.548</v>
      </c>
      <c r="O19" s="205"/>
    </row>
    <row r="20" spans="2:15" ht="12.75">
      <c r="B20" s="188"/>
      <c r="C20" s="133" t="s">
        <v>270</v>
      </c>
      <c r="G20" s="193"/>
      <c r="H20" s="140"/>
      <c r="I20" s="193"/>
      <c r="J20" s="193"/>
      <c r="K20" s="193"/>
      <c r="L20" s="193"/>
      <c r="M20" s="194"/>
      <c r="O20" s="205"/>
    </row>
    <row r="21" spans="2:15" ht="12.75">
      <c r="B21" s="188"/>
      <c r="D21" s="133" t="s">
        <v>271</v>
      </c>
      <c r="G21" s="193"/>
      <c r="H21" s="140"/>
      <c r="I21" s="193"/>
      <c r="J21" s="193"/>
      <c r="K21" s="193"/>
      <c r="L21" s="193"/>
      <c r="M21" s="194"/>
      <c r="O21" s="205"/>
    </row>
    <row r="22" spans="2:15" ht="12.75">
      <c r="B22" s="188"/>
      <c r="D22" s="133" t="s">
        <v>272</v>
      </c>
      <c r="G22" s="136"/>
      <c r="H22" s="140"/>
      <c r="I22" s="136"/>
      <c r="J22" s="136"/>
      <c r="K22" s="136"/>
      <c r="L22" s="136"/>
      <c r="M22" s="137"/>
      <c r="O22" s="205"/>
    </row>
    <row r="23" spans="1:15" ht="12.75">
      <c r="A23" s="191" t="s">
        <v>171</v>
      </c>
      <c r="B23" s="192"/>
      <c r="C23" s="191"/>
      <c r="D23" s="191"/>
      <c r="E23" s="191"/>
      <c r="G23" s="193"/>
      <c r="H23" s="140"/>
      <c r="I23" s="193"/>
      <c r="J23" s="193"/>
      <c r="K23" s="193"/>
      <c r="L23" s="193"/>
      <c r="M23" s="194"/>
      <c r="O23" s="205"/>
    </row>
    <row r="24" spans="1:15" ht="12.75">
      <c r="A24" s="191" t="s">
        <v>172</v>
      </c>
      <c r="B24" s="192"/>
      <c r="C24" s="133" t="s">
        <v>173</v>
      </c>
      <c r="D24" s="191"/>
      <c r="E24" s="191"/>
      <c r="G24" s="136">
        <v>565858.704</v>
      </c>
      <c r="H24" s="140">
        <v>2.916146773973537</v>
      </c>
      <c r="I24" s="136">
        <v>80760.451</v>
      </c>
      <c r="J24" s="136">
        <v>165764.117</v>
      </c>
      <c r="K24" s="136">
        <v>188372.203</v>
      </c>
      <c r="L24" s="136">
        <v>130961.933</v>
      </c>
      <c r="M24" s="137">
        <v>1124.673</v>
      </c>
      <c r="O24" s="205"/>
    </row>
    <row r="25" spans="1:15" ht="12.75">
      <c r="A25" s="191" t="s">
        <v>174</v>
      </c>
      <c r="B25" s="192"/>
      <c r="C25" s="133" t="s">
        <v>175</v>
      </c>
      <c r="D25" s="191"/>
      <c r="E25" s="191"/>
      <c r="G25" s="136">
        <v>880164.04</v>
      </c>
      <c r="H25" s="140">
        <v>-0.9947008291273249</v>
      </c>
      <c r="I25" s="136">
        <v>329494.307</v>
      </c>
      <c r="J25" s="136">
        <v>427252.055</v>
      </c>
      <c r="K25" s="136">
        <v>81046.215</v>
      </c>
      <c r="L25" s="136">
        <v>42371.463</v>
      </c>
      <c r="M25" s="137">
        <v>237.728</v>
      </c>
      <c r="O25" s="205"/>
    </row>
    <row r="26" spans="1:15" ht="12.75">
      <c r="A26" s="191" t="s">
        <v>176</v>
      </c>
      <c r="B26" s="192"/>
      <c r="C26" s="133" t="s">
        <v>177</v>
      </c>
      <c r="D26" s="191"/>
      <c r="E26" s="191"/>
      <c r="G26" s="136">
        <v>91445.23</v>
      </c>
      <c r="H26" s="140">
        <v>-3.8865392094005813</v>
      </c>
      <c r="I26" s="136">
        <v>17846.31</v>
      </c>
      <c r="J26" s="136">
        <v>68124.59</v>
      </c>
      <c r="K26" s="136">
        <v>5454.498</v>
      </c>
      <c r="L26" s="136">
        <v>19.832</v>
      </c>
      <c r="M26" s="137">
        <v>100.23</v>
      </c>
      <c r="O26" s="205"/>
    </row>
    <row r="27" spans="1:15" ht="12.75">
      <c r="A27" s="191" t="s">
        <v>178</v>
      </c>
      <c r="B27" s="192"/>
      <c r="C27" s="133" t="s">
        <v>179</v>
      </c>
      <c r="D27" s="191"/>
      <c r="E27" s="191"/>
      <c r="G27" s="136">
        <v>240639.836</v>
      </c>
      <c r="H27" s="140">
        <v>-9.004342565002347</v>
      </c>
      <c r="I27" s="136">
        <v>145472.902</v>
      </c>
      <c r="J27" s="136">
        <v>-2.252</v>
      </c>
      <c r="K27" s="136">
        <v>95169.186</v>
      </c>
      <c r="L27" s="136">
        <v>0</v>
      </c>
      <c r="M27" s="137">
        <v>0</v>
      </c>
      <c r="O27" s="205"/>
    </row>
    <row r="28" spans="1:15" ht="12.75">
      <c r="A28" s="191" t="s">
        <v>180</v>
      </c>
      <c r="B28" s="192"/>
      <c r="C28" s="133" t="s">
        <v>181</v>
      </c>
      <c r="D28" s="191"/>
      <c r="E28" s="191"/>
      <c r="G28" s="136">
        <v>1331522.616</v>
      </c>
      <c r="H28" s="140">
        <v>3.429434670449041</v>
      </c>
      <c r="I28" s="136">
        <v>170373.314</v>
      </c>
      <c r="J28" s="136">
        <v>0</v>
      </c>
      <c r="K28" s="136">
        <v>129714.039</v>
      </c>
      <c r="L28" s="136">
        <v>1031435.263</v>
      </c>
      <c r="M28" s="137">
        <v>0</v>
      </c>
      <c r="O28" s="205"/>
    </row>
    <row r="29" spans="1:15" ht="15">
      <c r="A29" s="191" t="s">
        <v>182</v>
      </c>
      <c r="B29" s="192"/>
      <c r="C29" s="133" t="s">
        <v>259</v>
      </c>
      <c r="D29" s="191"/>
      <c r="E29" s="191"/>
      <c r="G29" s="136">
        <v>311284.049</v>
      </c>
      <c r="H29" s="140">
        <v>-37.4317253286862</v>
      </c>
      <c r="I29" s="136">
        <v>65216.991</v>
      </c>
      <c r="J29" s="136">
        <v>1110.751</v>
      </c>
      <c r="K29" s="136">
        <v>235113.885</v>
      </c>
      <c r="L29" s="136">
        <v>9842.422</v>
      </c>
      <c r="M29" s="195">
        <v>2.763</v>
      </c>
      <c r="O29" s="205"/>
    </row>
    <row r="30" spans="2:15" ht="12.75">
      <c r="B30" s="188"/>
      <c r="C30" s="133" t="s">
        <v>16</v>
      </c>
      <c r="G30" s="193"/>
      <c r="H30" s="140"/>
      <c r="I30" s="193"/>
      <c r="J30" s="193"/>
      <c r="K30" s="193"/>
      <c r="L30" s="193"/>
      <c r="M30" s="194"/>
      <c r="O30" s="205"/>
    </row>
    <row r="31" spans="1:15" ht="12.75">
      <c r="A31" s="191" t="s">
        <v>183</v>
      </c>
      <c r="B31" s="192"/>
      <c r="C31" s="191"/>
      <c r="D31" s="133" t="s">
        <v>173</v>
      </c>
      <c r="E31" s="191"/>
      <c r="G31" s="136">
        <v>443.971</v>
      </c>
      <c r="H31" s="140" t="s">
        <v>296</v>
      </c>
      <c r="I31" s="136">
        <v>97.713</v>
      </c>
      <c r="J31" s="136">
        <v>114.71</v>
      </c>
      <c r="K31" s="136">
        <v>229.533</v>
      </c>
      <c r="L31" s="136">
        <v>2.015</v>
      </c>
      <c r="M31" s="195">
        <v>3.655</v>
      </c>
      <c r="O31" s="205"/>
    </row>
    <row r="32" spans="1:15" ht="12.75">
      <c r="A32" s="191" t="s">
        <v>315</v>
      </c>
      <c r="B32" s="192"/>
      <c r="C32" s="191"/>
      <c r="D32" s="133" t="s">
        <v>175</v>
      </c>
      <c r="E32" s="191"/>
      <c r="G32" s="136">
        <v>70715.363</v>
      </c>
      <c r="H32" s="140">
        <v>-10.402955933405977</v>
      </c>
      <c r="I32" s="136">
        <v>27735.225</v>
      </c>
      <c r="J32" s="136">
        <v>31190.275</v>
      </c>
      <c r="K32" s="136">
        <v>11295.936</v>
      </c>
      <c r="L32" s="136">
        <v>493.927</v>
      </c>
      <c r="M32" s="137">
        <v>166.694</v>
      </c>
      <c r="O32" s="205"/>
    </row>
    <row r="33" spans="1:15" ht="12.75">
      <c r="A33" s="191" t="s">
        <v>184</v>
      </c>
      <c r="B33" s="192"/>
      <c r="C33" s="191"/>
      <c r="D33" s="133" t="s">
        <v>185</v>
      </c>
      <c r="E33" s="191"/>
      <c r="G33" s="136">
        <v>292.137</v>
      </c>
      <c r="H33" s="140">
        <v>60.51483516483515</v>
      </c>
      <c r="I33" s="136">
        <v>87.161</v>
      </c>
      <c r="J33" s="136">
        <v>186.646</v>
      </c>
      <c r="K33" s="136">
        <v>18.33</v>
      </c>
      <c r="L33" s="195">
        <v>0</v>
      </c>
      <c r="M33" s="195">
        <v>0.286</v>
      </c>
      <c r="O33" s="205"/>
    </row>
    <row r="34" spans="2:15" ht="12.75">
      <c r="B34" s="188"/>
      <c r="C34" s="133" t="s">
        <v>186</v>
      </c>
      <c r="G34" s="193"/>
      <c r="H34" s="140"/>
      <c r="I34" s="193"/>
      <c r="J34" s="193"/>
      <c r="K34" s="193"/>
      <c r="L34" s="193"/>
      <c r="M34" s="194"/>
      <c r="O34" s="205"/>
    </row>
    <row r="35" spans="2:15" ht="12.75">
      <c r="B35" s="188"/>
      <c r="D35" s="133" t="s">
        <v>187</v>
      </c>
      <c r="G35" s="193"/>
      <c r="H35" s="140"/>
      <c r="I35" s="193"/>
      <c r="J35" s="193"/>
      <c r="K35" s="193"/>
      <c r="L35" s="193"/>
      <c r="M35" s="194"/>
      <c r="O35" s="205"/>
    </row>
    <row r="36" spans="1:15" ht="12.75">
      <c r="A36" s="191" t="s">
        <v>188</v>
      </c>
      <c r="B36" s="192"/>
      <c r="C36" s="191"/>
      <c r="D36" s="191"/>
      <c r="E36" s="133" t="s">
        <v>189</v>
      </c>
      <c r="G36" s="136">
        <v>0</v>
      </c>
      <c r="H36" s="140"/>
      <c r="I36" s="136">
        <v>0</v>
      </c>
      <c r="J36" s="136">
        <v>0</v>
      </c>
      <c r="K36" s="136">
        <v>0</v>
      </c>
      <c r="L36" s="136">
        <v>0</v>
      </c>
      <c r="M36" s="137">
        <v>0</v>
      </c>
      <c r="O36" s="205"/>
    </row>
    <row r="37" spans="1:15" ht="12.75">
      <c r="A37" s="191" t="s">
        <v>190</v>
      </c>
      <c r="B37" s="192"/>
      <c r="C37" s="191"/>
      <c r="D37" s="191"/>
      <c r="E37" s="133" t="s">
        <v>191</v>
      </c>
      <c r="G37" s="136">
        <v>0</v>
      </c>
      <c r="H37" s="140"/>
      <c r="I37" s="136">
        <v>0</v>
      </c>
      <c r="J37" s="136">
        <v>0</v>
      </c>
      <c r="K37" s="136">
        <v>0</v>
      </c>
      <c r="L37" s="136">
        <v>0</v>
      </c>
      <c r="M37" s="137">
        <v>0</v>
      </c>
      <c r="O37" s="205"/>
    </row>
    <row r="38" spans="1:15" ht="12.75">
      <c r="A38" s="191" t="s">
        <v>192</v>
      </c>
      <c r="B38" s="192"/>
      <c r="C38" s="191"/>
      <c r="D38" s="133" t="s">
        <v>193</v>
      </c>
      <c r="E38" s="191"/>
      <c r="G38" s="136">
        <v>2145211.331</v>
      </c>
      <c r="H38" s="140">
        <v>6.38733926927776</v>
      </c>
      <c r="I38" s="136">
        <v>336630.231</v>
      </c>
      <c r="J38" s="136">
        <v>1245655.557</v>
      </c>
      <c r="K38" s="136">
        <v>562925.543</v>
      </c>
      <c r="L38" s="136">
        <v>0</v>
      </c>
      <c r="M38" s="137">
        <v>5.599</v>
      </c>
      <c r="O38" s="205"/>
    </row>
    <row r="39" spans="1:15" ht="12.75">
      <c r="A39" s="191" t="s">
        <v>194</v>
      </c>
      <c r="B39" s="192"/>
      <c r="C39" s="191"/>
      <c r="D39" s="133" t="s">
        <v>195</v>
      </c>
      <c r="E39" s="191"/>
      <c r="G39" s="136">
        <v>72939.785</v>
      </c>
      <c r="H39" s="140">
        <v>0.9700923323966322</v>
      </c>
      <c r="I39" s="136">
        <v>186.481</v>
      </c>
      <c r="J39" s="136">
        <v>72698.474</v>
      </c>
      <c r="K39" s="136">
        <v>54.83</v>
      </c>
      <c r="L39" s="136">
        <v>0</v>
      </c>
      <c r="M39" s="137">
        <v>13.033</v>
      </c>
      <c r="O39" s="205"/>
    </row>
    <row r="40" spans="1:15" ht="12.75">
      <c r="A40" s="191" t="s">
        <v>196</v>
      </c>
      <c r="B40" s="192"/>
      <c r="C40" s="133" t="s">
        <v>197</v>
      </c>
      <c r="D40" s="191"/>
      <c r="E40" s="191"/>
      <c r="G40" s="136">
        <v>0</v>
      </c>
      <c r="H40" s="140">
        <v>0</v>
      </c>
      <c r="I40" s="136">
        <v>0</v>
      </c>
      <c r="J40" s="136">
        <v>0</v>
      </c>
      <c r="K40" s="136">
        <v>0</v>
      </c>
      <c r="L40" s="136">
        <v>0</v>
      </c>
      <c r="M40" s="137">
        <v>0</v>
      </c>
      <c r="O40" s="205"/>
    </row>
    <row r="41" spans="1:15" ht="12.75">
      <c r="A41" s="191" t="s">
        <v>198</v>
      </c>
      <c r="B41" s="192"/>
      <c r="C41" s="133" t="s">
        <v>269</v>
      </c>
      <c r="D41" s="191"/>
      <c r="E41" s="191"/>
      <c r="G41" s="136">
        <v>87089.154</v>
      </c>
      <c r="H41" s="140">
        <v>-6.210525975704314</v>
      </c>
      <c r="I41" s="136">
        <v>8259.957</v>
      </c>
      <c r="J41" s="136">
        <v>69476.744</v>
      </c>
      <c r="K41" s="136">
        <v>4005.777</v>
      </c>
      <c r="L41" s="136">
        <v>5346.676</v>
      </c>
      <c r="M41" s="137">
        <v>892.324</v>
      </c>
      <c r="O41" s="205"/>
    </row>
    <row r="42" spans="2:15" ht="12.75">
      <c r="B42" s="188"/>
      <c r="C42" s="133" t="s">
        <v>140</v>
      </c>
      <c r="G42" s="136">
        <v>10298163.377999999</v>
      </c>
      <c r="H42" s="140">
        <v>-1.6566703566316932</v>
      </c>
      <c r="I42" s="136">
        <v>2985984.828</v>
      </c>
      <c r="J42" s="136">
        <v>3981692.273</v>
      </c>
      <c r="K42" s="136">
        <v>2028850.6190000002</v>
      </c>
      <c r="L42" s="136">
        <v>1301635.6579999998</v>
      </c>
      <c r="M42" s="137">
        <v>97571.54699999999</v>
      </c>
      <c r="O42" s="205"/>
    </row>
    <row r="43" spans="2:15" ht="5.25" customHeight="1">
      <c r="B43" s="188"/>
      <c r="G43" s="193"/>
      <c r="H43" s="140"/>
      <c r="I43" s="193"/>
      <c r="J43" s="193"/>
      <c r="K43" s="193"/>
      <c r="L43" s="193"/>
      <c r="M43" s="194"/>
      <c r="O43" s="205"/>
    </row>
    <row r="44" spans="2:15" ht="12.75">
      <c r="B44" s="188"/>
      <c r="C44" s="133" t="s">
        <v>199</v>
      </c>
      <c r="G44" s="193"/>
      <c r="H44" s="140"/>
      <c r="I44" s="193"/>
      <c r="J44" s="193"/>
      <c r="K44" s="193"/>
      <c r="L44" s="193"/>
      <c r="M44" s="194"/>
      <c r="O44" s="205"/>
    </row>
    <row r="45" spans="2:15" ht="5.25" customHeight="1">
      <c r="B45" s="188"/>
      <c r="G45" s="193"/>
      <c r="H45" s="140"/>
      <c r="I45" s="193"/>
      <c r="J45" s="193"/>
      <c r="K45" s="193"/>
      <c r="L45" s="193"/>
      <c r="M45" s="194"/>
      <c r="O45" s="205"/>
    </row>
    <row r="46" spans="1:15" ht="12.75">
      <c r="A46" s="191" t="s">
        <v>200</v>
      </c>
      <c r="B46" s="192"/>
      <c r="C46" s="133" t="s">
        <v>201</v>
      </c>
      <c r="D46" s="191"/>
      <c r="E46" s="191"/>
      <c r="G46" s="136">
        <v>0</v>
      </c>
      <c r="H46" s="140">
        <v>0</v>
      </c>
      <c r="I46" s="136">
        <v>0</v>
      </c>
      <c r="J46" s="136">
        <v>0</v>
      </c>
      <c r="K46" s="136">
        <v>0</v>
      </c>
      <c r="L46" s="136">
        <v>0</v>
      </c>
      <c r="M46" s="137">
        <v>0</v>
      </c>
      <c r="O46" s="205"/>
    </row>
    <row r="47" spans="1:15" ht="12.75">
      <c r="A47" s="191" t="s">
        <v>202</v>
      </c>
      <c r="B47" s="192"/>
      <c r="C47" s="133" t="s">
        <v>203</v>
      </c>
      <c r="D47" s="191"/>
      <c r="E47" s="191"/>
      <c r="G47" s="136">
        <v>0</v>
      </c>
      <c r="H47" s="140">
        <v>0</v>
      </c>
      <c r="I47" s="136">
        <v>0</v>
      </c>
      <c r="J47" s="136">
        <v>0</v>
      </c>
      <c r="K47" s="136">
        <v>0</v>
      </c>
      <c r="L47" s="136">
        <v>0</v>
      </c>
      <c r="M47" s="137">
        <v>0</v>
      </c>
      <c r="O47" s="205"/>
    </row>
    <row r="48" spans="1:15" ht="12.75">
      <c r="A48" s="191" t="s">
        <v>204</v>
      </c>
      <c r="B48" s="192"/>
      <c r="C48" s="133" t="s">
        <v>205</v>
      </c>
      <c r="D48" s="191"/>
      <c r="E48" s="191"/>
      <c r="G48" s="136">
        <v>56445.142</v>
      </c>
      <c r="H48" s="140">
        <v>29.42274551165937</v>
      </c>
      <c r="I48" s="136">
        <v>13311.377</v>
      </c>
      <c r="J48" s="136">
        <v>7568.247</v>
      </c>
      <c r="K48" s="136">
        <v>35565.518</v>
      </c>
      <c r="L48" s="136">
        <v>0</v>
      </c>
      <c r="M48" s="137">
        <v>0</v>
      </c>
      <c r="O48" s="205"/>
    </row>
    <row r="49" spans="1:15" ht="12.75">
      <c r="A49" s="191" t="s">
        <v>344</v>
      </c>
      <c r="B49" s="192"/>
      <c r="C49" s="133" t="s">
        <v>266</v>
      </c>
      <c r="D49" s="191"/>
      <c r="E49" s="191"/>
      <c r="G49" s="136">
        <v>83630.9</v>
      </c>
      <c r="H49" s="140">
        <v>-47.609206347217615</v>
      </c>
      <c r="I49" s="136">
        <v>69956.659</v>
      </c>
      <c r="J49" s="136">
        <v>12896.542</v>
      </c>
      <c r="K49" s="136">
        <v>767.45</v>
      </c>
      <c r="L49" s="136">
        <v>10.249</v>
      </c>
      <c r="M49" s="137">
        <v>0</v>
      </c>
      <c r="O49" s="205"/>
    </row>
    <row r="50" spans="1:15" ht="12.75">
      <c r="A50" s="191" t="s">
        <v>206</v>
      </c>
      <c r="B50" s="192"/>
      <c r="C50" s="133" t="s">
        <v>267</v>
      </c>
      <c r="D50" s="191"/>
      <c r="E50" s="191"/>
      <c r="G50" s="136"/>
      <c r="H50" s="140"/>
      <c r="I50" s="136"/>
      <c r="J50" s="136"/>
      <c r="K50" s="136"/>
      <c r="L50" s="136"/>
      <c r="M50" s="137"/>
      <c r="O50" s="205"/>
    </row>
    <row r="51" spans="2:15" ht="12.75">
      <c r="B51" s="188"/>
      <c r="D51" s="133" t="s">
        <v>268</v>
      </c>
      <c r="G51" s="136">
        <v>513145.062</v>
      </c>
      <c r="H51" s="140">
        <v>-1.2149129088893176</v>
      </c>
      <c r="I51" s="136">
        <v>155469.875</v>
      </c>
      <c r="J51" s="136">
        <v>319816.683</v>
      </c>
      <c r="K51" s="136">
        <v>36108.014</v>
      </c>
      <c r="L51" s="136">
        <v>1750.49</v>
      </c>
      <c r="M51" s="137">
        <v>2536.631</v>
      </c>
      <c r="O51" s="205"/>
    </row>
    <row r="52" spans="1:15" ht="12.75">
      <c r="A52" s="191" t="s">
        <v>207</v>
      </c>
      <c r="B52" s="192"/>
      <c r="C52" s="133" t="s">
        <v>20</v>
      </c>
      <c r="D52" s="191"/>
      <c r="E52" s="191"/>
      <c r="G52" s="136">
        <v>1870272.903</v>
      </c>
      <c r="H52" s="140">
        <v>23.7765876001898</v>
      </c>
      <c r="I52" s="136">
        <v>298116.084</v>
      </c>
      <c r="J52" s="136">
        <v>1345399.809</v>
      </c>
      <c r="K52" s="136">
        <v>211192.471</v>
      </c>
      <c r="L52" s="136">
        <v>15564.539</v>
      </c>
      <c r="M52" s="137">
        <v>4286.426</v>
      </c>
      <c r="O52" s="205"/>
    </row>
    <row r="53" spans="2:15" ht="12.75">
      <c r="B53" s="188"/>
      <c r="C53" s="133" t="s">
        <v>208</v>
      </c>
      <c r="G53" s="136">
        <v>353812.847</v>
      </c>
      <c r="H53" s="140">
        <v>12.444335083392659</v>
      </c>
      <c r="I53" s="136">
        <v>110138.119</v>
      </c>
      <c r="J53" s="136">
        <v>151596.667</v>
      </c>
      <c r="K53" s="136">
        <v>86408.879</v>
      </c>
      <c r="L53" s="136">
        <v>5669.182</v>
      </c>
      <c r="M53" s="137">
        <v>228.619</v>
      </c>
      <c r="O53" s="205"/>
    </row>
    <row r="54" spans="2:15" ht="12.75">
      <c r="B54" s="188"/>
      <c r="F54" s="133" t="s">
        <v>31</v>
      </c>
      <c r="G54" s="136">
        <v>563201.429</v>
      </c>
      <c r="H54" s="140">
        <v>54.79073044439011</v>
      </c>
      <c r="I54" s="136">
        <v>46511.092</v>
      </c>
      <c r="J54" s="136">
        <v>445100.221</v>
      </c>
      <c r="K54" s="136">
        <v>71590.116</v>
      </c>
      <c r="L54" s="136">
        <v>0</v>
      </c>
      <c r="M54" s="137">
        <v>0.022</v>
      </c>
      <c r="O54" s="205"/>
    </row>
    <row r="55" spans="2:15" ht="12.75">
      <c r="B55" s="188"/>
      <c r="F55" s="133" t="s">
        <v>209</v>
      </c>
      <c r="G55" s="136">
        <v>139839.429</v>
      </c>
      <c r="H55" s="140">
        <v>3.577857031753453</v>
      </c>
      <c r="I55" s="136">
        <v>3622.867</v>
      </c>
      <c r="J55" s="136">
        <v>136216.562</v>
      </c>
      <c r="K55" s="136">
        <v>0</v>
      </c>
      <c r="L55" s="136">
        <v>0</v>
      </c>
      <c r="M55" s="137">
        <v>826.53</v>
      </c>
      <c r="O55" s="205"/>
    </row>
    <row r="56" spans="1:15" ht="12.75">
      <c r="A56" s="191" t="s">
        <v>210</v>
      </c>
      <c r="B56" s="192"/>
      <c r="C56" s="133" t="s">
        <v>211</v>
      </c>
      <c r="D56" s="191"/>
      <c r="E56" s="191"/>
      <c r="G56" s="193"/>
      <c r="H56" s="140"/>
      <c r="I56" s="193"/>
      <c r="J56" s="193"/>
      <c r="K56" s="193"/>
      <c r="L56" s="193"/>
      <c r="M56" s="194"/>
      <c r="O56" s="205"/>
    </row>
    <row r="57" spans="2:15" ht="12.75">
      <c r="B57" s="188"/>
      <c r="D57" s="133" t="s">
        <v>212</v>
      </c>
      <c r="G57" s="136">
        <v>422326.867</v>
      </c>
      <c r="H57" s="140">
        <v>2.2456953257588026</v>
      </c>
      <c r="I57" s="136">
        <v>166911.656</v>
      </c>
      <c r="J57" s="136">
        <v>188244.979</v>
      </c>
      <c r="K57" s="136">
        <v>64976.587</v>
      </c>
      <c r="L57" s="136">
        <v>2193.645</v>
      </c>
      <c r="M57" s="137">
        <v>1186.415</v>
      </c>
      <c r="O57" s="205"/>
    </row>
    <row r="58" spans="2:15" ht="12.75">
      <c r="B58" s="188"/>
      <c r="C58" s="133" t="s">
        <v>213</v>
      </c>
      <c r="G58" s="193"/>
      <c r="H58" s="140"/>
      <c r="I58" s="193"/>
      <c r="J58" s="193"/>
      <c r="K58" s="193"/>
      <c r="L58" s="193"/>
      <c r="M58" s="194"/>
      <c r="O58" s="205"/>
    </row>
    <row r="59" spans="2:15" ht="12.75">
      <c r="B59" s="188"/>
      <c r="D59" s="133" t="s">
        <v>214</v>
      </c>
      <c r="G59" s="193"/>
      <c r="H59" s="140"/>
      <c r="I59" s="193"/>
      <c r="J59" s="193"/>
      <c r="K59" s="193"/>
      <c r="L59" s="193"/>
      <c r="M59" s="194"/>
      <c r="O59" s="205"/>
    </row>
    <row r="60" spans="1:15" ht="12.75">
      <c r="A60" s="191" t="s">
        <v>215</v>
      </c>
      <c r="B60" s="192"/>
      <c r="C60" s="191"/>
      <c r="D60" s="133" t="s">
        <v>173</v>
      </c>
      <c r="E60" s="191"/>
      <c r="G60" s="136">
        <v>49422.452</v>
      </c>
      <c r="H60" s="140">
        <v>-3.757493379031004</v>
      </c>
      <c r="I60" s="136">
        <v>4853.873</v>
      </c>
      <c r="J60" s="136">
        <v>23854.412</v>
      </c>
      <c r="K60" s="136">
        <v>19982.478</v>
      </c>
      <c r="L60" s="136">
        <v>731.689</v>
      </c>
      <c r="M60" s="137">
        <v>0</v>
      </c>
      <c r="O60" s="205"/>
    </row>
    <row r="61" spans="1:15" ht="12.75">
      <c r="A61" s="191" t="s">
        <v>216</v>
      </c>
      <c r="B61" s="192"/>
      <c r="C61" s="191"/>
      <c r="D61" s="133" t="s">
        <v>175</v>
      </c>
      <c r="E61" s="191"/>
      <c r="G61" s="136">
        <v>124292.715</v>
      </c>
      <c r="H61" s="140">
        <v>-10.702841439758615</v>
      </c>
      <c r="I61" s="136">
        <v>31709.3</v>
      </c>
      <c r="J61" s="136">
        <v>72035.99</v>
      </c>
      <c r="K61" s="136">
        <v>18855.423</v>
      </c>
      <c r="L61" s="136">
        <v>1692.002</v>
      </c>
      <c r="M61" s="137">
        <v>0</v>
      </c>
      <c r="O61" s="205"/>
    </row>
    <row r="62" spans="1:15" ht="12.75">
      <c r="A62" s="191" t="s">
        <v>217</v>
      </c>
      <c r="B62" s="192"/>
      <c r="C62" s="133" t="s">
        <v>218</v>
      </c>
      <c r="D62" s="191"/>
      <c r="E62" s="191"/>
      <c r="G62" s="136">
        <v>241.75</v>
      </c>
      <c r="H62" s="140" t="s">
        <v>296</v>
      </c>
      <c r="I62" s="136">
        <v>31.854</v>
      </c>
      <c r="J62" s="136">
        <v>120.282</v>
      </c>
      <c r="K62" s="136">
        <v>89.614</v>
      </c>
      <c r="L62" s="136">
        <v>0</v>
      </c>
      <c r="M62" s="137">
        <v>0</v>
      </c>
      <c r="O62" s="205"/>
    </row>
    <row r="63" spans="1:15" ht="12.75">
      <c r="A63" s="191" t="s">
        <v>219</v>
      </c>
      <c r="B63" s="192"/>
      <c r="C63" s="133" t="s">
        <v>220</v>
      </c>
      <c r="D63" s="191"/>
      <c r="E63" s="191"/>
      <c r="G63" s="136">
        <v>119.364</v>
      </c>
      <c r="H63" s="140">
        <v>14.773076923076928</v>
      </c>
      <c r="I63" s="136">
        <v>0</v>
      </c>
      <c r="J63" s="136">
        <v>18.71</v>
      </c>
      <c r="K63" s="136">
        <v>0</v>
      </c>
      <c r="L63" s="136">
        <v>100.654</v>
      </c>
      <c r="M63" s="137">
        <v>0</v>
      </c>
      <c r="O63" s="205"/>
    </row>
    <row r="64" spans="1:15" ht="12.75">
      <c r="A64" s="191" t="s">
        <v>221</v>
      </c>
      <c r="B64" s="192"/>
      <c r="C64" s="133" t="s">
        <v>222</v>
      </c>
      <c r="D64" s="191"/>
      <c r="E64" s="191"/>
      <c r="G64" s="136">
        <v>10109.131</v>
      </c>
      <c r="H64" s="140">
        <v>-63.76785419877424</v>
      </c>
      <c r="I64" s="136">
        <v>0</v>
      </c>
      <c r="J64" s="136">
        <v>9209.131</v>
      </c>
      <c r="K64" s="136">
        <v>0</v>
      </c>
      <c r="L64" s="136">
        <v>900</v>
      </c>
      <c r="M64" s="137">
        <v>445.828</v>
      </c>
      <c r="O64" s="205"/>
    </row>
    <row r="65" spans="1:15" ht="12.75">
      <c r="A65" s="191" t="s">
        <v>223</v>
      </c>
      <c r="B65" s="192"/>
      <c r="C65" s="133" t="s">
        <v>265</v>
      </c>
      <c r="D65" s="191"/>
      <c r="E65" s="191"/>
      <c r="G65" s="136">
        <v>40109.134</v>
      </c>
      <c r="H65" s="140">
        <v>-10.933906246530327</v>
      </c>
      <c r="I65" s="136">
        <v>5648.489</v>
      </c>
      <c r="J65" s="136">
        <v>29682.135</v>
      </c>
      <c r="K65" s="136">
        <v>4778.51</v>
      </c>
      <c r="L65" s="136">
        <v>0</v>
      </c>
      <c r="M65" s="137">
        <v>511.866</v>
      </c>
      <c r="O65" s="205"/>
    </row>
    <row r="66" spans="2:15" ht="12.75">
      <c r="B66" s="188"/>
      <c r="C66" s="133" t="s">
        <v>160</v>
      </c>
      <c r="G66" s="136">
        <v>3170115.42</v>
      </c>
      <c r="H66" s="140">
        <v>-4.41659400180184</v>
      </c>
      <c r="I66" s="136">
        <v>746009.167</v>
      </c>
      <c r="J66" s="136">
        <v>2008846.92</v>
      </c>
      <c r="K66" s="136">
        <v>392316.065</v>
      </c>
      <c r="L66" s="136">
        <v>22943.268</v>
      </c>
      <c r="M66" s="137">
        <v>8967.166000000001</v>
      </c>
      <c r="O66" s="205"/>
    </row>
    <row r="67" spans="2:15" ht="12.75">
      <c r="B67" s="188"/>
      <c r="C67" s="133" t="s">
        <v>224</v>
      </c>
      <c r="G67" s="193"/>
      <c r="H67" s="140"/>
      <c r="I67" s="193"/>
      <c r="J67" s="193"/>
      <c r="K67" s="193"/>
      <c r="L67" s="193"/>
      <c r="M67" s="194"/>
      <c r="O67" s="205"/>
    </row>
    <row r="68" spans="2:15" ht="12.75">
      <c r="B68" s="188"/>
      <c r="D68" s="133" t="s">
        <v>162</v>
      </c>
      <c r="G68" s="136">
        <v>13468278.797999999</v>
      </c>
      <c r="H68" s="140">
        <v>-2.320536935823583</v>
      </c>
      <c r="I68" s="136">
        <v>3731993.995</v>
      </c>
      <c r="J68" s="136">
        <v>5990539.193</v>
      </c>
      <c r="K68" s="136">
        <v>2421166.6840000004</v>
      </c>
      <c r="L68" s="136">
        <v>1324578.9259999997</v>
      </c>
      <c r="M68" s="137">
        <v>106538.71299999999</v>
      </c>
      <c r="O68" s="205"/>
    </row>
    <row r="69" ht="9.75" customHeight="1">
      <c r="A69" s="133" t="s">
        <v>163</v>
      </c>
    </row>
    <row r="70" spans="1:5" ht="15">
      <c r="A70" s="196" t="s">
        <v>260</v>
      </c>
      <c r="B70" s="191"/>
      <c r="C70" s="191"/>
      <c r="D70" s="191"/>
      <c r="E70" s="191"/>
    </row>
    <row r="71" spans="1:5" ht="12.75">
      <c r="A71" s="191" t="s">
        <v>164</v>
      </c>
      <c r="B71" s="191"/>
      <c r="C71" s="191"/>
      <c r="D71" s="191"/>
      <c r="E71" s="191"/>
    </row>
  </sheetData>
  <sheetProtection/>
  <mergeCells count="15">
    <mergeCell ref="A1:M1"/>
    <mergeCell ref="A2:M2"/>
    <mergeCell ref="A4:A12"/>
    <mergeCell ref="B4:F12"/>
    <mergeCell ref="G4:H4"/>
    <mergeCell ref="I4:L5"/>
    <mergeCell ref="G5:H5"/>
    <mergeCell ref="G6:G11"/>
    <mergeCell ref="H6:H11"/>
    <mergeCell ref="I6:I11"/>
    <mergeCell ref="J6:J11"/>
    <mergeCell ref="K6:K11"/>
    <mergeCell ref="L6:L11"/>
    <mergeCell ref="M6:M11"/>
    <mergeCell ref="I12:M12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4.8515625" style="183" customWidth="1"/>
    <col min="2" max="2" width="0.85546875" style="183" customWidth="1"/>
    <col min="3" max="3" width="1.28515625" style="183" customWidth="1"/>
    <col min="4" max="4" width="1.421875" style="183" customWidth="1"/>
    <col min="5" max="5" width="1.8515625" style="183" customWidth="1"/>
    <col min="6" max="6" width="34.421875" style="133" customWidth="1"/>
    <col min="7" max="7" width="10.7109375" style="133" customWidth="1"/>
    <col min="8" max="8" width="7.7109375" style="133" customWidth="1"/>
    <col min="9" max="10" width="10.421875" style="133" customWidth="1"/>
    <col min="11" max="11" width="9.7109375" style="133" customWidth="1"/>
    <col min="12" max="12" width="9.421875" style="133" customWidth="1"/>
    <col min="13" max="13" width="8.421875" style="133" customWidth="1"/>
    <col min="14" max="14" width="11.421875" style="134" customWidth="1"/>
    <col min="15" max="16384" width="11.421875" style="133" customWidth="1"/>
  </cols>
  <sheetData>
    <row r="1" spans="1:13" ht="12.75">
      <c r="A1" s="328" t="s">
        <v>316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</row>
    <row r="2" spans="1:13" ht="12.75">
      <c r="A2" s="328" t="s">
        <v>338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</row>
    <row r="3" spans="1:13" ht="9" customHeight="1">
      <c r="A3" s="177"/>
      <c r="B3" s="177"/>
      <c r="C3" s="177"/>
      <c r="D3" s="177"/>
      <c r="E3" s="177"/>
      <c r="F3" s="135"/>
      <c r="G3" s="135"/>
      <c r="H3" s="135"/>
      <c r="I3" s="135"/>
      <c r="J3" s="135"/>
      <c r="K3" s="135"/>
      <c r="L3" s="135"/>
      <c r="M3" s="135"/>
    </row>
    <row r="4" spans="1:13" ht="12.75">
      <c r="A4" s="329" t="s">
        <v>98</v>
      </c>
      <c r="B4" s="332" t="s">
        <v>99</v>
      </c>
      <c r="C4" s="333"/>
      <c r="D4" s="333"/>
      <c r="E4" s="333"/>
      <c r="F4" s="334"/>
      <c r="G4" s="340" t="s">
        <v>100</v>
      </c>
      <c r="H4" s="341"/>
      <c r="I4" s="332" t="s">
        <v>83</v>
      </c>
      <c r="J4" s="333"/>
      <c r="K4" s="333"/>
      <c r="L4" s="334"/>
      <c r="M4" s="178" t="s">
        <v>245</v>
      </c>
    </row>
    <row r="5" spans="1:13" ht="15">
      <c r="A5" s="330"/>
      <c r="B5" s="335"/>
      <c r="C5" s="336"/>
      <c r="D5" s="336"/>
      <c r="E5" s="336"/>
      <c r="F5" s="337"/>
      <c r="G5" s="338" t="s">
        <v>246</v>
      </c>
      <c r="H5" s="339"/>
      <c r="I5" s="338"/>
      <c r="J5" s="331"/>
      <c r="K5" s="331"/>
      <c r="L5" s="339"/>
      <c r="M5" s="179" t="s">
        <v>101</v>
      </c>
    </row>
    <row r="6" spans="1:13" ht="12.75">
      <c r="A6" s="330"/>
      <c r="B6" s="335"/>
      <c r="C6" s="336"/>
      <c r="D6" s="336"/>
      <c r="E6" s="336"/>
      <c r="F6" s="337"/>
      <c r="G6" s="335" t="s">
        <v>102</v>
      </c>
      <c r="H6" s="342" t="s">
        <v>339</v>
      </c>
      <c r="I6" s="342" t="s">
        <v>235</v>
      </c>
      <c r="J6" s="342" t="s">
        <v>317</v>
      </c>
      <c r="K6" s="340" t="s">
        <v>84</v>
      </c>
      <c r="L6" s="332" t="s">
        <v>40</v>
      </c>
      <c r="M6" s="340" t="s">
        <v>85</v>
      </c>
    </row>
    <row r="7" spans="1:13" ht="12.75">
      <c r="A7" s="330"/>
      <c r="B7" s="335"/>
      <c r="C7" s="336"/>
      <c r="D7" s="336"/>
      <c r="E7" s="336"/>
      <c r="F7" s="337"/>
      <c r="G7" s="335"/>
      <c r="H7" s="343"/>
      <c r="I7" s="345"/>
      <c r="J7" s="345"/>
      <c r="K7" s="335"/>
      <c r="L7" s="335"/>
      <c r="M7" s="335"/>
    </row>
    <row r="8" spans="1:13" ht="12.75">
      <c r="A8" s="330"/>
      <c r="B8" s="335"/>
      <c r="C8" s="336"/>
      <c r="D8" s="336"/>
      <c r="E8" s="336"/>
      <c r="F8" s="337"/>
      <c r="G8" s="335"/>
      <c r="H8" s="343"/>
      <c r="I8" s="345"/>
      <c r="J8" s="345"/>
      <c r="K8" s="335"/>
      <c r="L8" s="335"/>
      <c r="M8" s="335"/>
    </row>
    <row r="9" spans="1:13" ht="12.75">
      <c r="A9" s="330"/>
      <c r="B9" s="335"/>
      <c r="C9" s="336"/>
      <c r="D9" s="336"/>
      <c r="E9" s="336"/>
      <c r="F9" s="337"/>
      <c r="G9" s="335"/>
      <c r="H9" s="343"/>
      <c r="I9" s="345"/>
      <c r="J9" s="345"/>
      <c r="K9" s="335"/>
      <c r="L9" s="335"/>
      <c r="M9" s="335"/>
    </row>
    <row r="10" spans="1:13" ht="12.75">
      <c r="A10" s="330"/>
      <c r="B10" s="335"/>
      <c r="C10" s="336"/>
      <c r="D10" s="336"/>
      <c r="E10" s="336"/>
      <c r="F10" s="337"/>
      <c r="G10" s="335"/>
      <c r="H10" s="343"/>
      <c r="I10" s="345"/>
      <c r="J10" s="345"/>
      <c r="K10" s="335"/>
      <c r="L10" s="335"/>
      <c r="M10" s="335"/>
    </row>
    <row r="11" spans="1:13" ht="12.75">
      <c r="A11" s="330"/>
      <c r="B11" s="335"/>
      <c r="C11" s="336"/>
      <c r="D11" s="336"/>
      <c r="E11" s="336"/>
      <c r="F11" s="337"/>
      <c r="G11" s="335"/>
      <c r="H11" s="343"/>
      <c r="I11" s="345"/>
      <c r="J11" s="345"/>
      <c r="K11" s="335"/>
      <c r="L11" s="335"/>
      <c r="M11" s="335"/>
    </row>
    <row r="12" spans="1:13" ht="12.75">
      <c r="A12" s="330"/>
      <c r="B12" s="335"/>
      <c r="C12" s="336"/>
      <c r="D12" s="336"/>
      <c r="E12" s="336"/>
      <c r="F12" s="337"/>
      <c r="G12" s="338"/>
      <c r="H12" s="344"/>
      <c r="I12" s="346"/>
      <c r="J12" s="346"/>
      <c r="K12" s="338"/>
      <c r="L12" s="338"/>
      <c r="M12" s="338"/>
    </row>
    <row r="13" spans="1:13" ht="12.75">
      <c r="A13" s="331"/>
      <c r="B13" s="338"/>
      <c r="C13" s="331"/>
      <c r="D13" s="331"/>
      <c r="E13" s="331"/>
      <c r="F13" s="339"/>
      <c r="G13" s="180" t="s">
        <v>86</v>
      </c>
      <c r="H13" s="180" t="s">
        <v>103</v>
      </c>
      <c r="I13" s="347" t="s">
        <v>86</v>
      </c>
      <c r="J13" s="348"/>
      <c r="K13" s="348"/>
      <c r="L13" s="348"/>
      <c r="M13" s="348"/>
    </row>
    <row r="14" spans="1:13" ht="7.5" customHeight="1">
      <c r="A14" s="181"/>
      <c r="B14" s="182"/>
      <c r="G14" s="184"/>
      <c r="H14" s="184"/>
      <c r="I14" s="184"/>
      <c r="J14" s="184"/>
      <c r="K14" s="184"/>
      <c r="L14" s="184"/>
      <c r="M14" s="185"/>
    </row>
    <row r="15" spans="1:13" ht="12.75">
      <c r="A15" s="186"/>
      <c r="B15" s="182"/>
      <c r="C15" s="133" t="s">
        <v>104</v>
      </c>
      <c r="G15" s="187"/>
      <c r="H15" s="187"/>
      <c r="I15" s="187"/>
      <c r="J15" s="187"/>
      <c r="K15" s="187"/>
      <c r="L15" s="187"/>
      <c r="M15" s="188"/>
    </row>
    <row r="16" spans="1:13" ht="15">
      <c r="A16" s="186" t="s">
        <v>105</v>
      </c>
      <c r="B16" s="182"/>
      <c r="C16" s="133" t="s">
        <v>273</v>
      </c>
      <c r="G16" s="136">
        <v>13442156.642</v>
      </c>
      <c r="H16" s="140">
        <v>8.30299865770948</v>
      </c>
      <c r="I16" s="162">
        <v>5721938.257</v>
      </c>
      <c r="J16" s="136">
        <v>7719214.863</v>
      </c>
      <c r="K16" s="162">
        <v>1003.522</v>
      </c>
      <c r="L16" s="162">
        <v>0</v>
      </c>
      <c r="M16" s="163">
        <v>0</v>
      </c>
    </row>
    <row r="17" spans="1:13" ht="12.75">
      <c r="A17" s="186"/>
      <c r="B17" s="182"/>
      <c r="C17" s="133" t="s">
        <v>106</v>
      </c>
      <c r="G17" s="197"/>
      <c r="H17" s="140"/>
      <c r="I17" s="197"/>
      <c r="J17" s="197"/>
      <c r="K17" s="197"/>
      <c r="L17" s="197"/>
      <c r="M17" s="198"/>
    </row>
    <row r="18" spans="1:13" ht="12.75">
      <c r="A18" s="186"/>
      <c r="B18" s="182"/>
      <c r="D18" s="133" t="s">
        <v>107</v>
      </c>
      <c r="G18" s="197"/>
      <c r="H18" s="140"/>
      <c r="I18" s="197"/>
      <c r="J18" s="197"/>
      <c r="K18" s="197"/>
      <c r="L18" s="197"/>
      <c r="M18" s="198"/>
    </row>
    <row r="19" spans="1:13" ht="12.75">
      <c r="A19" s="189" t="s">
        <v>108</v>
      </c>
      <c r="B19" s="182"/>
      <c r="D19" s="133" t="s">
        <v>109</v>
      </c>
      <c r="G19" s="162">
        <v>0</v>
      </c>
      <c r="H19" s="140"/>
      <c r="I19" s="162">
        <v>0</v>
      </c>
      <c r="J19" s="162">
        <v>0</v>
      </c>
      <c r="K19" s="162">
        <v>0</v>
      </c>
      <c r="L19" s="162">
        <v>0</v>
      </c>
      <c r="M19" s="163">
        <v>0</v>
      </c>
    </row>
    <row r="20" spans="1:13" ht="12.75">
      <c r="A20" s="186" t="s">
        <v>110</v>
      </c>
      <c r="B20" s="182"/>
      <c r="D20" s="133" t="s">
        <v>111</v>
      </c>
      <c r="G20" s="162">
        <v>4140007.666</v>
      </c>
      <c r="H20" s="140">
        <v>6.66840322849103</v>
      </c>
      <c r="I20" s="162">
        <v>1067422.885</v>
      </c>
      <c r="J20" s="162">
        <v>1612427.725</v>
      </c>
      <c r="K20" s="162">
        <v>1460157.056</v>
      </c>
      <c r="L20" s="162">
        <v>0</v>
      </c>
      <c r="M20" s="163">
        <v>27254.952</v>
      </c>
    </row>
    <row r="21" spans="1:13" ht="12.75">
      <c r="A21" s="189" t="s">
        <v>112</v>
      </c>
      <c r="B21" s="182"/>
      <c r="D21" s="133" t="s">
        <v>113</v>
      </c>
      <c r="G21" s="162">
        <v>0</v>
      </c>
      <c r="H21" s="162">
        <v>0</v>
      </c>
      <c r="I21" s="162">
        <v>0</v>
      </c>
      <c r="J21" s="162">
        <v>0</v>
      </c>
      <c r="K21" s="162">
        <v>0</v>
      </c>
      <c r="L21" s="162">
        <v>0</v>
      </c>
      <c r="M21" s="163">
        <v>0</v>
      </c>
    </row>
    <row r="22" spans="1:13" ht="12.75">
      <c r="A22" s="186"/>
      <c r="B22" s="182"/>
      <c r="E22" s="133" t="s">
        <v>114</v>
      </c>
      <c r="G22" s="162"/>
      <c r="H22" s="140"/>
      <c r="I22" s="162"/>
      <c r="J22" s="162"/>
      <c r="K22" s="162"/>
      <c r="L22" s="162"/>
      <c r="M22" s="163"/>
    </row>
    <row r="23" spans="1:13" ht="12.75">
      <c r="A23" s="189" t="s">
        <v>115</v>
      </c>
      <c r="B23" s="182"/>
      <c r="C23" s="133" t="s">
        <v>116</v>
      </c>
      <c r="G23" s="162">
        <v>6358554.84</v>
      </c>
      <c r="H23" s="140">
        <v>4.167343225691667</v>
      </c>
      <c r="I23" s="162">
        <v>0</v>
      </c>
      <c r="J23" s="162">
        <v>0</v>
      </c>
      <c r="K23" s="162">
        <v>3722758.615</v>
      </c>
      <c r="L23" s="162">
        <v>2635796.225</v>
      </c>
      <c r="M23" s="163">
        <v>218162.889</v>
      </c>
    </row>
    <row r="24" spans="1:13" ht="12.75">
      <c r="A24" s="189" t="s">
        <v>117</v>
      </c>
      <c r="B24" s="182"/>
      <c r="C24" s="133" t="s">
        <v>118</v>
      </c>
      <c r="G24" s="197"/>
      <c r="H24" s="140"/>
      <c r="I24" s="197"/>
      <c r="J24" s="197"/>
      <c r="K24" s="197"/>
      <c r="L24" s="197"/>
      <c r="M24" s="198"/>
    </row>
    <row r="25" spans="1:13" ht="12.75">
      <c r="A25" s="186"/>
      <c r="B25" s="182"/>
      <c r="D25" s="133" t="s">
        <v>119</v>
      </c>
      <c r="G25" s="197"/>
      <c r="H25" s="140"/>
      <c r="I25" s="197"/>
      <c r="J25" s="197"/>
      <c r="K25" s="197"/>
      <c r="L25" s="197"/>
      <c r="M25" s="198"/>
    </row>
    <row r="26" spans="1:13" ht="12.75">
      <c r="A26" s="186"/>
      <c r="B26" s="182"/>
      <c r="D26" s="133" t="s">
        <v>120</v>
      </c>
      <c r="G26" s="162">
        <v>0</v>
      </c>
      <c r="H26" s="140">
        <v>0</v>
      </c>
      <c r="I26" s="162">
        <v>0</v>
      </c>
      <c r="J26" s="162">
        <v>0</v>
      </c>
      <c r="K26" s="162">
        <v>0</v>
      </c>
      <c r="L26" s="162">
        <v>0</v>
      </c>
      <c r="M26" s="163">
        <v>0</v>
      </c>
    </row>
    <row r="27" spans="1:13" ht="12.75">
      <c r="A27" s="186" t="s">
        <v>121</v>
      </c>
      <c r="B27" s="182"/>
      <c r="C27" s="133" t="s">
        <v>122</v>
      </c>
      <c r="G27" s="197"/>
      <c r="H27" s="140"/>
      <c r="I27" s="197"/>
      <c r="J27" s="197"/>
      <c r="K27" s="197"/>
      <c r="L27" s="197"/>
      <c r="M27" s="198"/>
    </row>
    <row r="28" spans="1:13" ht="12.75">
      <c r="A28" s="186"/>
      <c r="B28" s="182"/>
      <c r="D28" s="133" t="s">
        <v>123</v>
      </c>
      <c r="G28" s="162">
        <v>2393933.34</v>
      </c>
      <c r="H28" s="140">
        <v>2.310877308148946</v>
      </c>
      <c r="I28" s="162">
        <v>592071.666</v>
      </c>
      <c r="J28" s="162">
        <v>1516105.225</v>
      </c>
      <c r="K28" s="162">
        <v>275457.738</v>
      </c>
      <c r="L28" s="162">
        <v>10298.711</v>
      </c>
      <c r="M28" s="163">
        <v>18475.527</v>
      </c>
    </row>
    <row r="29" spans="1:13" ht="12.75">
      <c r="A29" s="186" t="s">
        <v>124</v>
      </c>
      <c r="B29" s="182"/>
      <c r="C29" s="133" t="s">
        <v>125</v>
      </c>
      <c r="G29" s="197"/>
      <c r="H29" s="140"/>
      <c r="I29" s="197"/>
      <c r="J29" s="197"/>
      <c r="K29" s="197"/>
      <c r="L29" s="197"/>
      <c r="M29" s="198"/>
    </row>
    <row r="30" spans="1:13" ht="12.75">
      <c r="A30" s="186" t="s">
        <v>126</v>
      </c>
      <c r="B30" s="182"/>
      <c r="D30" s="133" t="s">
        <v>274</v>
      </c>
      <c r="G30" s="197"/>
      <c r="H30" s="140"/>
      <c r="I30" s="197"/>
      <c r="J30" s="197"/>
      <c r="K30" s="197"/>
      <c r="L30" s="197"/>
      <c r="M30" s="198"/>
    </row>
    <row r="31" spans="1:13" ht="12.75">
      <c r="A31" s="186"/>
      <c r="B31" s="182"/>
      <c r="D31" s="133" t="s">
        <v>275</v>
      </c>
      <c r="G31" s="197"/>
      <c r="H31" s="140"/>
      <c r="I31" s="197"/>
      <c r="J31" s="197"/>
      <c r="K31" s="197"/>
      <c r="L31" s="197"/>
      <c r="M31" s="198"/>
    </row>
    <row r="32" spans="1:13" ht="12.75">
      <c r="A32" s="186"/>
      <c r="B32" s="182"/>
      <c r="D32" s="133" t="s">
        <v>276</v>
      </c>
      <c r="G32" s="162">
        <v>2648139.406</v>
      </c>
      <c r="H32" s="140">
        <v>14.726026143853133</v>
      </c>
      <c r="I32" s="162">
        <v>1180656.888</v>
      </c>
      <c r="J32" s="162">
        <v>809473.036</v>
      </c>
      <c r="K32" s="162">
        <v>185006.496</v>
      </c>
      <c r="L32" s="162">
        <v>473002.986</v>
      </c>
      <c r="M32" s="163">
        <v>4091.627</v>
      </c>
    </row>
    <row r="33" spans="1:13" ht="12.75">
      <c r="A33" s="186"/>
      <c r="B33" s="182"/>
      <c r="C33" s="133" t="s">
        <v>277</v>
      </c>
      <c r="G33" s="197"/>
      <c r="H33" s="140"/>
      <c r="I33" s="197"/>
      <c r="J33" s="197"/>
      <c r="K33" s="197"/>
      <c r="L33" s="197"/>
      <c r="M33" s="198"/>
    </row>
    <row r="34" spans="1:13" ht="12.75">
      <c r="A34" s="186"/>
      <c r="B34" s="182"/>
      <c r="D34" s="133" t="s">
        <v>278</v>
      </c>
      <c r="G34" s="197"/>
      <c r="H34" s="140"/>
      <c r="I34" s="197"/>
      <c r="J34" s="197"/>
      <c r="K34" s="197"/>
      <c r="L34" s="197"/>
      <c r="M34" s="198"/>
    </row>
    <row r="35" spans="1:13" ht="12.75">
      <c r="A35" s="186"/>
      <c r="B35" s="182"/>
      <c r="D35" s="133" t="s">
        <v>279</v>
      </c>
      <c r="G35" s="197"/>
      <c r="H35" s="140"/>
      <c r="I35" s="197"/>
      <c r="J35" s="197"/>
      <c r="K35" s="197"/>
      <c r="L35" s="197"/>
      <c r="M35" s="198"/>
    </row>
    <row r="36" spans="1:13" ht="15">
      <c r="A36" s="186" t="s">
        <v>127</v>
      </c>
      <c r="B36" s="182"/>
      <c r="D36" s="133" t="s">
        <v>247</v>
      </c>
      <c r="G36" s="162">
        <v>209559.497</v>
      </c>
      <c r="H36" s="140">
        <v>-5.8070662849077905</v>
      </c>
      <c r="I36" s="162">
        <v>111144.61</v>
      </c>
      <c r="J36" s="162">
        <v>13.004</v>
      </c>
      <c r="K36" s="162">
        <v>8035.198</v>
      </c>
      <c r="L36" s="162">
        <v>90366.685</v>
      </c>
      <c r="M36" s="163">
        <v>0</v>
      </c>
    </row>
    <row r="37" spans="1:13" ht="15">
      <c r="A37" s="186" t="s">
        <v>128</v>
      </c>
      <c r="B37" s="182"/>
      <c r="D37" s="133" t="s">
        <v>248</v>
      </c>
      <c r="G37" s="162">
        <v>3611041.59</v>
      </c>
      <c r="H37" s="140">
        <v>-4.813477950510972</v>
      </c>
      <c r="I37" s="162">
        <v>1059688.914</v>
      </c>
      <c r="J37" s="162">
        <v>1116185.101</v>
      </c>
      <c r="K37" s="162">
        <v>617952.629</v>
      </c>
      <c r="L37" s="162">
        <v>817249.368</v>
      </c>
      <c r="M37" s="163">
        <v>4818.266</v>
      </c>
    </row>
    <row r="38" spans="1:13" ht="12.75">
      <c r="A38" s="186" t="s">
        <v>129</v>
      </c>
      <c r="B38" s="182"/>
      <c r="D38" s="133" t="s">
        <v>153</v>
      </c>
      <c r="G38" s="162">
        <v>604817.853</v>
      </c>
      <c r="H38" s="140">
        <v>2.055881539027453</v>
      </c>
      <c r="I38" s="162">
        <v>203963.415</v>
      </c>
      <c r="J38" s="162">
        <v>127525.103</v>
      </c>
      <c r="K38" s="162">
        <v>250032.595</v>
      </c>
      <c r="L38" s="162">
        <v>23296.74</v>
      </c>
      <c r="M38" s="163">
        <v>23427.059</v>
      </c>
    </row>
    <row r="39" spans="1:13" ht="12.75">
      <c r="A39" s="186" t="s">
        <v>130</v>
      </c>
      <c r="B39" s="182"/>
      <c r="G39" s="197"/>
      <c r="H39" s="140"/>
      <c r="I39" s="197"/>
      <c r="J39" s="197"/>
      <c r="K39" s="197"/>
      <c r="L39" s="197"/>
      <c r="M39" s="198"/>
    </row>
    <row r="40" spans="1:13" ht="12.75">
      <c r="A40" s="186" t="s">
        <v>131</v>
      </c>
      <c r="B40" s="182"/>
      <c r="D40" s="133" t="s">
        <v>132</v>
      </c>
      <c r="G40" s="162">
        <v>69430.625</v>
      </c>
      <c r="H40" s="140">
        <v>-19.580910628243146</v>
      </c>
      <c r="I40" s="162">
        <v>25270.428</v>
      </c>
      <c r="J40" s="162">
        <v>25331.197</v>
      </c>
      <c r="K40" s="162">
        <v>15373.75</v>
      </c>
      <c r="L40" s="162">
        <v>3455.25</v>
      </c>
      <c r="M40" s="163">
        <v>4982.573</v>
      </c>
    </row>
    <row r="41" spans="1:13" ht="12.75">
      <c r="A41" s="186" t="s">
        <v>133</v>
      </c>
      <c r="B41" s="182"/>
      <c r="G41" s="197"/>
      <c r="H41" s="140"/>
      <c r="I41" s="197"/>
      <c r="J41" s="197"/>
      <c r="K41" s="197"/>
      <c r="L41" s="197"/>
      <c r="M41" s="198"/>
    </row>
    <row r="42" spans="1:13" ht="12.75">
      <c r="A42" s="186" t="s">
        <v>134</v>
      </c>
      <c r="B42" s="182"/>
      <c r="D42" s="133" t="s">
        <v>135</v>
      </c>
      <c r="G42" s="162">
        <v>633278.448</v>
      </c>
      <c r="H42" s="140">
        <v>-0.9296553148285227</v>
      </c>
      <c r="I42" s="162">
        <v>364443.48</v>
      </c>
      <c r="J42" s="162">
        <v>109344.662</v>
      </c>
      <c r="K42" s="162">
        <v>129245.298</v>
      </c>
      <c r="L42" s="162">
        <v>30245.008</v>
      </c>
      <c r="M42" s="163">
        <v>1189.705</v>
      </c>
    </row>
    <row r="43" spans="1:13" ht="12.75">
      <c r="A43" s="186">
        <v>169.209</v>
      </c>
      <c r="B43" s="182"/>
      <c r="D43" s="133" t="s">
        <v>136</v>
      </c>
      <c r="G43" s="197"/>
      <c r="H43" s="140"/>
      <c r="I43" s="197"/>
      <c r="J43" s="197"/>
      <c r="K43" s="197"/>
      <c r="L43" s="197"/>
      <c r="M43" s="198"/>
    </row>
    <row r="44" spans="1:13" ht="12.75">
      <c r="A44" s="186"/>
      <c r="B44" s="182"/>
      <c r="E44" s="133" t="s">
        <v>137</v>
      </c>
      <c r="G44" s="162">
        <v>607947.957</v>
      </c>
      <c r="H44" s="140">
        <v>6.450238482954248</v>
      </c>
      <c r="I44" s="162">
        <v>117409.137</v>
      </c>
      <c r="J44" s="162">
        <v>452542.716</v>
      </c>
      <c r="K44" s="162">
        <v>34042.73</v>
      </c>
      <c r="L44" s="162">
        <v>3953.374</v>
      </c>
      <c r="M44" s="163">
        <v>481.495</v>
      </c>
    </row>
    <row r="45" spans="1:13" ht="12.75">
      <c r="A45" s="186" t="s">
        <v>342</v>
      </c>
      <c r="B45" s="182"/>
      <c r="C45" s="133" t="s">
        <v>280</v>
      </c>
      <c r="G45" s="197"/>
      <c r="H45" s="140"/>
      <c r="I45" s="197"/>
      <c r="J45" s="197"/>
      <c r="K45" s="197"/>
      <c r="L45" s="197"/>
      <c r="M45" s="198"/>
    </row>
    <row r="46" spans="1:13" ht="12.75">
      <c r="A46" s="186"/>
      <c r="B46" s="182"/>
      <c r="D46" s="133" t="s">
        <v>281</v>
      </c>
      <c r="G46" s="162">
        <v>474910.666</v>
      </c>
      <c r="H46" s="140">
        <v>-5.34084384081514</v>
      </c>
      <c r="I46" s="162">
        <v>257162.625</v>
      </c>
      <c r="J46" s="162">
        <v>0</v>
      </c>
      <c r="K46" s="162">
        <v>217748.041</v>
      </c>
      <c r="L46" s="162">
        <v>0</v>
      </c>
      <c r="M46" s="163">
        <v>0</v>
      </c>
    </row>
    <row r="47" spans="1:13" ht="12.75">
      <c r="A47" s="186">
        <v>270.275</v>
      </c>
      <c r="B47" s="182"/>
      <c r="C47" s="133" t="s">
        <v>138</v>
      </c>
      <c r="G47" s="162">
        <v>543673.741</v>
      </c>
      <c r="H47" s="140">
        <v>-1.2703201015491885</v>
      </c>
      <c r="I47" s="162">
        <v>38217.73</v>
      </c>
      <c r="J47" s="162">
        <v>470864.614</v>
      </c>
      <c r="K47" s="162">
        <v>28673.958</v>
      </c>
      <c r="L47" s="162">
        <v>5917.439</v>
      </c>
      <c r="M47" s="163">
        <v>790.796</v>
      </c>
    </row>
    <row r="48" spans="1:13" ht="12.75">
      <c r="A48" s="186">
        <v>28</v>
      </c>
      <c r="B48" s="182"/>
      <c r="C48" s="133" t="s">
        <v>139</v>
      </c>
      <c r="G48" s="162">
        <v>0</v>
      </c>
      <c r="H48" s="140">
        <v>0</v>
      </c>
      <c r="I48" s="162">
        <v>0</v>
      </c>
      <c r="J48" s="162">
        <v>0</v>
      </c>
      <c r="K48" s="162">
        <v>0</v>
      </c>
      <c r="L48" s="162">
        <v>0</v>
      </c>
      <c r="M48" s="163">
        <v>0</v>
      </c>
    </row>
    <row r="49" spans="1:13" ht="12.75">
      <c r="A49" s="186">
        <v>295</v>
      </c>
      <c r="B49" s="182"/>
      <c r="C49" s="133" t="s">
        <v>282</v>
      </c>
      <c r="G49" s="162">
        <v>72797.949</v>
      </c>
      <c r="H49" s="140">
        <v>27.19353705839184</v>
      </c>
      <c r="I49" s="162">
        <v>9364.539</v>
      </c>
      <c r="J49" s="162">
        <v>30718.518</v>
      </c>
      <c r="K49" s="162">
        <v>23109.646</v>
      </c>
      <c r="L49" s="162">
        <v>9605.246</v>
      </c>
      <c r="M49" s="163">
        <v>546.831</v>
      </c>
    </row>
    <row r="50" spans="1:13" ht="12.75">
      <c r="A50" s="186"/>
      <c r="B50" s="182"/>
      <c r="C50" s="133" t="s">
        <v>140</v>
      </c>
      <c r="G50" s="162">
        <v>35810250.220000006</v>
      </c>
      <c r="H50" s="140">
        <v>5.118298414057492</v>
      </c>
      <c r="I50" s="162">
        <v>10748754.574000001</v>
      </c>
      <c r="J50" s="162">
        <v>13989745.764</v>
      </c>
      <c r="K50" s="162">
        <v>6968597.272</v>
      </c>
      <c r="L50" s="162">
        <v>4103187.032</v>
      </c>
      <c r="M50" s="163">
        <v>304221.7199999999</v>
      </c>
    </row>
    <row r="51" spans="1:13" ht="5.25" customHeight="1">
      <c r="A51" s="186"/>
      <c r="B51" s="182"/>
      <c r="C51" s="133"/>
      <c r="G51" s="197"/>
      <c r="H51" s="140"/>
      <c r="I51" s="197"/>
      <c r="J51" s="197"/>
      <c r="K51" s="197"/>
      <c r="L51" s="197"/>
      <c r="M51" s="198"/>
    </row>
    <row r="52" spans="1:13" ht="12.75">
      <c r="A52" s="186"/>
      <c r="B52" s="182"/>
      <c r="C52" s="133" t="s">
        <v>141</v>
      </c>
      <c r="G52" s="197"/>
      <c r="H52" s="140"/>
      <c r="I52" s="197"/>
      <c r="J52" s="197"/>
      <c r="K52" s="197"/>
      <c r="L52" s="197"/>
      <c r="M52" s="198"/>
    </row>
    <row r="53" spans="1:13" ht="12.75">
      <c r="A53" s="186">
        <v>30</v>
      </c>
      <c r="B53" s="182"/>
      <c r="C53" s="133" t="s">
        <v>142</v>
      </c>
      <c r="G53" s="162">
        <v>0</v>
      </c>
      <c r="H53" s="140">
        <v>0</v>
      </c>
      <c r="I53" s="162">
        <v>0</v>
      </c>
      <c r="J53" s="162">
        <v>0</v>
      </c>
      <c r="K53" s="162">
        <v>0</v>
      </c>
      <c r="L53" s="162">
        <v>0</v>
      </c>
      <c r="M53" s="163">
        <v>0</v>
      </c>
    </row>
    <row r="54" spans="1:13" ht="12.75">
      <c r="A54" s="186">
        <v>31</v>
      </c>
      <c r="B54" s="182"/>
      <c r="C54" s="133" t="s">
        <v>143</v>
      </c>
      <c r="G54" s="162">
        <v>0</v>
      </c>
      <c r="H54" s="140">
        <v>0</v>
      </c>
      <c r="I54" s="162">
        <v>0</v>
      </c>
      <c r="J54" s="162">
        <v>0</v>
      </c>
      <c r="K54" s="162">
        <v>0</v>
      </c>
      <c r="L54" s="162">
        <v>0</v>
      </c>
      <c r="M54" s="163">
        <v>0</v>
      </c>
    </row>
    <row r="55" spans="1:13" ht="12.75">
      <c r="A55" s="186" t="s">
        <v>144</v>
      </c>
      <c r="B55" s="182"/>
      <c r="C55" s="133" t="s">
        <v>145</v>
      </c>
      <c r="G55" s="162">
        <v>117758.94</v>
      </c>
      <c r="H55" s="140">
        <v>16.258048592668658</v>
      </c>
      <c r="I55" s="162">
        <v>35978.309</v>
      </c>
      <c r="J55" s="162">
        <v>20061.74</v>
      </c>
      <c r="K55" s="162">
        <v>61472.871</v>
      </c>
      <c r="L55" s="162">
        <v>246.02</v>
      </c>
      <c r="M55" s="163">
        <v>110.698</v>
      </c>
    </row>
    <row r="56" spans="1:13" ht="12.75">
      <c r="A56" s="186" t="s">
        <v>146</v>
      </c>
      <c r="B56" s="182"/>
      <c r="C56" s="133" t="s">
        <v>147</v>
      </c>
      <c r="G56" s="197"/>
      <c r="H56" s="140"/>
      <c r="I56" s="197"/>
      <c r="J56" s="197"/>
      <c r="K56" s="197"/>
      <c r="L56" s="197"/>
      <c r="M56" s="198"/>
    </row>
    <row r="57" spans="1:13" ht="12.75">
      <c r="A57" s="186"/>
      <c r="B57" s="182"/>
      <c r="D57" s="133" t="s">
        <v>148</v>
      </c>
      <c r="G57" s="162">
        <v>888508.834</v>
      </c>
      <c r="H57" s="140">
        <v>-13.623375022481028</v>
      </c>
      <c r="I57" s="162">
        <v>325808.632</v>
      </c>
      <c r="J57" s="162">
        <v>537767.508</v>
      </c>
      <c r="K57" s="162">
        <v>21643.009</v>
      </c>
      <c r="L57" s="162">
        <v>3289.685</v>
      </c>
      <c r="M57" s="163">
        <v>218.957</v>
      </c>
    </row>
    <row r="58" spans="1:13" ht="12.75">
      <c r="A58" s="186">
        <v>35</v>
      </c>
      <c r="B58" s="182"/>
      <c r="C58" s="133" t="s">
        <v>149</v>
      </c>
      <c r="G58" s="162">
        <v>340495.386</v>
      </c>
      <c r="H58" s="140">
        <v>-12.11774935797338</v>
      </c>
      <c r="I58" s="162">
        <v>56159.148</v>
      </c>
      <c r="J58" s="162">
        <v>283664.883</v>
      </c>
      <c r="K58" s="162">
        <v>534.117</v>
      </c>
      <c r="L58" s="162">
        <v>137.238</v>
      </c>
      <c r="M58" s="163">
        <v>686.805</v>
      </c>
    </row>
    <row r="59" spans="1:13" ht="12.75">
      <c r="A59" s="186"/>
      <c r="B59" s="182"/>
      <c r="C59" s="133" t="s">
        <v>150</v>
      </c>
      <c r="G59" s="197"/>
      <c r="H59" s="140"/>
      <c r="I59" s="197"/>
      <c r="J59" s="197"/>
      <c r="K59" s="197"/>
      <c r="L59" s="197"/>
      <c r="M59" s="198"/>
    </row>
    <row r="60" spans="1:13" ht="12.75">
      <c r="A60" s="186"/>
      <c r="B60" s="182"/>
      <c r="D60" s="133" t="s">
        <v>151</v>
      </c>
      <c r="G60" s="197"/>
      <c r="H60" s="140"/>
      <c r="I60" s="197"/>
      <c r="J60" s="197"/>
      <c r="K60" s="197"/>
      <c r="L60" s="197"/>
      <c r="M60" s="198"/>
    </row>
    <row r="61" spans="1:13" ht="12.75">
      <c r="A61" s="186">
        <v>360</v>
      </c>
      <c r="B61" s="182"/>
      <c r="D61" s="133" t="s">
        <v>152</v>
      </c>
      <c r="G61" s="162">
        <v>131.673</v>
      </c>
      <c r="H61" s="140"/>
      <c r="I61" s="162">
        <v>131.673</v>
      </c>
      <c r="J61" s="162">
        <v>0</v>
      </c>
      <c r="K61" s="162">
        <v>0</v>
      </c>
      <c r="L61" s="162">
        <v>0</v>
      </c>
      <c r="M61" s="163">
        <v>0</v>
      </c>
    </row>
    <row r="62" spans="1:13" ht="12.75">
      <c r="A62" s="186">
        <v>361</v>
      </c>
      <c r="B62" s="182"/>
      <c r="D62" s="133" t="s">
        <v>111</v>
      </c>
      <c r="G62" s="162">
        <v>1082540.2</v>
      </c>
      <c r="H62" s="140">
        <v>6.98062956627264</v>
      </c>
      <c r="I62" s="162">
        <v>157120.216</v>
      </c>
      <c r="J62" s="162">
        <v>720109.93</v>
      </c>
      <c r="K62" s="162">
        <v>202796.903</v>
      </c>
      <c r="L62" s="162">
        <v>2513.151</v>
      </c>
      <c r="M62" s="163">
        <v>762.012</v>
      </c>
    </row>
    <row r="63" spans="1:13" ht="12.75">
      <c r="A63" s="186">
        <v>362</v>
      </c>
      <c r="B63" s="182"/>
      <c r="D63" s="133" t="s">
        <v>153</v>
      </c>
      <c r="G63" s="162">
        <v>44019.579</v>
      </c>
      <c r="H63" s="140">
        <v>15.707020818000203</v>
      </c>
      <c r="I63" s="162">
        <v>979.359</v>
      </c>
      <c r="J63" s="162">
        <v>35252.097</v>
      </c>
      <c r="K63" s="162">
        <v>6889.867</v>
      </c>
      <c r="L63" s="162">
        <v>898.256</v>
      </c>
      <c r="M63" s="163">
        <v>6982.956</v>
      </c>
    </row>
    <row r="64" spans="1:13" ht="12.75">
      <c r="A64" s="186">
        <v>363.364</v>
      </c>
      <c r="B64" s="182"/>
      <c r="D64" s="133" t="s">
        <v>132</v>
      </c>
      <c r="G64" s="162">
        <v>5070.943</v>
      </c>
      <c r="H64" s="140">
        <v>14.883167195287726</v>
      </c>
      <c r="I64" s="162">
        <v>192.906</v>
      </c>
      <c r="J64" s="162">
        <v>3611.851</v>
      </c>
      <c r="K64" s="162">
        <v>733.382</v>
      </c>
      <c r="L64" s="162">
        <v>532.804</v>
      </c>
      <c r="M64" s="163">
        <v>-9.302</v>
      </c>
    </row>
    <row r="65" spans="1:13" ht="12.75">
      <c r="A65" s="186" t="s">
        <v>154</v>
      </c>
      <c r="B65" s="182"/>
      <c r="D65" s="133" t="s">
        <v>135</v>
      </c>
      <c r="G65" s="162">
        <v>63736.956</v>
      </c>
      <c r="H65" s="140">
        <v>-2.23943432980046</v>
      </c>
      <c r="I65" s="162">
        <v>19185.381</v>
      </c>
      <c r="J65" s="162">
        <v>33893.008</v>
      </c>
      <c r="K65" s="162">
        <v>9715.628</v>
      </c>
      <c r="L65" s="162">
        <v>942.939</v>
      </c>
      <c r="M65" s="163">
        <v>14.23</v>
      </c>
    </row>
    <row r="66" spans="1:13" ht="12.75">
      <c r="A66" s="186" t="s">
        <v>155</v>
      </c>
      <c r="B66" s="182"/>
      <c r="C66" s="133" t="s">
        <v>156</v>
      </c>
      <c r="G66" s="197"/>
      <c r="H66" s="140"/>
      <c r="I66" s="197"/>
      <c r="J66" s="197"/>
      <c r="K66" s="197"/>
      <c r="L66" s="197"/>
      <c r="M66" s="198"/>
    </row>
    <row r="67" spans="1:13" ht="12.75">
      <c r="A67" s="186"/>
      <c r="B67" s="182"/>
      <c r="D67" s="133" t="s">
        <v>157</v>
      </c>
      <c r="G67" s="162">
        <v>648743.483</v>
      </c>
      <c r="H67" s="140">
        <v>-28.635162454953075</v>
      </c>
      <c r="I67" s="162">
        <v>242198.255</v>
      </c>
      <c r="J67" s="162">
        <v>332288.993</v>
      </c>
      <c r="K67" s="162">
        <v>61941.693</v>
      </c>
      <c r="L67" s="162">
        <v>12314.542</v>
      </c>
      <c r="M67" s="163">
        <v>5158.316</v>
      </c>
    </row>
    <row r="68" spans="1:13" ht="12.75">
      <c r="A68" s="186">
        <v>392</v>
      </c>
      <c r="B68" s="182"/>
      <c r="C68" s="133" t="s">
        <v>158</v>
      </c>
      <c r="G68" s="162">
        <v>25514.214</v>
      </c>
      <c r="H68" s="140">
        <v>-40.93248292626461</v>
      </c>
      <c r="I68" s="162">
        <v>0</v>
      </c>
      <c r="J68" s="162">
        <v>18899.011</v>
      </c>
      <c r="K68" s="162">
        <v>0</v>
      </c>
      <c r="L68" s="162">
        <v>6615.203</v>
      </c>
      <c r="M68" s="163">
        <v>496.392</v>
      </c>
    </row>
    <row r="69" spans="1:13" ht="12.75">
      <c r="A69" s="186">
        <v>395</v>
      </c>
      <c r="B69" s="182"/>
      <c r="C69" s="133" t="s">
        <v>159</v>
      </c>
      <c r="G69" s="162">
        <v>2362394.268</v>
      </c>
      <c r="H69" s="140">
        <v>8.19761354616891</v>
      </c>
      <c r="I69" s="162">
        <v>465108.601</v>
      </c>
      <c r="J69" s="162">
        <v>1448027.715</v>
      </c>
      <c r="K69" s="162">
        <v>370087.476</v>
      </c>
      <c r="L69" s="162">
        <v>79170.476</v>
      </c>
      <c r="M69" s="163">
        <v>4487.621</v>
      </c>
    </row>
    <row r="70" spans="1:13" ht="12.75">
      <c r="A70" s="186"/>
      <c r="B70" s="182"/>
      <c r="C70" s="133" t="s">
        <v>160</v>
      </c>
      <c r="G70" s="162">
        <v>5718125.419</v>
      </c>
      <c r="H70" s="140">
        <v>-50.36229246350672</v>
      </c>
      <c r="I70" s="162">
        <v>1441411.533</v>
      </c>
      <c r="J70" s="162">
        <v>3434223.887</v>
      </c>
      <c r="K70" s="162">
        <v>735829.685</v>
      </c>
      <c r="L70" s="162">
        <v>106660.314</v>
      </c>
      <c r="M70" s="163">
        <v>18908.684999999998</v>
      </c>
    </row>
    <row r="71" spans="1:13" ht="12.75">
      <c r="A71" s="186"/>
      <c r="B71" s="182"/>
      <c r="C71" s="133" t="s">
        <v>161</v>
      </c>
      <c r="G71" s="197"/>
      <c r="H71" s="140"/>
      <c r="I71" s="197"/>
      <c r="J71" s="197"/>
      <c r="K71" s="197"/>
      <c r="L71" s="197"/>
      <c r="M71" s="198"/>
    </row>
    <row r="72" spans="1:13" ht="12.75">
      <c r="A72" s="186"/>
      <c r="B72" s="182"/>
      <c r="D72" s="133" t="s">
        <v>162</v>
      </c>
      <c r="G72" s="162">
        <v>41528375.639000006</v>
      </c>
      <c r="H72" s="140">
        <v>-8.901711260434581</v>
      </c>
      <c r="I72" s="162">
        <v>12190166.107</v>
      </c>
      <c r="J72" s="162">
        <v>17423969.651</v>
      </c>
      <c r="K72" s="162">
        <v>7704426.957</v>
      </c>
      <c r="L72" s="162">
        <v>4209847.346</v>
      </c>
      <c r="M72" s="163">
        <v>323130.4049999999</v>
      </c>
    </row>
    <row r="73" ht="9.75" customHeight="1">
      <c r="A73" s="183" t="s">
        <v>163</v>
      </c>
    </row>
    <row r="74" spans="1:13" ht="14.25" customHeight="1">
      <c r="A74" s="327" t="s">
        <v>293</v>
      </c>
      <c r="B74" s="327"/>
      <c r="C74" s="327"/>
      <c r="D74" s="327"/>
      <c r="E74" s="327"/>
      <c r="F74" s="327"/>
      <c r="G74" s="327"/>
      <c r="H74" s="327"/>
      <c r="I74" s="327"/>
      <c r="J74" s="327"/>
      <c r="K74" s="327"/>
      <c r="L74" s="327"/>
      <c r="M74" s="327"/>
    </row>
    <row r="75" spans="1:13" ht="14.25" customHeight="1">
      <c r="A75" s="327"/>
      <c r="B75" s="327"/>
      <c r="C75" s="327"/>
      <c r="D75" s="327"/>
      <c r="E75" s="327"/>
      <c r="F75" s="327"/>
      <c r="G75" s="327"/>
      <c r="H75" s="327"/>
      <c r="I75" s="327"/>
      <c r="J75" s="327"/>
      <c r="K75" s="327"/>
      <c r="L75" s="327"/>
      <c r="M75" s="327"/>
    </row>
    <row r="76" ht="12.75">
      <c r="A76" s="183" t="s">
        <v>164</v>
      </c>
    </row>
  </sheetData>
  <sheetProtection/>
  <mergeCells count="16">
    <mergeCell ref="A74:M75"/>
    <mergeCell ref="A1:M1"/>
    <mergeCell ref="A2:M2"/>
    <mergeCell ref="A4:A13"/>
    <mergeCell ref="B4:F13"/>
    <mergeCell ref="G4:H4"/>
    <mergeCell ref="I4:L5"/>
    <mergeCell ref="G5:H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7.7109375" style="133" customWidth="1"/>
    <col min="2" max="2" width="0.85546875" style="133" customWidth="1"/>
    <col min="3" max="4" width="1.28515625" style="133" customWidth="1"/>
    <col min="5" max="5" width="1.8515625" style="133" customWidth="1"/>
    <col min="6" max="6" width="31.7109375" style="133" customWidth="1"/>
    <col min="7" max="7" width="10.7109375" style="133" customWidth="1"/>
    <col min="8" max="8" width="7.7109375" style="133" customWidth="1"/>
    <col min="9" max="9" width="10.421875" style="133" customWidth="1"/>
    <col min="10" max="10" width="10.7109375" style="133" customWidth="1"/>
    <col min="11" max="12" width="9.421875" style="133" customWidth="1"/>
    <col min="13" max="13" width="8.421875" style="133" customWidth="1"/>
    <col min="14" max="14" width="6.57421875" style="134" customWidth="1"/>
    <col min="15" max="16384" width="11.421875" style="133" customWidth="1"/>
  </cols>
  <sheetData>
    <row r="1" spans="1:13" ht="12.75">
      <c r="A1" s="349" t="s">
        <v>318</v>
      </c>
      <c r="B1" s="349"/>
      <c r="C1" s="349"/>
      <c r="D1" s="349"/>
      <c r="E1" s="349"/>
      <c r="F1" s="328"/>
      <c r="G1" s="328"/>
      <c r="H1" s="328"/>
      <c r="I1" s="328"/>
      <c r="J1" s="328"/>
      <c r="K1" s="328"/>
      <c r="L1" s="328"/>
      <c r="M1" s="328"/>
    </row>
    <row r="2" spans="1:13" ht="12.75">
      <c r="A2" s="328" t="s">
        <v>338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</row>
    <row r="3" spans="1:13" ht="9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ht="12.75" customHeight="1">
      <c r="A4" s="350" t="s">
        <v>98</v>
      </c>
      <c r="B4" s="332" t="s">
        <v>165</v>
      </c>
      <c r="C4" s="333"/>
      <c r="D4" s="333"/>
      <c r="E4" s="333"/>
      <c r="F4" s="333"/>
      <c r="G4" s="340" t="s">
        <v>100</v>
      </c>
      <c r="H4" s="341"/>
      <c r="I4" s="332" t="s">
        <v>83</v>
      </c>
      <c r="J4" s="333"/>
      <c r="K4" s="333"/>
      <c r="L4" s="334"/>
      <c r="M4" s="178" t="s">
        <v>245</v>
      </c>
    </row>
    <row r="5" spans="1:13" ht="15">
      <c r="A5" s="330"/>
      <c r="B5" s="335"/>
      <c r="C5" s="336"/>
      <c r="D5" s="336"/>
      <c r="E5" s="336"/>
      <c r="F5" s="336"/>
      <c r="G5" s="338" t="s">
        <v>246</v>
      </c>
      <c r="H5" s="339"/>
      <c r="I5" s="338"/>
      <c r="J5" s="331"/>
      <c r="K5" s="331"/>
      <c r="L5" s="339"/>
      <c r="M5" s="179" t="s">
        <v>101</v>
      </c>
    </row>
    <row r="6" spans="1:13" ht="12.75" customHeight="1">
      <c r="A6" s="330"/>
      <c r="B6" s="335"/>
      <c r="C6" s="336"/>
      <c r="D6" s="336"/>
      <c r="E6" s="336"/>
      <c r="F6" s="336"/>
      <c r="G6" s="335" t="s">
        <v>102</v>
      </c>
      <c r="H6" s="342" t="s">
        <v>339</v>
      </c>
      <c r="I6" s="342" t="s">
        <v>235</v>
      </c>
      <c r="J6" s="342" t="s">
        <v>317</v>
      </c>
      <c r="K6" s="340" t="s">
        <v>84</v>
      </c>
      <c r="L6" s="332" t="s">
        <v>40</v>
      </c>
      <c r="M6" s="340" t="s">
        <v>85</v>
      </c>
    </row>
    <row r="7" spans="1:13" ht="12.75">
      <c r="A7" s="330"/>
      <c r="B7" s="335"/>
      <c r="C7" s="336"/>
      <c r="D7" s="336"/>
      <c r="E7" s="336"/>
      <c r="F7" s="336"/>
      <c r="G7" s="335"/>
      <c r="H7" s="343"/>
      <c r="I7" s="345"/>
      <c r="J7" s="345"/>
      <c r="K7" s="335"/>
      <c r="L7" s="335"/>
      <c r="M7" s="335"/>
    </row>
    <row r="8" spans="1:13" ht="12.75">
      <c r="A8" s="330"/>
      <c r="B8" s="335"/>
      <c r="C8" s="336"/>
      <c r="D8" s="336"/>
      <c r="E8" s="336"/>
      <c r="F8" s="336"/>
      <c r="G8" s="335"/>
      <c r="H8" s="343"/>
      <c r="I8" s="345"/>
      <c r="J8" s="345"/>
      <c r="K8" s="335"/>
      <c r="L8" s="335"/>
      <c r="M8" s="335"/>
    </row>
    <row r="9" spans="1:13" ht="12.75">
      <c r="A9" s="330"/>
      <c r="B9" s="335"/>
      <c r="C9" s="336"/>
      <c r="D9" s="336"/>
      <c r="E9" s="336"/>
      <c r="F9" s="336"/>
      <c r="G9" s="335"/>
      <c r="H9" s="343"/>
      <c r="I9" s="345"/>
      <c r="J9" s="345"/>
      <c r="K9" s="335"/>
      <c r="L9" s="335"/>
      <c r="M9" s="335"/>
    </row>
    <row r="10" spans="1:13" ht="12.75">
      <c r="A10" s="330"/>
      <c r="B10" s="335"/>
      <c r="C10" s="336"/>
      <c r="D10" s="336"/>
      <c r="E10" s="336"/>
      <c r="F10" s="336"/>
      <c r="G10" s="335"/>
      <c r="H10" s="343"/>
      <c r="I10" s="345"/>
      <c r="J10" s="345"/>
      <c r="K10" s="335"/>
      <c r="L10" s="335"/>
      <c r="M10" s="335"/>
    </row>
    <row r="11" spans="1:13" ht="12.75">
      <c r="A11" s="330"/>
      <c r="B11" s="335"/>
      <c r="C11" s="336"/>
      <c r="D11" s="336"/>
      <c r="E11" s="336"/>
      <c r="F11" s="336"/>
      <c r="G11" s="335"/>
      <c r="H11" s="343"/>
      <c r="I11" s="345"/>
      <c r="J11" s="345"/>
      <c r="K11" s="335"/>
      <c r="L11" s="335"/>
      <c r="M11" s="335"/>
    </row>
    <row r="12" spans="1:13" ht="12.75">
      <c r="A12" s="330"/>
      <c r="B12" s="335"/>
      <c r="C12" s="336"/>
      <c r="D12" s="336"/>
      <c r="E12" s="336"/>
      <c r="F12" s="336"/>
      <c r="G12" s="338"/>
      <c r="H12" s="344"/>
      <c r="I12" s="346"/>
      <c r="J12" s="346"/>
      <c r="K12" s="338"/>
      <c r="L12" s="338"/>
      <c r="M12" s="338"/>
    </row>
    <row r="13" spans="1:13" ht="12.75">
      <c r="A13" s="331"/>
      <c r="B13" s="338"/>
      <c r="C13" s="331"/>
      <c r="D13" s="331"/>
      <c r="E13" s="331"/>
      <c r="F13" s="331"/>
      <c r="G13" s="180" t="s">
        <v>86</v>
      </c>
      <c r="H13" s="180" t="s">
        <v>103</v>
      </c>
      <c r="I13" s="347" t="s">
        <v>86</v>
      </c>
      <c r="J13" s="348"/>
      <c r="K13" s="348"/>
      <c r="L13" s="348"/>
      <c r="M13" s="348"/>
    </row>
    <row r="14" spans="2:13" ht="7.5" customHeight="1">
      <c r="B14" s="185"/>
      <c r="G14" s="184"/>
      <c r="H14" s="184"/>
      <c r="I14" s="184"/>
      <c r="J14" s="184"/>
      <c r="K14" s="184"/>
      <c r="L14" s="184"/>
      <c r="M14" s="185"/>
    </row>
    <row r="15" spans="2:13" ht="12.75">
      <c r="B15" s="188"/>
      <c r="C15" s="133" t="s">
        <v>166</v>
      </c>
      <c r="G15" s="187"/>
      <c r="H15" s="187"/>
      <c r="I15" s="187"/>
      <c r="J15" s="187"/>
      <c r="K15" s="187"/>
      <c r="L15" s="187"/>
      <c r="M15" s="188"/>
    </row>
    <row r="16" spans="1:13" ht="12.75">
      <c r="A16" s="191" t="s">
        <v>167</v>
      </c>
      <c r="B16" s="192"/>
      <c r="C16" s="133" t="s">
        <v>14</v>
      </c>
      <c r="D16" s="191"/>
      <c r="E16" s="191"/>
      <c r="G16" s="39">
        <v>7214886.592</v>
      </c>
      <c r="H16" s="140">
        <v>1.6846313560588158</v>
      </c>
      <c r="I16" s="39">
        <v>3189505.018</v>
      </c>
      <c r="J16" s="39">
        <v>2760857.846</v>
      </c>
      <c r="K16" s="39">
        <v>1073559.47</v>
      </c>
      <c r="L16" s="39">
        <v>190964.258</v>
      </c>
      <c r="M16" s="42">
        <v>203342.486</v>
      </c>
    </row>
    <row r="17" spans="1:13" ht="15">
      <c r="A17" s="191" t="s">
        <v>168</v>
      </c>
      <c r="B17" s="192"/>
      <c r="C17" s="133" t="s">
        <v>258</v>
      </c>
      <c r="D17" s="191"/>
      <c r="E17" s="191"/>
      <c r="G17" s="39">
        <v>5406282.642</v>
      </c>
      <c r="H17" s="140">
        <v>5.556100681119503</v>
      </c>
      <c r="I17" s="39">
        <v>1824580.334</v>
      </c>
      <c r="J17" s="39">
        <v>2520224.654</v>
      </c>
      <c r="K17" s="39">
        <v>1004498.476</v>
      </c>
      <c r="L17" s="39">
        <v>56979.178</v>
      </c>
      <c r="M17" s="42">
        <v>69634.67</v>
      </c>
    </row>
    <row r="18" spans="1:13" ht="12.75">
      <c r="A18" s="191" t="s">
        <v>169</v>
      </c>
      <c r="B18" s="192"/>
      <c r="C18" s="133" t="s">
        <v>263</v>
      </c>
      <c r="D18" s="191"/>
      <c r="E18" s="191"/>
      <c r="G18" s="193"/>
      <c r="H18" s="140"/>
      <c r="I18" s="193"/>
      <c r="J18" s="193"/>
      <c r="K18" s="193"/>
      <c r="L18" s="193"/>
      <c r="M18" s="194"/>
    </row>
    <row r="19" spans="2:13" ht="15">
      <c r="B19" s="188"/>
      <c r="D19" s="133" t="s">
        <v>264</v>
      </c>
      <c r="G19" s="39">
        <v>683449.128</v>
      </c>
      <c r="H19" s="140">
        <v>13.172753722062808</v>
      </c>
      <c r="I19" s="39">
        <v>396953.623</v>
      </c>
      <c r="J19" s="39">
        <v>203939.476</v>
      </c>
      <c r="K19" s="39">
        <v>73434.942</v>
      </c>
      <c r="L19" s="39">
        <v>9121.087</v>
      </c>
      <c r="M19" s="42">
        <v>399.082</v>
      </c>
    </row>
    <row r="20" spans="1:13" ht="12.75">
      <c r="A20" s="191" t="s">
        <v>341</v>
      </c>
      <c r="B20" s="192"/>
      <c r="C20" s="133" t="s">
        <v>170</v>
      </c>
      <c r="D20" s="191"/>
      <c r="E20" s="191"/>
      <c r="G20" s="39">
        <v>543673.741</v>
      </c>
      <c r="H20" s="140">
        <v>-1.2703201015491885</v>
      </c>
      <c r="I20" s="39">
        <v>38217.73</v>
      </c>
      <c r="J20" s="39">
        <v>470864.614</v>
      </c>
      <c r="K20" s="39">
        <v>28673.958</v>
      </c>
      <c r="L20" s="39">
        <v>5917.439</v>
      </c>
      <c r="M20" s="42">
        <v>790.796</v>
      </c>
    </row>
    <row r="21" spans="2:13" ht="12.75">
      <c r="B21" s="188"/>
      <c r="C21" s="133" t="s">
        <v>270</v>
      </c>
      <c r="G21" s="193"/>
      <c r="H21" s="140"/>
      <c r="I21" s="193"/>
      <c r="J21" s="193"/>
      <c r="K21" s="193"/>
      <c r="L21" s="193"/>
      <c r="M21" s="194"/>
    </row>
    <row r="22" spans="2:13" ht="12.75">
      <c r="B22" s="188"/>
      <c r="D22" s="133" t="s">
        <v>271</v>
      </c>
      <c r="G22" s="193"/>
      <c r="H22" s="140"/>
      <c r="I22" s="193"/>
      <c r="J22" s="193"/>
      <c r="K22" s="193"/>
      <c r="L22" s="193"/>
      <c r="M22" s="194"/>
    </row>
    <row r="23" spans="2:13" ht="12.75">
      <c r="B23" s="188"/>
      <c r="D23" s="133" t="s">
        <v>272</v>
      </c>
      <c r="G23" s="193"/>
      <c r="H23" s="140"/>
      <c r="I23" s="193"/>
      <c r="J23" s="193"/>
      <c r="K23" s="193"/>
      <c r="L23" s="193"/>
      <c r="M23" s="194"/>
    </row>
    <row r="24" spans="1:13" ht="12.75">
      <c r="A24" s="191" t="s">
        <v>171</v>
      </c>
      <c r="B24" s="192"/>
      <c r="C24" s="191"/>
      <c r="D24" s="191"/>
      <c r="E24" s="191"/>
      <c r="G24" s="193"/>
      <c r="H24" s="140"/>
      <c r="I24" s="193"/>
      <c r="J24" s="193"/>
      <c r="K24" s="193"/>
      <c r="L24" s="193"/>
      <c r="M24" s="194"/>
    </row>
    <row r="25" spans="1:13" ht="12.75">
      <c r="A25" s="191" t="s">
        <v>172</v>
      </c>
      <c r="B25" s="192"/>
      <c r="C25" s="133" t="s">
        <v>173</v>
      </c>
      <c r="D25" s="191"/>
      <c r="E25" s="191"/>
      <c r="G25" s="39">
        <v>1569020.971</v>
      </c>
      <c r="H25" s="140">
        <v>10.677051712790885</v>
      </c>
      <c r="I25" s="39">
        <v>239480.972</v>
      </c>
      <c r="J25" s="39">
        <v>458773.283</v>
      </c>
      <c r="K25" s="39">
        <v>508178.825</v>
      </c>
      <c r="L25" s="39">
        <v>362587.891</v>
      </c>
      <c r="M25" s="42">
        <v>3978.131</v>
      </c>
    </row>
    <row r="26" spans="1:13" ht="12.75">
      <c r="A26" s="191" t="s">
        <v>174</v>
      </c>
      <c r="B26" s="192"/>
      <c r="C26" s="133" t="s">
        <v>175</v>
      </c>
      <c r="D26" s="191"/>
      <c r="E26" s="191"/>
      <c r="G26" s="39">
        <v>2696414.179</v>
      </c>
      <c r="H26" s="140">
        <v>3.6258949234954088</v>
      </c>
      <c r="I26" s="39">
        <v>1077465.971</v>
      </c>
      <c r="J26" s="39">
        <v>1231533.699</v>
      </c>
      <c r="K26" s="39">
        <v>253729.202</v>
      </c>
      <c r="L26" s="39">
        <v>133685.307</v>
      </c>
      <c r="M26" s="42">
        <v>677.942</v>
      </c>
    </row>
    <row r="27" spans="1:13" ht="12.75">
      <c r="A27" s="191" t="s">
        <v>176</v>
      </c>
      <c r="B27" s="192"/>
      <c r="C27" s="133" t="s">
        <v>177</v>
      </c>
      <c r="D27" s="191"/>
      <c r="E27" s="191"/>
      <c r="G27" s="39">
        <v>606774.823</v>
      </c>
      <c r="H27" s="140">
        <v>6.306810365519269</v>
      </c>
      <c r="I27" s="39">
        <v>116993.799</v>
      </c>
      <c r="J27" s="39">
        <v>451961.458</v>
      </c>
      <c r="K27" s="39">
        <v>33866.192</v>
      </c>
      <c r="L27" s="39">
        <v>3953.374</v>
      </c>
      <c r="M27" s="42">
        <v>480.536</v>
      </c>
    </row>
    <row r="28" spans="1:13" ht="12.75">
      <c r="A28" s="191" t="s">
        <v>343</v>
      </c>
      <c r="B28" s="192"/>
      <c r="C28" s="133" t="s">
        <v>179</v>
      </c>
      <c r="D28" s="191"/>
      <c r="E28" s="191"/>
      <c r="G28" s="39">
        <v>778526.972</v>
      </c>
      <c r="H28" s="140">
        <v>-4.479906262269338</v>
      </c>
      <c r="I28" s="39">
        <v>465977.051</v>
      </c>
      <c r="J28" s="39">
        <v>-0.794</v>
      </c>
      <c r="K28" s="39">
        <v>312550.715</v>
      </c>
      <c r="L28" s="39">
        <v>0</v>
      </c>
      <c r="M28" s="42">
        <v>0</v>
      </c>
    </row>
    <row r="29" spans="1:13" ht="12.75">
      <c r="A29" s="191" t="s">
        <v>180</v>
      </c>
      <c r="B29" s="192"/>
      <c r="C29" s="133" t="s">
        <v>181</v>
      </c>
      <c r="D29" s="191"/>
      <c r="E29" s="191"/>
      <c r="G29" s="39">
        <v>4109269.594</v>
      </c>
      <c r="H29" s="140">
        <v>4.551378173577476</v>
      </c>
      <c r="I29" s="39">
        <v>527488.858</v>
      </c>
      <c r="J29" s="39">
        <v>0</v>
      </c>
      <c r="K29" s="39">
        <v>400272.508</v>
      </c>
      <c r="L29" s="39">
        <v>3181508.228</v>
      </c>
      <c r="M29" s="42">
        <v>0</v>
      </c>
    </row>
    <row r="30" spans="1:13" ht="15">
      <c r="A30" s="191" t="s">
        <v>182</v>
      </c>
      <c r="B30" s="192"/>
      <c r="C30" s="133" t="s">
        <v>259</v>
      </c>
      <c r="D30" s="191"/>
      <c r="E30" s="191"/>
      <c r="G30" s="39">
        <v>1445558.325</v>
      </c>
      <c r="H30" s="140">
        <v>-6.120079296269964</v>
      </c>
      <c r="I30" s="39">
        <v>675095.736</v>
      </c>
      <c r="J30" s="39">
        <v>3452.861</v>
      </c>
      <c r="K30" s="39">
        <v>736519.806</v>
      </c>
      <c r="L30" s="39">
        <v>30489.922</v>
      </c>
      <c r="M30" s="199">
        <v>5.443</v>
      </c>
    </row>
    <row r="31" spans="2:13" ht="12.75">
      <c r="B31" s="188"/>
      <c r="C31" s="133" t="s">
        <v>16</v>
      </c>
      <c r="G31" s="193"/>
      <c r="H31" s="140"/>
      <c r="I31" s="193"/>
      <c r="J31" s="193"/>
      <c r="K31" s="193"/>
      <c r="L31" s="193"/>
      <c r="M31" s="194"/>
    </row>
    <row r="32" spans="1:13" ht="12.75">
      <c r="A32" s="191" t="s">
        <v>183</v>
      </c>
      <c r="B32" s="192"/>
      <c r="C32" s="191"/>
      <c r="D32" s="133" t="s">
        <v>173</v>
      </c>
      <c r="E32" s="191"/>
      <c r="G32" s="39">
        <v>899.249</v>
      </c>
      <c r="H32" s="140" t="s">
        <v>296</v>
      </c>
      <c r="I32" s="39">
        <v>167.695</v>
      </c>
      <c r="J32" s="39">
        <v>276.391</v>
      </c>
      <c r="K32" s="39">
        <v>451.041</v>
      </c>
      <c r="L32" s="39">
        <v>4.122</v>
      </c>
      <c r="M32" s="42">
        <v>0.015</v>
      </c>
    </row>
    <row r="33" spans="1:13" ht="12.75">
      <c r="A33" s="191" t="s">
        <v>315</v>
      </c>
      <c r="B33" s="192"/>
      <c r="C33" s="191"/>
      <c r="D33" s="133" t="s">
        <v>175</v>
      </c>
      <c r="E33" s="191"/>
      <c r="G33" s="39">
        <v>201897.141</v>
      </c>
      <c r="H33" s="140">
        <v>-9.946546563959359</v>
      </c>
      <c r="I33" s="39">
        <v>80675.327</v>
      </c>
      <c r="J33" s="39">
        <v>90770.912</v>
      </c>
      <c r="K33" s="39">
        <v>28983.501</v>
      </c>
      <c r="L33" s="39">
        <v>1467.401</v>
      </c>
      <c r="M33" s="42">
        <v>585.133</v>
      </c>
    </row>
    <row r="34" spans="1:13" ht="12.75">
      <c r="A34" s="191" t="s">
        <v>184</v>
      </c>
      <c r="B34" s="192"/>
      <c r="C34" s="191"/>
      <c r="D34" s="133" t="s">
        <v>185</v>
      </c>
      <c r="E34" s="191"/>
      <c r="G34" s="39">
        <v>1173.134</v>
      </c>
      <c r="H34" s="140">
        <v>19.34221770091557</v>
      </c>
      <c r="I34" s="39">
        <v>415.338</v>
      </c>
      <c r="J34" s="39">
        <v>581.258</v>
      </c>
      <c r="K34" s="39">
        <v>176.538</v>
      </c>
      <c r="L34" s="39">
        <v>0</v>
      </c>
      <c r="M34" s="199">
        <v>0.959</v>
      </c>
    </row>
    <row r="35" spans="2:13" ht="12.75">
      <c r="B35" s="188"/>
      <c r="C35" s="133" t="s">
        <v>186</v>
      </c>
      <c r="G35" s="193"/>
      <c r="H35" s="140"/>
      <c r="I35" s="193"/>
      <c r="J35" s="193"/>
      <c r="K35" s="193"/>
      <c r="L35" s="193"/>
      <c r="M35" s="194"/>
    </row>
    <row r="36" spans="2:13" ht="12.75">
      <c r="B36" s="188"/>
      <c r="D36" s="133" t="s">
        <v>187</v>
      </c>
      <c r="G36" s="193"/>
      <c r="H36" s="140"/>
      <c r="I36" s="193"/>
      <c r="J36" s="193"/>
      <c r="K36" s="193"/>
      <c r="L36" s="193"/>
      <c r="M36" s="194"/>
    </row>
    <row r="37" spans="1:13" ht="12.75">
      <c r="A37" s="191" t="s">
        <v>188</v>
      </c>
      <c r="B37" s="192"/>
      <c r="C37" s="191"/>
      <c r="D37" s="191"/>
      <c r="E37" s="133" t="s">
        <v>189</v>
      </c>
      <c r="G37" s="39">
        <v>0</v>
      </c>
      <c r="H37" s="140"/>
      <c r="I37" s="39">
        <v>0</v>
      </c>
      <c r="J37" s="39">
        <v>0</v>
      </c>
      <c r="K37" s="39">
        <v>0</v>
      </c>
      <c r="L37" s="39">
        <v>0</v>
      </c>
      <c r="M37" s="42">
        <v>0</v>
      </c>
    </row>
    <row r="38" spans="1:13" ht="12.75">
      <c r="A38" s="191" t="s">
        <v>190</v>
      </c>
      <c r="B38" s="192"/>
      <c r="C38" s="191"/>
      <c r="D38" s="191"/>
      <c r="E38" s="133" t="s">
        <v>191</v>
      </c>
      <c r="G38" s="39">
        <v>0</v>
      </c>
      <c r="H38" s="140"/>
      <c r="I38" s="39">
        <v>0</v>
      </c>
      <c r="J38" s="39">
        <v>0</v>
      </c>
      <c r="K38" s="39">
        <v>0</v>
      </c>
      <c r="L38" s="39">
        <v>0</v>
      </c>
      <c r="M38" s="42">
        <v>0</v>
      </c>
    </row>
    <row r="39" spans="1:13" ht="12.75">
      <c r="A39" s="191" t="s">
        <v>192</v>
      </c>
      <c r="B39" s="192"/>
      <c r="C39" s="191"/>
      <c r="D39" s="133" t="s">
        <v>193</v>
      </c>
      <c r="E39" s="191"/>
      <c r="G39" s="39">
        <v>6329163.791</v>
      </c>
      <c r="H39" s="140">
        <v>6.624852145868601</v>
      </c>
      <c r="I39" s="39">
        <v>966890.002</v>
      </c>
      <c r="J39" s="39">
        <v>3714897.899</v>
      </c>
      <c r="K39" s="39">
        <v>1647375.89</v>
      </c>
      <c r="L39" s="39">
        <v>0</v>
      </c>
      <c r="M39" s="42">
        <v>2.89</v>
      </c>
    </row>
    <row r="40" spans="1:13" ht="12.75">
      <c r="A40" s="191" t="s">
        <v>194</v>
      </c>
      <c r="B40" s="192"/>
      <c r="C40" s="191"/>
      <c r="D40" s="133" t="s">
        <v>195</v>
      </c>
      <c r="E40" s="191"/>
      <c r="G40" s="39">
        <v>217238.355</v>
      </c>
      <c r="H40" s="140">
        <v>3.0151531676782923</v>
      </c>
      <c r="I40" s="39">
        <v>546.379</v>
      </c>
      <c r="J40" s="39">
        <v>216486.404</v>
      </c>
      <c r="K40" s="39">
        <v>205.572</v>
      </c>
      <c r="L40" s="39">
        <v>0</v>
      </c>
      <c r="M40" s="42">
        <v>38.221</v>
      </c>
    </row>
    <row r="41" spans="1:13" ht="12.75">
      <c r="A41" s="191" t="s">
        <v>196</v>
      </c>
      <c r="B41" s="192"/>
      <c r="C41" s="133" t="s">
        <v>197</v>
      </c>
      <c r="D41" s="191"/>
      <c r="E41" s="191"/>
      <c r="G41" s="39">
        <v>0</v>
      </c>
      <c r="H41" s="140">
        <v>0</v>
      </c>
      <c r="I41" s="39">
        <v>0</v>
      </c>
      <c r="J41" s="39">
        <v>0</v>
      </c>
      <c r="K41" s="39">
        <v>0</v>
      </c>
      <c r="L41" s="39">
        <v>0</v>
      </c>
      <c r="M41" s="42">
        <v>0</v>
      </c>
    </row>
    <row r="42" spans="1:13" ht="12.75">
      <c r="A42" s="191" t="s">
        <v>198</v>
      </c>
      <c r="B42" s="192"/>
      <c r="C42" s="133" t="s">
        <v>269</v>
      </c>
      <c r="D42" s="191"/>
      <c r="E42" s="191"/>
      <c r="G42" s="39">
        <v>356661.326</v>
      </c>
      <c r="H42" s="140">
        <v>-4.927581454736398</v>
      </c>
      <c r="I42" s="39">
        <v>49889.592</v>
      </c>
      <c r="J42" s="39">
        <v>270737.351</v>
      </c>
      <c r="K42" s="39">
        <v>20230.44</v>
      </c>
      <c r="L42" s="39">
        <v>15803.943</v>
      </c>
      <c r="M42" s="42">
        <v>1286.144</v>
      </c>
    </row>
    <row r="43" spans="2:13" ht="12.75">
      <c r="B43" s="188"/>
      <c r="C43" s="133" t="s">
        <v>140</v>
      </c>
      <c r="G43" s="39">
        <v>32164510.892000005</v>
      </c>
      <c r="H43" s="140">
        <v>-6.860502588544236</v>
      </c>
      <c r="I43" s="39">
        <v>9650353.198</v>
      </c>
      <c r="J43" s="39">
        <v>12398968.467999998</v>
      </c>
      <c r="K43" s="39">
        <v>6122707.075999999</v>
      </c>
      <c r="L43" s="39">
        <v>3992482.15</v>
      </c>
      <c r="M43" s="42">
        <v>281381.62</v>
      </c>
    </row>
    <row r="44" spans="2:13" ht="5.25" customHeight="1">
      <c r="B44" s="188"/>
      <c r="G44" s="193"/>
      <c r="H44" s="140"/>
      <c r="I44" s="193"/>
      <c r="J44" s="193"/>
      <c r="K44" s="193"/>
      <c r="L44" s="193"/>
      <c r="M44" s="194"/>
    </row>
    <row r="45" spans="2:13" ht="12.75">
      <c r="B45" s="188"/>
      <c r="C45" s="133" t="s">
        <v>199</v>
      </c>
      <c r="G45" s="193"/>
      <c r="H45" s="140"/>
      <c r="I45" s="193"/>
      <c r="J45" s="193"/>
      <c r="K45" s="193"/>
      <c r="L45" s="193"/>
      <c r="M45" s="194"/>
    </row>
    <row r="46" spans="2:13" ht="5.25" customHeight="1">
      <c r="B46" s="188"/>
      <c r="G46" s="193"/>
      <c r="H46" s="140"/>
      <c r="I46" s="193"/>
      <c r="J46" s="193"/>
      <c r="K46" s="193"/>
      <c r="L46" s="193"/>
      <c r="M46" s="194"/>
    </row>
    <row r="47" spans="1:13" ht="12.75">
      <c r="A47" s="191" t="s">
        <v>200</v>
      </c>
      <c r="B47" s="192"/>
      <c r="C47" s="133" t="s">
        <v>201</v>
      </c>
      <c r="D47" s="191"/>
      <c r="E47" s="191"/>
      <c r="G47" s="39">
        <v>0</v>
      </c>
      <c r="H47" s="140">
        <v>0</v>
      </c>
      <c r="I47" s="39">
        <v>0</v>
      </c>
      <c r="J47" s="39">
        <v>0</v>
      </c>
      <c r="K47" s="39">
        <v>0</v>
      </c>
      <c r="L47" s="39">
        <v>0</v>
      </c>
      <c r="M47" s="42">
        <v>0</v>
      </c>
    </row>
    <row r="48" spans="1:13" ht="12.75">
      <c r="A48" s="191" t="s">
        <v>202</v>
      </c>
      <c r="B48" s="192"/>
      <c r="C48" s="133" t="s">
        <v>203</v>
      </c>
      <c r="D48" s="191"/>
      <c r="E48" s="191"/>
      <c r="G48" s="39">
        <v>0</v>
      </c>
      <c r="H48" s="140">
        <v>0</v>
      </c>
      <c r="I48" s="39">
        <v>0</v>
      </c>
      <c r="J48" s="39">
        <v>0</v>
      </c>
      <c r="K48" s="39">
        <v>0</v>
      </c>
      <c r="L48" s="39">
        <v>0</v>
      </c>
      <c r="M48" s="42">
        <v>0</v>
      </c>
    </row>
    <row r="49" spans="1:13" ht="12.75">
      <c r="A49" s="191" t="s">
        <v>204</v>
      </c>
      <c r="B49" s="192"/>
      <c r="C49" s="133" t="s">
        <v>205</v>
      </c>
      <c r="D49" s="191"/>
      <c r="E49" s="191"/>
      <c r="G49" s="39">
        <v>209776.584</v>
      </c>
      <c r="H49" s="140">
        <v>42.11639127695466</v>
      </c>
      <c r="I49" s="39">
        <v>77884.541</v>
      </c>
      <c r="J49" s="39">
        <v>35763.724</v>
      </c>
      <c r="K49" s="39">
        <v>96128.319</v>
      </c>
      <c r="L49" s="39">
        <v>0</v>
      </c>
      <c r="M49" s="42">
        <v>10.238</v>
      </c>
    </row>
    <row r="50" spans="1:13" ht="12.75">
      <c r="A50" s="191" t="s">
        <v>344</v>
      </c>
      <c r="B50" s="192"/>
      <c r="C50" s="133" t="s">
        <v>266</v>
      </c>
      <c r="D50" s="191"/>
      <c r="E50" s="191"/>
      <c r="G50" s="39">
        <v>434403.555</v>
      </c>
      <c r="H50" s="140">
        <v>76.49425910802873</v>
      </c>
      <c r="I50" s="39">
        <v>394246.25</v>
      </c>
      <c r="J50" s="39">
        <v>36202.95</v>
      </c>
      <c r="K50" s="39">
        <v>3918.732</v>
      </c>
      <c r="L50" s="39">
        <v>35.623</v>
      </c>
      <c r="M50" s="42">
        <v>0</v>
      </c>
    </row>
    <row r="51" spans="1:13" ht="12.75">
      <c r="A51" s="191" t="s">
        <v>206</v>
      </c>
      <c r="B51" s="192"/>
      <c r="C51" s="133" t="s">
        <v>267</v>
      </c>
      <c r="D51" s="191"/>
      <c r="E51" s="191"/>
      <c r="G51" s="193"/>
      <c r="H51" s="140"/>
      <c r="I51" s="193"/>
      <c r="J51" s="193"/>
      <c r="K51" s="193"/>
      <c r="L51" s="193"/>
      <c r="M51" s="194"/>
    </row>
    <row r="52" spans="2:13" ht="12.75">
      <c r="B52" s="188"/>
      <c r="D52" s="133" t="s">
        <v>268</v>
      </c>
      <c r="G52" s="39">
        <v>1299917.718</v>
      </c>
      <c r="H52" s="140">
        <v>-2.2961322603266296</v>
      </c>
      <c r="I52" s="39">
        <v>262942.54</v>
      </c>
      <c r="J52" s="39">
        <v>916336.031</v>
      </c>
      <c r="K52" s="39">
        <v>115426.692</v>
      </c>
      <c r="L52" s="39">
        <v>5212.455</v>
      </c>
      <c r="M52" s="42">
        <v>7459.413</v>
      </c>
    </row>
    <row r="53" spans="1:13" ht="12.75">
      <c r="A53" s="191" t="s">
        <v>207</v>
      </c>
      <c r="B53" s="192"/>
      <c r="C53" s="133" t="s">
        <v>20</v>
      </c>
      <c r="D53" s="191"/>
      <c r="E53" s="191"/>
      <c r="G53" s="39">
        <v>4224840.247</v>
      </c>
      <c r="H53" s="140">
        <v>20.45933800457621</v>
      </c>
      <c r="I53" s="39">
        <v>751304.45</v>
      </c>
      <c r="J53" s="39">
        <v>2923017.785</v>
      </c>
      <c r="K53" s="39">
        <v>502862.43</v>
      </c>
      <c r="L53" s="39">
        <v>47655.582</v>
      </c>
      <c r="M53" s="42">
        <v>9658.115</v>
      </c>
    </row>
    <row r="54" spans="2:13" ht="12.75">
      <c r="B54" s="188"/>
      <c r="C54" s="133" t="s">
        <v>208</v>
      </c>
      <c r="G54" s="39">
        <v>884863.282</v>
      </c>
      <c r="H54" s="140">
        <v>21.8712512946517</v>
      </c>
      <c r="I54" s="39">
        <v>296136.656</v>
      </c>
      <c r="J54" s="39">
        <v>353259.669</v>
      </c>
      <c r="K54" s="39">
        <v>218079.498</v>
      </c>
      <c r="L54" s="39">
        <v>17387.459</v>
      </c>
      <c r="M54" s="42">
        <v>885.12</v>
      </c>
    </row>
    <row r="55" spans="2:13" ht="12.75">
      <c r="B55" s="188"/>
      <c r="F55" s="133" t="s">
        <v>31</v>
      </c>
      <c r="G55" s="39">
        <v>1022310.973</v>
      </c>
      <c r="H55" s="140">
        <v>33.745739688553584</v>
      </c>
      <c r="I55" s="39">
        <v>112301.475</v>
      </c>
      <c r="J55" s="39">
        <v>770859.564</v>
      </c>
      <c r="K55" s="39">
        <v>139149.934</v>
      </c>
      <c r="L55" s="39">
        <v>0</v>
      </c>
      <c r="M55" s="42">
        <v>8.312</v>
      </c>
    </row>
    <row r="56" spans="2:13" ht="12.75">
      <c r="B56" s="188"/>
      <c r="F56" s="133" t="s">
        <v>209</v>
      </c>
      <c r="G56" s="39">
        <v>311085.756</v>
      </c>
      <c r="H56" s="140">
        <v>1.8880967899358296</v>
      </c>
      <c r="I56" s="39">
        <v>11498.65</v>
      </c>
      <c r="J56" s="39">
        <v>299587.106</v>
      </c>
      <c r="K56" s="39">
        <v>0</v>
      </c>
      <c r="L56" s="39">
        <v>0</v>
      </c>
      <c r="M56" s="42">
        <v>1337.96</v>
      </c>
    </row>
    <row r="57" spans="1:13" ht="12.75">
      <c r="A57" s="191" t="s">
        <v>210</v>
      </c>
      <c r="B57" s="192"/>
      <c r="C57" s="133" t="s">
        <v>211</v>
      </c>
      <c r="D57" s="191"/>
      <c r="E57" s="191"/>
      <c r="G57" s="193"/>
      <c r="H57" s="140"/>
      <c r="I57" s="193"/>
      <c r="J57" s="193"/>
      <c r="K57" s="193"/>
      <c r="L57" s="193"/>
      <c r="M57" s="194"/>
    </row>
    <row r="58" spans="2:13" ht="12.75">
      <c r="B58" s="188"/>
      <c r="D58" s="133" t="s">
        <v>212</v>
      </c>
      <c r="G58" s="39">
        <v>1279244.711</v>
      </c>
      <c r="H58" s="140">
        <v>-3.3120284339771757</v>
      </c>
      <c r="I58" s="39">
        <v>571108.475</v>
      </c>
      <c r="J58" s="39">
        <v>514860.563</v>
      </c>
      <c r="K58" s="39">
        <v>185384.264</v>
      </c>
      <c r="L58" s="39">
        <v>7891.409</v>
      </c>
      <c r="M58" s="42">
        <v>4111.599</v>
      </c>
    </row>
    <row r="59" spans="2:13" ht="12.75">
      <c r="B59" s="188"/>
      <c r="C59" s="133" t="s">
        <v>213</v>
      </c>
      <c r="G59" s="193"/>
      <c r="H59" s="140"/>
      <c r="I59" s="193"/>
      <c r="J59" s="193"/>
      <c r="K59" s="193"/>
      <c r="L59" s="193"/>
      <c r="M59" s="194"/>
    </row>
    <row r="60" spans="2:13" ht="12.75">
      <c r="B60" s="188"/>
      <c r="D60" s="133" t="s">
        <v>214</v>
      </c>
      <c r="G60" s="193"/>
      <c r="H60" s="140"/>
      <c r="I60" s="193"/>
      <c r="J60" s="193"/>
      <c r="K60" s="193"/>
      <c r="L60" s="193"/>
      <c r="M60" s="194"/>
    </row>
    <row r="61" spans="1:13" ht="12.75">
      <c r="A61" s="191" t="s">
        <v>215</v>
      </c>
      <c r="B61" s="192"/>
      <c r="C61" s="191"/>
      <c r="D61" s="133" t="s">
        <v>173</v>
      </c>
      <c r="E61" s="191"/>
      <c r="G61" s="39">
        <v>112556.399</v>
      </c>
      <c r="H61" s="140">
        <v>-4.923428643831556</v>
      </c>
      <c r="I61" s="39">
        <v>14271.978</v>
      </c>
      <c r="J61" s="39">
        <v>59857.054</v>
      </c>
      <c r="K61" s="39">
        <v>35531.471</v>
      </c>
      <c r="L61" s="39">
        <v>2895.896</v>
      </c>
      <c r="M61" s="42">
        <v>91.503</v>
      </c>
    </row>
    <row r="62" spans="1:13" ht="12.75">
      <c r="A62" s="191" t="s">
        <v>216</v>
      </c>
      <c r="B62" s="192"/>
      <c r="C62" s="191"/>
      <c r="D62" s="133" t="s">
        <v>175</v>
      </c>
      <c r="E62" s="191"/>
      <c r="G62" s="39">
        <v>367826.555</v>
      </c>
      <c r="H62" s="140">
        <v>4.466205719381648</v>
      </c>
      <c r="I62" s="39">
        <v>109713.791</v>
      </c>
      <c r="J62" s="39">
        <v>186320.219</v>
      </c>
      <c r="K62" s="39">
        <v>59354.246</v>
      </c>
      <c r="L62" s="39">
        <v>12438.299</v>
      </c>
      <c r="M62" s="42">
        <v>75.999</v>
      </c>
    </row>
    <row r="63" spans="1:13" ht="12.75">
      <c r="A63" s="191" t="s">
        <v>217</v>
      </c>
      <c r="B63" s="192"/>
      <c r="C63" s="133" t="s">
        <v>218</v>
      </c>
      <c r="D63" s="191"/>
      <c r="E63" s="191"/>
      <c r="G63" s="39">
        <v>461.686</v>
      </c>
      <c r="H63" s="140">
        <v>86.91740890688257</v>
      </c>
      <c r="I63" s="200">
        <v>69.588</v>
      </c>
      <c r="J63" s="39">
        <v>258.383</v>
      </c>
      <c r="K63" s="39">
        <v>133.715</v>
      </c>
      <c r="L63" s="39">
        <v>0</v>
      </c>
      <c r="M63" s="42">
        <v>0</v>
      </c>
    </row>
    <row r="64" spans="1:13" ht="12.75">
      <c r="A64" s="191" t="s">
        <v>219</v>
      </c>
      <c r="B64" s="192"/>
      <c r="C64" s="133" t="s">
        <v>220</v>
      </c>
      <c r="D64" s="191"/>
      <c r="E64" s="191"/>
      <c r="G64" s="39">
        <v>769.863</v>
      </c>
      <c r="H64" s="140">
        <v>31.825856164383566</v>
      </c>
      <c r="I64" s="39">
        <v>0</v>
      </c>
      <c r="J64" s="39">
        <v>581.232</v>
      </c>
      <c r="K64" s="39">
        <v>0</v>
      </c>
      <c r="L64" s="39">
        <v>188.631</v>
      </c>
      <c r="M64" s="42">
        <v>0</v>
      </c>
    </row>
    <row r="65" spans="1:13" ht="12.75">
      <c r="A65" s="191" t="s">
        <v>221</v>
      </c>
      <c r="B65" s="192"/>
      <c r="C65" s="133" t="s">
        <v>222</v>
      </c>
      <c r="D65" s="191"/>
      <c r="E65" s="191"/>
      <c r="G65" s="39">
        <v>26347.183</v>
      </c>
      <c r="H65" s="140">
        <v>-38.42101855747207</v>
      </c>
      <c r="I65" s="39">
        <v>0</v>
      </c>
      <c r="J65" s="39">
        <v>19725.516</v>
      </c>
      <c r="K65" s="39">
        <v>6.464</v>
      </c>
      <c r="L65" s="39">
        <v>6615.203</v>
      </c>
      <c r="M65" s="42">
        <v>969.828</v>
      </c>
    </row>
    <row r="66" spans="1:13" ht="12.75">
      <c r="A66" s="191" t="s">
        <v>223</v>
      </c>
      <c r="B66" s="192"/>
      <c r="C66" s="133" t="s">
        <v>265</v>
      </c>
      <c r="D66" s="191"/>
      <c r="E66" s="191"/>
      <c r="G66" s="39">
        <v>132771.987</v>
      </c>
      <c r="H66" s="140">
        <v>-17.76583899018928</v>
      </c>
      <c r="I66" s="39">
        <v>5648.489</v>
      </c>
      <c r="J66" s="39">
        <v>122344.988</v>
      </c>
      <c r="K66" s="39">
        <v>4778.51</v>
      </c>
      <c r="L66" s="39">
        <v>0</v>
      </c>
      <c r="M66" s="42">
        <v>772.043</v>
      </c>
    </row>
    <row r="67" spans="2:13" ht="12.75">
      <c r="B67" s="188"/>
      <c r="C67" s="133" t="s">
        <v>160</v>
      </c>
      <c r="G67" s="39">
        <v>8254266.1620000005</v>
      </c>
      <c r="H67" s="140">
        <v>-17.179151431744074</v>
      </c>
      <c r="I67" s="39">
        <v>2317739.1550000003</v>
      </c>
      <c r="J67" s="39">
        <v>4847068.344999999</v>
      </c>
      <c r="K67" s="39">
        <v>1006525.564</v>
      </c>
      <c r="L67" s="39">
        <v>82933.098</v>
      </c>
      <c r="M67" s="42">
        <v>23434.592</v>
      </c>
    </row>
    <row r="68" spans="2:13" ht="12.75">
      <c r="B68" s="188"/>
      <c r="C68" s="133" t="s">
        <v>224</v>
      </c>
      <c r="G68" s="193"/>
      <c r="H68" s="140"/>
      <c r="I68" s="193"/>
      <c r="J68" s="193"/>
      <c r="K68" s="193"/>
      <c r="L68" s="193"/>
      <c r="M68" s="194"/>
    </row>
    <row r="69" spans="2:13" ht="12.75">
      <c r="B69" s="188"/>
      <c r="D69" s="133" t="s">
        <v>162</v>
      </c>
      <c r="G69" s="39">
        <v>40418777.054000005</v>
      </c>
      <c r="H69" s="140">
        <v>-9.171503874619972</v>
      </c>
      <c r="I69" s="39">
        <v>11968092.353</v>
      </c>
      <c r="J69" s="39">
        <v>17246036.812999997</v>
      </c>
      <c r="K69" s="39">
        <v>7129232.64</v>
      </c>
      <c r="L69" s="39">
        <v>4075415.2479999997</v>
      </c>
      <c r="M69" s="42">
        <v>304816.212</v>
      </c>
    </row>
    <row r="70" ht="9.75" customHeight="1">
      <c r="A70" s="133" t="s">
        <v>163</v>
      </c>
    </row>
    <row r="71" spans="1:5" ht="15">
      <c r="A71" s="196" t="s">
        <v>260</v>
      </c>
      <c r="B71" s="191"/>
      <c r="C71" s="191"/>
      <c r="D71" s="191"/>
      <c r="E71" s="191"/>
    </row>
    <row r="72" spans="1:5" ht="12.75">
      <c r="A72" s="191" t="s">
        <v>164</v>
      </c>
      <c r="B72" s="191"/>
      <c r="C72" s="191"/>
      <c r="D72" s="191"/>
      <c r="E72" s="191"/>
    </row>
  </sheetData>
  <sheetProtection/>
  <mergeCells count="15">
    <mergeCell ref="A1:M1"/>
    <mergeCell ref="A2:M2"/>
    <mergeCell ref="A4:A13"/>
    <mergeCell ref="B4:F13"/>
    <mergeCell ref="G4:H4"/>
    <mergeCell ref="I4:L5"/>
    <mergeCell ref="G5:H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Inhaltsübersicht Vierteljährlicher Bericht</dc:title>
  <dc:subject/>
  <dc:creator>Abt. VIII</dc:creator>
  <cp:keywords/>
  <dc:description/>
  <cp:lastModifiedBy>Aschmann, Monika (LfStaD)</cp:lastModifiedBy>
  <cp:lastPrinted>2018-08-29T11:45:25Z</cp:lastPrinted>
  <dcterms:created xsi:type="dcterms:W3CDTF">2001-05-28T06:19:08Z</dcterms:created>
  <dcterms:modified xsi:type="dcterms:W3CDTF">2018-12-13T05:55:58Z</dcterms:modified>
  <cp:category/>
  <cp:version/>
  <cp:contentType/>
  <cp:contentStatus/>
</cp:coreProperties>
</file>