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DieseArbeitsmappe" defaultThemeVersion="124226"/>
  <xr:revisionPtr revIDLastSave="0" documentId="13_ncr:1_{05E0DFE6-FAEA-4F37-9F28-290FEAEF145B}" xr6:coauthVersionLast="47" xr6:coauthVersionMax="47" xr10:uidLastSave="{00000000-0000-0000-0000-000000000000}"/>
  <bookViews>
    <workbookView xWindow="28680" yWindow="-870" windowWidth="29040" windowHeight="17520" xr2:uid="{00000000-000D-0000-FFFF-FFFF00000000}"/>
  </bookViews>
  <sheets>
    <sheet name="PM-Tabelle" sheetId="1" r:id="rId1"/>
    <sheet name="Monat" sheetId="2" r:id="rId2"/>
  </sheets>
  <externalReferences>
    <externalReference r:id="rId3"/>
    <externalReference r:id="rId4"/>
  </externalReferences>
  <definedNames>
    <definedName name="_xlnm.Print_Area" localSheetId="0">'PM-Tabelle'!$A$1:$G$79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5" i="1" l="1"/>
  <c r="G73" i="1"/>
  <c r="G72" i="1"/>
  <c r="G71" i="1"/>
  <c r="G69" i="1"/>
  <c r="G67" i="1"/>
  <c r="G65" i="1"/>
  <c r="G64" i="1"/>
  <c r="G62" i="1"/>
  <c r="G61" i="1"/>
  <c r="G59" i="1"/>
  <c r="G57" i="1"/>
  <c r="G56" i="1"/>
  <c r="G52" i="1"/>
  <c r="G50" i="1"/>
  <c r="G49" i="1"/>
  <c r="G48" i="1"/>
  <c r="G46" i="1"/>
  <c r="G44" i="1"/>
  <c r="G42" i="1"/>
  <c r="G41" i="1"/>
  <c r="G39" i="1"/>
  <c r="G38" i="1"/>
  <c r="G36" i="1"/>
  <c r="G34" i="1"/>
  <c r="G33" i="1"/>
  <c r="G29" i="1"/>
  <c r="G27" i="1"/>
  <c r="G26" i="1"/>
  <c r="G25" i="1"/>
  <c r="G23" i="1"/>
  <c r="G21" i="1"/>
  <c r="G19" i="1"/>
  <c r="G18" i="1"/>
  <c r="G16" i="1"/>
  <c r="G15" i="1"/>
  <c r="G13" i="1"/>
  <c r="G11" i="1"/>
  <c r="G10" i="1"/>
  <c r="F75" i="1"/>
  <c r="E75" i="1"/>
  <c r="F73" i="1"/>
  <c r="E73" i="1"/>
  <c r="F72" i="1"/>
  <c r="E72" i="1"/>
  <c r="F71" i="1"/>
  <c r="E71" i="1"/>
  <c r="F69" i="1"/>
  <c r="E69" i="1"/>
  <c r="F67" i="1"/>
  <c r="E67" i="1"/>
  <c r="F65" i="1"/>
  <c r="E65" i="1"/>
  <c r="F64" i="1"/>
  <c r="E64" i="1"/>
  <c r="F62" i="1"/>
  <c r="E62" i="1"/>
  <c r="F61" i="1"/>
  <c r="E61" i="1"/>
  <c r="F59" i="1"/>
  <c r="E59" i="1"/>
  <c r="F57" i="1"/>
  <c r="E57" i="1"/>
  <c r="F56" i="1"/>
  <c r="E56" i="1"/>
  <c r="E52" i="1"/>
  <c r="E50" i="1"/>
  <c r="E49" i="1"/>
  <c r="E48" i="1"/>
  <c r="E46" i="1"/>
  <c r="E44" i="1"/>
  <c r="E42" i="1"/>
  <c r="E41" i="1"/>
  <c r="E39" i="1"/>
  <c r="E38" i="1"/>
  <c r="E36" i="1"/>
  <c r="E34" i="1"/>
  <c r="E33" i="1"/>
  <c r="F29" i="1"/>
  <c r="E29" i="1"/>
  <c r="F27" i="1"/>
  <c r="E27" i="1"/>
  <c r="F26" i="1"/>
  <c r="E26" i="1"/>
  <c r="F25" i="1"/>
  <c r="E25" i="1"/>
  <c r="F23" i="1"/>
  <c r="E23" i="1"/>
  <c r="F21" i="1"/>
  <c r="E21" i="1"/>
  <c r="F19" i="1"/>
  <c r="E19" i="1"/>
  <c r="F18" i="1"/>
  <c r="E18" i="1"/>
  <c r="F16" i="1"/>
  <c r="E16" i="1"/>
  <c r="F15" i="1"/>
  <c r="E15" i="1"/>
  <c r="F13" i="1"/>
  <c r="E13" i="1"/>
  <c r="F11" i="1"/>
  <c r="E11" i="1"/>
  <c r="F10" i="1"/>
  <c r="E10" i="1"/>
  <c r="A31" i="1" l="1"/>
  <c r="A8" i="1"/>
  <c r="A54" i="1"/>
  <c r="A1" i="1"/>
</calcChain>
</file>

<file path=xl/sharedStrings.xml><?xml version="1.0" encoding="utf-8"?>
<sst xmlns="http://schemas.openxmlformats.org/spreadsheetml/2006/main" count="97" uniqueCount="46">
  <si>
    <t>Umsatz</t>
  </si>
  <si>
    <t>nominal</t>
  </si>
  <si>
    <t>Beschäftigte</t>
  </si>
  <si>
    <t>Wirtschaftszweig</t>
  </si>
  <si>
    <t>mit Waren verschiedener Art</t>
  </si>
  <si>
    <t>mit Motorenkraftstoffen (Tankstellen)</t>
  </si>
  <si>
    <t>mit sonstigen Gütern</t>
  </si>
  <si>
    <t xml:space="preserve">mit Nahrungs- und Genussmitteln, </t>
  </si>
  <si>
    <t xml:space="preserve">   Getränken und Tabakwaren</t>
  </si>
  <si>
    <t xml:space="preserve">mit Geräten der Informations- und </t>
  </si>
  <si>
    <t xml:space="preserve">   Kommunikationstechnik</t>
  </si>
  <si>
    <t xml:space="preserve">   Heimwerker- und Einrichtungsbedarf</t>
  </si>
  <si>
    <t>Einzelhandel mit Lebensmitteln</t>
  </si>
  <si>
    <t>dav.</t>
  </si>
  <si>
    <t>- vorläufige Ergebnisse -</t>
  </si>
  <si>
    <t>mit Verlagsprodukten, Sportausrüstungen</t>
  </si>
  <si>
    <t xml:space="preserve">   und Spielwaren</t>
  </si>
  <si>
    <t>__________</t>
  </si>
  <si>
    <t xml:space="preserve">mit sonstigen Haushaltsgeräten, Textilien, </t>
  </si>
  <si>
    <t>real¹)</t>
  </si>
  <si>
    <t/>
  </si>
  <si>
    <t>März</t>
  </si>
  <si>
    <t>Februar</t>
  </si>
  <si>
    <t>Dezember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</si>
  <si>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</si>
  <si>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</si>
  <si>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</si>
  <si>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</si>
  <si>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</si>
  <si>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</si>
  <si>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</si>
  <si>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</si>
  <si>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Januar</t>
  </si>
  <si>
    <t xml:space="preserve">x  </t>
  </si>
  <si>
    <t>Veränderung in %</t>
  </si>
  <si>
    <t>Einzelhandel, nicht in Verkaufsräumen, an Verkaufsständen</t>
  </si>
  <si>
    <t>Einzelhandel in Verkaufsräumen</t>
  </si>
  <si>
    <t>Einzelhandel an Verkaufsständen und auf Märkten</t>
  </si>
  <si>
    <t>Einzelhandel insgesamt²)³)</t>
  </si>
  <si>
    <t>Einzelhandel insgesamt²)</t>
  </si>
  <si>
    <t>Einzelhandel mit Nicht-Lebensmitteln (einschl. Tankstellen)</t>
  </si>
  <si>
    <t xml:space="preserve">   oder auf Märkten</t>
  </si>
  <si>
    <t>Einzelhandel mit Nicht-Lebensmitteln (einschl. Tankstellen)³)</t>
  </si>
  <si>
    <t xml:space="preserve">   oder auf Märkten³)</t>
  </si>
  <si>
    <r>
      <t xml:space="preserve">¹) In Preisen des Jahres 2015. </t>
    </r>
    <r>
      <rPr>
        <sz val="10"/>
        <rFont val="Jahrbuch"/>
        <family val="2"/>
      </rPr>
      <t>–</t>
    </r>
    <r>
      <rPr>
        <sz val="10"/>
        <rFont val="Arial"/>
        <family val="2"/>
      </rPr>
      <t xml:space="preserve"> ²) Ohne Handel mit Kraftfahrzeugen. </t>
    </r>
    <r>
      <rPr>
        <sz val="10"/>
        <rFont val="Jahrbuch"/>
        <family val="2"/>
      </rPr>
      <t>–</t>
    </r>
    <r>
      <rPr>
        <sz val="10"/>
        <rFont val="Arial"/>
        <family val="2"/>
      </rPr>
      <t xml:space="preserve"> ³) Aufgrund der Umstrukturierung eines größeren Unternehmens im Internet- und Versandhandel weisen die betroffenen Zeitreihen ab Monat August 2024 einen (strukturellen) Zuwachs auf.</t>
    </r>
  </si>
  <si>
    <r>
      <rPr>
        <sz val="10"/>
        <rFont val="Aptos Narrow"/>
      </rPr>
      <t>©</t>
    </r>
    <r>
      <rPr>
        <sz val="10"/>
        <rFont val="Arial"/>
        <family val="2"/>
      </rPr>
      <t xml:space="preserve"> Bayerisches Landesamt für Statistik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</si>
</sst>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0.0"/>
    <numFmt numFmtId="166" formatCode="0.0\ \ ;\-0.0\ \ ;\-\ \ "/>
    <numFmt numFmtId="167" formatCode="0.0\ \ ;\-0.0\ \ ;0.0\ \ "/>
  </numFmts>
  <fonts count="8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Jahrbuch"/>
      <family val="2"/>
    </font>
    <font>
      <sz val="10"/>
      <name val="Aptos Narrow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3" xfId="0" applyBorder="1"/>
    <xf numFmtId="0" fontId="2" fillId="0" borderId="3" xfId="0" applyFont="1" applyBorder="1"/>
    <xf numFmtId="164" fontId="0" fillId="0" borderId="0" xfId="0" applyNumberFormat="1"/>
    <xf numFmtId="165" fontId="3" fillId="0" borderId="0" xfId="0" applyNumberFormat="1" applyFont="1"/>
    <xf numFmtId="0" fontId="0" fillId="0" borderId="0" xfId="0" applyBorder="1"/>
    <xf numFmtId="0" fontId="0" fillId="0" borderId="6" xfId="0" applyBorder="1"/>
    <xf numFmtId="165" fontId="5" fillId="0" borderId="0" xfId="0" applyNumberFormat="1" applyFont="1"/>
    <xf numFmtId="164" fontId="0" fillId="0" borderId="0" xfId="0" applyNumberFormat="1" applyAlignment="1">
      <alignment horizontal="left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6" fontId="0" fillId="0" borderId="0" xfId="0" applyNumberFormat="1"/>
    <xf numFmtId="166" fontId="3" fillId="0" borderId="0" xfId="0" applyNumberFormat="1" applyFont="1"/>
    <xf numFmtId="164" fontId="0" fillId="0" borderId="0" xfId="0" applyNumberFormat="1" applyAlignment="1">
      <alignment horizontal="left"/>
    </xf>
    <xf numFmtId="167" fontId="3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167" fontId="3" fillId="0" borderId="0" xfId="0" applyNumberFormat="1" applyFont="1"/>
    <xf numFmtId="0" fontId="4" fillId="0" borderId="0" xfId="0" applyFont="1" applyAlignment="1">
      <alignment horizontal="right"/>
    </xf>
    <xf numFmtId="164" fontId="0" fillId="0" borderId="0" xfId="0" applyNumberFormat="1" applyAlignment="1">
      <alignment horizontal="left"/>
    </xf>
    <xf numFmtId="164" fontId="2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7" fontId="2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NumberFormat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bteilung5/sg53/Handel%20&amp;%20Gastgewerbe/Pressemitteilungen/Einzelhandel/2025/12/VK_HG4TB301_2025_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bteilung5/sg53/Handel%20&amp;%20Gastgewerbe/Pressemitteilungen/Einzelhandel/2025/12/VK_HG4TB401_2025_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K_HG4TB301_2025_12"/>
      <sheetName val="VK_HG4TB301_2025_11"/>
    </sheetNames>
    <sheetDataSet>
      <sheetData sheetId="0">
        <row r="13">
          <cell r="B13">
            <v>4.2</v>
          </cell>
          <cell r="C13">
            <v>8.1</v>
          </cell>
          <cell r="E13">
            <v>6.8</v>
          </cell>
          <cell r="F13">
            <v>4.5</v>
          </cell>
          <cell r="G13">
            <v>6.4</v>
          </cell>
        </row>
        <row r="15">
          <cell r="B15">
            <v>3.6</v>
          </cell>
          <cell r="C15">
            <v>15.5</v>
          </cell>
          <cell r="E15">
            <v>3.1</v>
          </cell>
          <cell r="F15">
            <v>2.6</v>
          </cell>
          <cell r="G15">
            <v>0.9</v>
          </cell>
        </row>
        <row r="29">
          <cell r="B29">
            <v>1.7</v>
          </cell>
          <cell r="C29">
            <v>19.5</v>
          </cell>
          <cell r="E29">
            <v>2.2000000000000002</v>
          </cell>
          <cell r="F29">
            <v>-0.1</v>
          </cell>
          <cell r="G29">
            <v>-0.3</v>
          </cell>
        </row>
        <row r="52">
          <cell r="B52">
            <v>-0.3</v>
          </cell>
          <cell r="C52">
            <v>-1.3</v>
          </cell>
          <cell r="E52">
            <v>-2.5</v>
          </cell>
          <cell r="F52">
            <v>-1</v>
          </cell>
          <cell r="G52">
            <v>-1.9</v>
          </cell>
        </row>
        <row r="57">
          <cell r="B57">
            <v>1</v>
          </cell>
          <cell r="C57">
            <v>9.3000000000000007</v>
          </cell>
          <cell r="E57">
            <v>-2.7</v>
          </cell>
          <cell r="F57">
            <v>4.7</v>
          </cell>
          <cell r="G57">
            <v>0</v>
          </cell>
        </row>
        <row r="71">
          <cell r="B71">
            <v>1.3</v>
          </cell>
          <cell r="C71">
            <v>2.4</v>
          </cell>
          <cell r="E71">
            <v>-1</v>
          </cell>
          <cell r="F71">
            <v>1.8</v>
          </cell>
          <cell r="G71">
            <v>-1</v>
          </cell>
        </row>
        <row r="98">
          <cell r="B98">
            <v>-2.7</v>
          </cell>
          <cell r="C98">
            <v>16.3</v>
          </cell>
          <cell r="E98">
            <v>-2.2000000000000002</v>
          </cell>
          <cell r="F98">
            <v>-1.2</v>
          </cell>
          <cell r="G98">
            <v>-2.4</v>
          </cell>
        </row>
        <row r="120">
          <cell r="B120">
            <v>3.2</v>
          </cell>
          <cell r="C120">
            <v>6</v>
          </cell>
          <cell r="E120">
            <v>3.9</v>
          </cell>
          <cell r="F120">
            <v>2.2000000000000002</v>
          </cell>
          <cell r="G120">
            <v>2.2999999999999998</v>
          </cell>
        </row>
        <row r="159">
          <cell r="B159">
            <v>-0.9</v>
          </cell>
          <cell r="C159">
            <v>24.1</v>
          </cell>
          <cell r="E159">
            <v>-0.6</v>
          </cell>
          <cell r="F159">
            <v>-2.2999999999999998</v>
          </cell>
          <cell r="G159">
            <v>-2.8</v>
          </cell>
        </row>
        <row r="173">
          <cell r="B173">
            <v>6.6</v>
          </cell>
          <cell r="C173">
            <v>4.9000000000000004</v>
          </cell>
          <cell r="E173">
            <v>15.9</v>
          </cell>
          <cell r="F173">
            <v>7.7</v>
          </cell>
          <cell r="G173">
            <v>16.399999999999999</v>
          </cell>
        </row>
        <row r="186">
          <cell r="B186">
            <v>2.6</v>
          </cell>
          <cell r="C186">
            <v>10.3</v>
          </cell>
          <cell r="E186">
            <v>2.2000000000000002</v>
          </cell>
          <cell r="F186">
            <v>2.1</v>
          </cell>
          <cell r="G186">
            <v>0.8</v>
          </cell>
        </row>
        <row r="194">
          <cell r="B194">
            <v>3.5</v>
          </cell>
          <cell r="C194">
            <v>16.100000000000001</v>
          </cell>
          <cell r="E194">
            <v>3</v>
          </cell>
          <cell r="F194">
            <v>2.4</v>
          </cell>
          <cell r="G194">
            <v>0.7</v>
          </cell>
        </row>
        <row r="198">
          <cell r="B198">
            <v>4.5</v>
          </cell>
          <cell r="C198">
            <v>5.4</v>
          </cell>
          <cell r="E198">
            <v>8.4</v>
          </cell>
          <cell r="F198">
            <v>5.0999999999999996</v>
          </cell>
          <cell r="G198">
            <v>8.4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K_HG4TB401_2025_12"/>
      <sheetName val="VK_HG4TB401_2025_11"/>
    </sheetNames>
    <sheetDataSet>
      <sheetData sheetId="0">
        <row r="16">
          <cell r="E16">
            <v>-1.2</v>
          </cell>
          <cell r="F16">
            <v>-0.7</v>
          </cell>
          <cell r="K16">
            <v>-0.7</v>
          </cell>
        </row>
        <row r="18">
          <cell r="E18">
            <v>0.4</v>
          </cell>
          <cell r="F18">
            <v>0.1</v>
          </cell>
          <cell r="K18">
            <v>0.9</v>
          </cell>
        </row>
        <row r="32">
          <cell r="E32">
            <v>-1.9</v>
          </cell>
          <cell r="F32">
            <v>-0.6</v>
          </cell>
          <cell r="K32">
            <v>-0.9</v>
          </cell>
        </row>
        <row r="55">
          <cell r="E55">
            <v>-2</v>
          </cell>
          <cell r="F55">
            <v>0.3</v>
          </cell>
          <cell r="K55">
            <v>-2.7</v>
          </cell>
        </row>
        <row r="60">
          <cell r="E60">
            <v>-4.5999999999999996</v>
          </cell>
          <cell r="F60">
            <v>-0.8</v>
          </cell>
          <cell r="K60">
            <v>-4.5</v>
          </cell>
        </row>
        <row r="74">
          <cell r="E74">
            <v>-3.8</v>
          </cell>
          <cell r="F74">
            <v>-0.8</v>
          </cell>
          <cell r="K74">
            <v>-3.6</v>
          </cell>
        </row>
        <row r="101">
          <cell r="E101">
            <v>-1.7</v>
          </cell>
          <cell r="F101">
            <v>-0.6</v>
          </cell>
          <cell r="K101">
            <v>-3.4</v>
          </cell>
        </row>
        <row r="123">
          <cell r="E123">
            <v>-0.9</v>
          </cell>
          <cell r="F123">
            <v>-1.7</v>
          </cell>
          <cell r="K123">
            <v>0.4</v>
          </cell>
        </row>
        <row r="162">
          <cell r="E162">
            <v>-0.9</v>
          </cell>
          <cell r="F162">
            <v>2.6</v>
          </cell>
          <cell r="K162">
            <v>-2.1</v>
          </cell>
        </row>
        <row r="176">
          <cell r="E176">
            <v>-4.3</v>
          </cell>
          <cell r="F176">
            <v>-0.6</v>
          </cell>
          <cell r="K176">
            <v>-4.0999999999999996</v>
          </cell>
        </row>
        <row r="189">
          <cell r="E189">
            <v>-1</v>
          </cell>
          <cell r="F189">
            <v>-0.7</v>
          </cell>
          <cell r="K189">
            <v>-0.4</v>
          </cell>
        </row>
        <row r="197">
          <cell r="E197">
            <v>0.6</v>
          </cell>
          <cell r="F197">
            <v>0.1</v>
          </cell>
          <cell r="K197">
            <v>0.6</v>
          </cell>
        </row>
        <row r="201">
          <cell r="E201">
            <v>-2.2000000000000002</v>
          </cell>
          <cell r="F201">
            <v>-1.1000000000000001</v>
          </cell>
          <cell r="K201">
            <v>-1.4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H80"/>
  <sheetViews>
    <sheetView tabSelected="1" workbookViewId="0">
      <selection activeCell="H80" sqref="H80"/>
    </sheetView>
  </sheetViews>
  <sheetFormatPr baseColWidth="10" defaultRowHeight="12.75"/>
  <cols>
    <col min="1" max="2" width="4.28515625" customWidth="1"/>
    <col min="3" max="3" width="47.28515625" customWidth="1"/>
    <col min="4" max="4" width="0.85546875" customWidth="1"/>
    <col min="5" max="7" width="12.7109375" customWidth="1"/>
  </cols>
  <sheetData>
    <row r="1" spans="1:8" ht="17.25" customHeight="1">
      <c r="A1" s="25" t="str">
        <f>"Umsatz und Beschäftigte des Einzelhandels in Bayern im " &amp;Monat!A2 &amp;" und im Jahr "&amp;Monat!A1</f>
        <v>Umsatz und Beschäftigte des Einzelhandels in Bayern im Dezember und im Jahr 2025</v>
      </c>
      <c r="B1" s="25"/>
      <c r="C1" s="25"/>
      <c r="D1" s="25"/>
      <c r="E1" s="25"/>
      <c r="F1" s="25"/>
      <c r="G1" s="25"/>
    </row>
    <row r="2" spans="1:8" ht="18" customHeight="1">
      <c r="A2" s="26" t="s">
        <v>14</v>
      </c>
      <c r="B2" s="26"/>
      <c r="C2" s="26"/>
      <c r="D2" s="26"/>
      <c r="E2" s="26"/>
      <c r="F2" s="26"/>
      <c r="G2" s="26"/>
    </row>
    <row r="3" spans="1:8" ht="9" customHeight="1">
      <c r="A3" s="1"/>
      <c r="B3" s="1"/>
      <c r="C3" s="1"/>
      <c r="D3" s="1"/>
      <c r="E3" s="1"/>
      <c r="F3" s="1"/>
      <c r="G3" s="1"/>
    </row>
    <row r="4" spans="1:8" ht="20.100000000000001" customHeight="1">
      <c r="A4" s="27" t="s">
        <v>3</v>
      </c>
      <c r="B4" s="27"/>
      <c r="C4" s="27"/>
      <c r="D4" s="28"/>
      <c r="E4" s="33" t="s">
        <v>0</v>
      </c>
      <c r="F4" s="33"/>
      <c r="G4" s="34" t="s">
        <v>2</v>
      </c>
      <c r="H4" s="6"/>
    </row>
    <row r="5" spans="1:8" ht="20.100000000000001" customHeight="1">
      <c r="A5" s="27"/>
      <c r="B5" s="27"/>
      <c r="C5" s="27"/>
      <c r="D5" s="28"/>
      <c r="E5" s="10" t="s">
        <v>1</v>
      </c>
      <c r="F5" s="11" t="s">
        <v>19</v>
      </c>
      <c r="G5" s="35"/>
      <c r="H5" s="6"/>
    </row>
    <row r="6" spans="1:8" ht="20.100000000000001" customHeight="1">
      <c r="A6" s="29"/>
      <c r="B6" s="29"/>
      <c r="C6" s="29"/>
      <c r="D6" s="30"/>
      <c r="E6" s="31" t="s">
        <v>34</v>
      </c>
      <c r="F6" s="32"/>
      <c r="G6" s="32"/>
    </row>
    <row r="7" spans="1:8">
      <c r="D7" s="7"/>
    </row>
    <row r="8" spans="1:8">
      <c r="A8" s="22" t="str">
        <f>Monat!A2 &amp;" " &amp;Monat!A1 &amp;" gegenüber "&amp;Monat!A2&amp;" " &amp;Monat!A1-1</f>
        <v>Dezember 2025 gegenüber Dezember 2024</v>
      </c>
      <c r="B8" s="23"/>
      <c r="C8" s="23"/>
      <c r="D8" s="23"/>
      <c r="E8" s="23"/>
      <c r="F8" s="23"/>
      <c r="G8" s="23"/>
    </row>
    <row r="9" spans="1:8">
      <c r="D9" s="6"/>
      <c r="E9" s="12"/>
      <c r="F9" s="12"/>
      <c r="G9" s="13"/>
    </row>
    <row r="10" spans="1:8">
      <c r="A10" s="19" t="s">
        <v>12</v>
      </c>
      <c r="B10" s="19"/>
      <c r="C10" s="19"/>
      <c r="D10" s="2"/>
      <c r="E10" s="15">
        <f>[1]VK_HG4TB301_2025_12!$B$194</f>
        <v>3.5</v>
      </c>
      <c r="F10" s="15">
        <f>[1]VK_HG4TB301_2025_12!$F$194</f>
        <v>2.4</v>
      </c>
      <c r="G10" s="15">
        <f>[2]VK_HG4TB401_2025_12!$E$197</f>
        <v>0.6</v>
      </c>
      <c r="H10" s="5"/>
    </row>
    <row r="11" spans="1:8">
      <c r="A11" s="21" t="s">
        <v>40</v>
      </c>
      <c r="B11" s="19"/>
      <c r="C11" s="19"/>
      <c r="D11" s="2"/>
      <c r="E11" s="15">
        <f>[1]VK_HG4TB301_2025_12!$B$198</f>
        <v>4.5</v>
      </c>
      <c r="F11" s="15">
        <f>[1]VK_HG4TB301_2025_12!$F$198</f>
        <v>5.0999999999999996</v>
      </c>
      <c r="G11" s="15">
        <f>[2]VK_HG4TB401_2025_12!$E$201</f>
        <v>-2.2000000000000002</v>
      </c>
      <c r="H11" s="5"/>
    </row>
    <row r="12" spans="1:8">
      <c r="B12" s="4"/>
      <c r="C12" s="4"/>
      <c r="D12" s="2"/>
      <c r="E12" s="15"/>
      <c r="F12" s="15"/>
      <c r="G12" s="15"/>
      <c r="H12" s="5"/>
    </row>
    <row r="13" spans="1:8">
      <c r="A13" s="20" t="s">
        <v>39</v>
      </c>
      <c r="B13" s="20"/>
      <c r="C13" s="20"/>
      <c r="D13" s="3"/>
      <c r="E13" s="16">
        <f>[1]VK_HG4TB301_2025_12!$B$13</f>
        <v>4.2</v>
      </c>
      <c r="F13" s="16">
        <f>[1]VK_HG4TB301_2025_12!$F$13</f>
        <v>4.5</v>
      </c>
      <c r="G13" s="16">
        <f>[2]VK_HG4TB401_2025_12!$E$16</f>
        <v>-1.2</v>
      </c>
      <c r="H13" s="8"/>
    </row>
    <row r="14" spans="1:8">
      <c r="D14" s="2"/>
      <c r="E14" s="15"/>
      <c r="F14" s="15"/>
      <c r="G14" s="15"/>
      <c r="H14" s="5"/>
    </row>
    <row r="15" spans="1:8">
      <c r="A15" t="s">
        <v>13</v>
      </c>
      <c r="B15" s="19" t="s">
        <v>36</v>
      </c>
      <c r="C15" s="19"/>
      <c r="D15" s="2"/>
      <c r="E15" s="15">
        <f>[1]VK_HG4TB301_2025_12!$B$186</f>
        <v>2.6</v>
      </c>
      <c r="F15" s="15">
        <f>[1]VK_HG4TB301_2025_12!$F$186</f>
        <v>2.1</v>
      </c>
      <c r="G15" s="15">
        <f>[2]VK_HG4TB401_2025_12!$E$189</f>
        <v>-1</v>
      </c>
      <c r="H15" s="5"/>
    </row>
    <row r="16" spans="1:8">
      <c r="C16" s="4" t="s">
        <v>4</v>
      </c>
      <c r="D16" s="2"/>
      <c r="E16" s="15">
        <f>[1]VK_HG4TB301_2025_12!$B$15</f>
        <v>3.6</v>
      </c>
      <c r="F16" s="15">
        <f>[1]VK_HG4TB301_2025_12!$F$15</f>
        <v>2.6</v>
      </c>
      <c r="G16" s="15">
        <f>[2]VK_HG4TB401_2025_12!$E$18</f>
        <v>0.4</v>
      </c>
      <c r="H16" s="5"/>
    </row>
    <row r="17" spans="1:8" s="6" customFormat="1">
      <c r="B17"/>
      <c r="C17" t="s">
        <v>7</v>
      </c>
      <c r="D17" s="2"/>
      <c r="E17" s="15"/>
      <c r="F17" s="15"/>
      <c r="G17" s="17"/>
      <c r="H17" s="5"/>
    </row>
    <row r="18" spans="1:8" s="6" customFormat="1">
      <c r="B18"/>
      <c r="C18" s="4" t="s">
        <v>8</v>
      </c>
      <c r="D18" s="2"/>
      <c r="E18" s="15">
        <f>[1]VK_HG4TB301_2025_12!$B$29</f>
        <v>1.7</v>
      </c>
      <c r="F18" s="15">
        <f>[1]VK_HG4TB301_2025_12!$F$29</f>
        <v>-0.1</v>
      </c>
      <c r="G18" s="15">
        <f>[2]VK_HG4TB401_2025_12!$E$32</f>
        <v>-1.9</v>
      </c>
      <c r="H18" s="5"/>
    </row>
    <row r="19" spans="1:8">
      <c r="C19" s="4" t="s">
        <v>5</v>
      </c>
      <c r="D19" s="2"/>
      <c r="E19" s="15">
        <f>[1]VK_HG4TB301_2025_12!$B$52</f>
        <v>-0.3</v>
      </c>
      <c r="F19" s="15">
        <f>[1]VK_HG4TB301_2025_12!$F$52</f>
        <v>-1</v>
      </c>
      <c r="G19" s="15">
        <f>[2]VK_HG4TB401_2025_12!$E$55</f>
        <v>-2</v>
      </c>
      <c r="H19" s="5"/>
    </row>
    <row r="20" spans="1:8">
      <c r="C20" t="s">
        <v>9</v>
      </c>
      <c r="D20" s="2"/>
      <c r="E20" s="15"/>
      <c r="F20" s="15"/>
      <c r="G20" s="17"/>
      <c r="H20" s="5"/>
    </row>
    <row r="21" spans="1:8">
      <c r="C21" s="4" t="s">
        <v>10</v>
      </c>
      <c r="D21" s="2"/>
      <c r="E21" s="15">
        <f>[1]VK_HG4TB301_2025_12!$B$57</f>
        <v>1</v>
      </c>
      <c r="F21" s="15">
        <f>[1]VK_HG4TB301_2025_12!$F$57</f>
        <v>4.7</v>
      </c>
      <c r="G21" s="15">
        <f>[2]VK_HG4TB401_2025_12!$E$60</f>
        <v>-4.5999999999999996</v>
      </c>
      <c r="H21" s="5"/>
    </row>
    <row r="22" spans="1:8">
      <c r="C22" t="s">
        <v>18</v>
      </c>
      <c r="D22" s="2"/>
      <c r="E22" s="15"/>
      <c r="F22" s="15"/>
      <c r="G22" s="17"/>
      <c r="H22" s="5"/>
    </row>
    <row r="23" spans="1:8">
      <c r="C23" s="4" t="s">
        <v>11</v>
      </c>
      <c r="D23" s="2"/>
      <c r="E23" s="15">
        <f>[1]VK_HG4TB301_2025_12!$B$71</f>
        <v>1.3</v>
      </c>
      <c r="F23" s="15">
        <f>[1]VK_HG4TB301_2025_12!$F$71</f>
        <v>1.8</v>
      </c>
      <c r="G23" s="15">
        <f>[2]VK_HG4TB401_2025_12!$E$74</f>
        <v>-3.8</v>
      </c>
      <c r="H23" s="5"/>
    </row>
    <row r="24" spans="1:8">
      <c r="C24" t="s">
        <v>15</v>
      </c>
      <c r="D24" s="2"/>
      <c r="E24" s="15"/>
      <c r="F24" s="15"/>
      <c r="G24" s="17"/>
      <c r="H24" s="5"/>
    </row>
    <row r="25" spans="1:8">
      <c r="C25" s="4" t="s">
        <v>16</v>
      </c>
      <c r="D25" s="2"/>
      <c r="E25" s="15">
        <f>[1]VK_HG4TB301_2025_12!$B$98</f>
        <v>-2.7</v>
      </c>
      <c r="F25" s="15">
        <f>[1]VK_HG4TB301_2025_12!$F$98</f>
        <v>-1.2</v>
      </c>
      <c r="G25" s="15">
        <f>[2]VK_HG4TB401_2025_12!$E$101</f>
        <v>-1.7</v>
      </c>
      <c r="H25" s="5"/>
    </row>
    <row r="26" spans="1:8">
      <c r="C26" s="4" t="s">
        <v>6</v>
      </c>
      <c r="D26" s="2"/>
      <c r="E26" s="15">
        <f>[1]VK_HG4TB301_2025_12!$B$120</f>
        <v>3.2</v>
      </c>
      <c r="F26" s="15">
        <f>[1]VK_HG4TB301_2025_12!$F$120</f>
        <v>2.2000000000000002</v>
      </c>
      <c r="G26" s="15">
        <f>[2]VK_HG4TB401_2025_12!$E$123</f>
        <v>-0.9</v>
      </c>
      <c r="H26" s="5"/>
    </row>
    <row r="27" spans="1:8">
      <c r="B27" s="19" t="s">
        <v>37</v>
      </c>
      <c r="C27" s="19"/>
      <c r="D27" s="2"/>
      <c r="E27" s="15">
        <f>[1]VK_HG4TB301_2025_12!$B$159</f>
        <v>-0.9</v>
      </c>
      <c r="F27" s="15">
        <f>[1]VK_HG4TB301_2025_12!$F$159</f>
        <v>-2.2999999999999998</v>
      </c>
      <c r="G27" s="15">
        <f>[2]VK_HG4TB401_2025_12!$E$162</f>
        <v>-0.9</v>
      </c>
      <c r="H27" s="5"/>
    </row>
    <row r="28" spans="1:8">
      <c r="B28" s="24" t="s">
        <v>35</v>
      </c>
      <c r="C28" s="24"/>
      <c r="D28" s="2"/>
      <c r="E28" s="15"/>
      <c r="F28" s="15"/>
      <c r="G28" s="15"/>
      <c r="H28" s="5"/>
    </row>
    <row r="29" spans="1:8">
      <c r="B29" s="21" t="s">
        <v>41</v>
      </c>
      <c r="C29" s="19"/>
      <c r="D29" s="2"/>
      <c r="E29" s="15">
        <f>[1]VK_HG4TB301_2025_12!$B$173</f>
        <v>6.6</v>
      </c>
      <c r="F29" s="15">
        <f>[1]VK_HG4TB301_2025_12!$F$173</f>
        <v>7.7</v>
      </c>
      <c r="G29" s="15">
        <f>[2]VK_HG4TB401_2025_12!$E$176</f>
        <v>-4.3</v>
      </c>
      <c r="H29" s="5"/>
    </row>
    <row r="30" spans="1:8">
      <c r="B30" s="9"/>
      <c r="C30" s="9"/>
      <c r="D30" s="6"/>
    </row>
    <row r="31" spans="1:8">
      <c r="A31" s="22" t="str">
        <f>Monat!A2&amp;" "&amp;Monat!A1&amp;" gegenüber "&amp;Monat!A3&amp;" "&amp;Monat!A1</f>
        <v>Dezember 2025 gegenüber November 2025</v>
      </c>
      <c r="B31" s="23"/>
      <c r="C31" s="23"/>
      <c r="D31" s="23"/>
      <c r="E31" s="23"/>
      <c r="F31" s="23"/>
      <c r="G31" s="23"/>
    </row>
    <row r="32" spans="1:8">
      <c r="D32" s="6"/>
      <c r="E32" s="12"/>
      <c r="F32" s="12"/>
      <c r="G32" s="13"/>
    </row>
    <row r="33" spans="1:8">
      <c r="A33" s="19" t="s">
        <v>12</v>
      </c>
      <c r="B33" s="19"/>
      <c r="C33" s="19"/>
      <c r="D33" s="2"/>
      <c r="E33" s="15">
        <f>[1]VK_HG4TB301_2025_12!$C$194</f>
        <v>16.100000000000001</v>
      </c>
      <c r="F33" s="15" t="s">
        <v>33</v>
      </c>
      <c r="G33" s="15">
        <f>[2]VK_HG4TB401_2025_12!$F$197</f>
        <v>0.1</v>
      </c>
      <c r="H33" s="5"/>
    </row>
    <row r="34" spans="1:8">
      <c r="A34" s="21" t="s">
        <v>40</v>
      </c>
      <c r="B34" s="19"/>
      <c r="C34" s="19"/>
      <c r="D34" s="2"/>
      <c r="E34" s="15">
        <f>[1]VK_HG4TB301_2025_12!$C$198</f>
        <v>5.4</v>
      </c>
      <c r="F34" s="15" t="s">
        <v>33</v>
      </c>
      <c r="G34" s="15">
        <f>[2]VK_HG4TB401_2025_12!$F$201</f>
        <v>-1.1000000000000001</v>
      </c>
      <c r="H34" s="5"/>
    </row>
    <row r="35" spans="1:8">
      <c r="B35" s="4"/>
      <c r="C35" s="4"/>
      <c r="D35" s="2"/>
      <c r="E35" s="15"/>
      <c r="F35" s="15"/>
      <c r="G35" s="15"/>
      <c r="H35" s="5"/>
    </row>
    <row r="36" spans="1:8">
      <c r="A36" s="20" t="s">
        <v>39</v>
      </c>
      <c r="B36" s="20"/>
      <c r="C36" s="20"/>
      <c r="D36" s="3"/>
      <c r="E36" s="16">
        <f>[1]VK_HG4TB301_2025_12!$C$13</f>
        <v>8.1</v>
      </c>
      <c r="F36" s="16" t="s">
        <v>33</v>
      </c>
      <c r="G36" s="16">
        <f>[2]VK_HG4TB401_2025_12!$F$16</f>
        <v>-0.7</v>
      </c>
      <c r="H36" s="8"/>
    </row>
    <row r="37" spans="1:8">
      <c r="D37" s="2"/>
      <c r="E37" s="15"/>
      <c r="F37" s="15"/>
      <c r="G37" s="15"/>
      <c r="H37" s="5"/>
    </row>
    <row r="38" spans="1:8">
      <c r="A38" t="s">
        <v>13</v>
      </c>
      <c r="B38" s="19" t="s">
        <v>36</v>
      </c>
      <c r="C38" s="19"/>
      <c r="D38" s="2"/>
      <c r="E38" s="15">
        <f>[1]VK_HG4TB301_2025_12!$C$186</f>
        <v>10.3</v>
      </c>
      <c r="F38" s="15" t="s">
        <v>33</v>
      </c>
      <c r="G38" s="15">
        <f>[2]VK_HG4TB401_2025_12!$F$189</f>
        <v>-0.7</v>
      </c>
      <c r="H38" s="5"/>
    </row>
    <row r="39" spans="1:8">
      <c r="C39" s="4" t="s">
        <v>4</v>
      </c>
      <c r="D39" s="2"/>
      <c r="E39" s="15">
        <f>[1]VK_HG4TB301_2025_12!$C$15</f>
        <v>15.5</v>
      </c>
      <c r="F39" s="15" t="s">
        <v>33</v>
      </c>
      <c r="G39" s="15">
        <f>[2]VK_HG4TB401_2025_12!$F$18</f>
        <v>0.1</v>
      </c>
      <c r="H39" s="5"/>
    </row>
    <row r="40" spans="1:8" s="6" customFormat="1">
      <c r="B40"/>
      <c r="C40" t="s">
        <v>7</v>
      </c>
      <c r="D40" s="2"/>
      <c r="E40" s="15"/>
      <c r="F40" s="15"/>
      <c r="G40" s="15"/>
      <c r="H40" s="5"/>
    </row>
    <row r="41" spans="1:8" s="6" customFormat="1">
      <c r="B41"/>
      <c r="C41" s="4" t="s">
        <v>8</v>
      </c>
      <c r="D41" s="2"/>
      <c r="E41" s="15">
        <f>[1]VK_HG4TB301_2025_12!$C$29</f>
        <v>19.5</v>
      </c>
      <c r="F41" s="15" t="s">
        <v>33</v>
      </c>
      <c r="G41" s="15">
        <f>[2]VK_HG4TB401_2025_12!$F$32</f>
        <v>-0.6</v>
      </c>
      <c r="H41" s="5"/>
    </row>
    <row r="42" spans="1:8">
      <c r="C42" s="4" t="s">
        <v>5</v>
      </c>
      <c r="D42" s="2"/>
      <c r="E42" s="15">
        <f>[1]VK_HG4TB301_2025_12!$C$52</f>
        <v>-1.3</v>
      </c>
      <c r="F42" s="15" t="s">
        <v>33</v>
      </c>
      <c r="G42" s="15">
        <f>[2]VK_HG4TB401_2025_12!$F$55</f>
        <v>0.3</v>
      </c>
      <c r="H42" s="5"/>
    </row>
    <row r="43" spans="1:8">
      <c r="C43" t="s">
        <v>9</v>
      </c>
      <c r="D43" s="2"/>
      <c r="E43" s="15"/>
      <c r="F43" s="15"/>
      <c r="G43" s="15"/>
      <c r="H43" s="5"/>
    </row>
    <row r="44" spans="1:8">
      <c r="C44" s="4" t="s">
        <v>10</v>
      </c>
      <c r="D44" s="2"/>
      <c r="E44" s="15">
        <f>[1]VK_HG4TB301_2025_12!$C$57</f>
        <v>9.3000000000000007</v>
      </c>
      <c r="F44" s="15" t="s">
        <v>33</v>
      </c>
      <c r="G44" s="15">
        <f>[2]VK_HG4TB401_2025_12!$F$60</f>
        <v>-0.8</v>
      </c>
      <c r="H44" s="5"/>
    </row>
    <row r="45" spans="1:8">
      <c r="C45" t="s">
        <v>18</v>
      </c>
      <c r="D45" s="2"/>
      <c r="E45" s="15"/>
      <c r="F45" s="15"/>
      <c r="G45" s="15"/>
      <c r="H45" s="5"/>
    </row>
    <row r="46" spans="1:8">
      <c r="C46" s="4" t="s">
        <v>11</v>
      </c>
      <c r="D46" s="2"/>
      <c r="E46" s="15">
        <f>[1]VK_HG4TB301_2025_12!$C$71</f>
        <v>2.4</v>
      </c>
      <c r="F46" s="15" t="s">
        <v>33</v>
      </c>
      <c r="G46" s="15">
        <f>[2]VK_HG4TB401_2025_12!$F$74</f>
        <v>-0.8</v>
      </c>
      <c r="H46" s="5"/>
    </row>
    <row r="47" spans="1:8">
      <c r="C47" t="s">
        <v>15</v>
      </c>
      <c r="D47" s="2"/>
      <c r="E47" s="15"/>
      <c r="F47" s="15"/>
      <c r="G47" s="15"/>
      <c r="H47" s="5"/>
    </row>
    <row r="48" spans="1:8">
      <c r="C48" s="4" t="s">
        <v>16</v>
      </c>
      <c r="D48" s="2"/>
      <c r="E48" s="15">
        <f>[1]VK_HG4TB301_2025_12!$C$98</f>
        <v>16.3</v>
      </c>
      <c r="F48" s="15" t="s">
        <v>33</v>
      </c>
      <c r="G48" s="15">
        <f>[2]VK_HG4TB401_2025_12!$F$101</f>
        <v>-0.6</v>
      </c>
      <c r="H48" s="5"/>
    </row>
    <row r="49" spans="1:8">
      <c r="C49" s="4" t="s">
        <v>6</v>
      </c>
      <c r="D49" s="2"/>
      <c r="E49" s="15">
        <f>[1]VK_HG4TB301_2025_12!$C$120</f>
        <v>6</v>
      </c>
      <c r="F49" s="15" t="s">
        <v>33</v>
      </c>
      <c r="G49" s="15">
        <f>[2]VK_HG4TB401_2025_12!$F$123</f>
        <v>-1.7</v>
      </c>
      <c r="H49" s="5"/>
    </row>
    <row r="50" spans="1:8">
      <c r="B50" s="19" t="s">
        <v>37</v>
      </c>
      <c r="C50" s="19"/>
      <c r="D50" s="2"/>
      <c r="E50" s="15">
        <f>[1]VK_HG4TB301_2025_12!$C$159</f>
        <v>24.1</v>
      </c>
      <c r="F50" s="15" t="s">
        <v>33</v>
      </c>
      <c r="G50" s="15">
        <f>[2]VK_HG4TB401_2025_12!$F$162</f>
        <v>2.6</v>
      </c>
      <c r="H50" s="5"/>
    </row>
    <row r="51" spans="1:8">
      <c r="B51" s="24" t="s">
        <v>35</v>
      </c>
      <c r="C51" s="24"/>
      <c r="D51" s="2"/>
      <c r="E51" s="15"/>
      <c r="F51" s="15"/>
      <c r="G51" s="15"/>
      <c r="H51" s="5"/>
    </row>
    <row r="52" spans="1:8">
      <c r="B52" s="21" t="s">
        <v>41</v>
      </c>
      <c r="C52" s="19"/>
      <c r="D52" s="2"/>
      <c r="E52" s="15">
        <f>[1]VK_HG4TB301_2025_12!$C$173</f>
        <v>4.9000000000000004</v>
      </c>
      <c r="F52" s="15" t="s">
        <v>33</v>
      </c>
      <c r="G52" s="15">
        <f>[2]VK_HG4TB401_2025_12!$F$176</f>
        <v>-0.6</v>
      </c>
      <c r="H52" s="5"/>
    </row>
    <row r="53" spans="1:8">
      <c r="B53" s="14"/>
      <c r="C53" s="14"/>
      <c r="D53" s="6"/>
    </row>
    <row r="54" spans="1:8">
      <c r="A54" s="22" t="str">
        <f>"Januar bis "&amp;Monat!A2 &amp;" " &amp;Monat!A1 &amp;" gegenüber Januar bis "&amp;Monat!A2&amp;" "&amp;Monat!A1-1</f>
        <v>Januar bis Dezember 2025 gegenüber Januar bis Dezember 2024</v>
      </c>
      <c r="B54" s="23"/>
      <c r="C54" s="23"/>
      <c r="D54" s="23"/>
      <c r="E54" s="23"/>
      <c r="F54" s="23"/>
      <c r="G54" s="23"/>
    </row>
    <row r="55" spans="1:8">
      <c r="B55" s="9"/>
      <c r="C55" s="9"/>
      <c r="D55" s="6"/>
      <c r="E55" s="5" t="s">
        <v>20</v>
      </c>
      <c r="F55" s="5" t="s">
        <v>20</v>
      </c>
      <c r="G55" s="5" t="s">
        <v>20</v>
      </c>
    </row>
    <row r="56" spans="1:8">
      <c r="A56" s="19" t="s">
        <v>12</v>
      </c>
      <c r="B56" s="19"/>
      <c r="C56" s="19"/>
      <c r="D56" s="2"/>
      <c r="E56" s="15">
        <f>[1]VK_HG4TB301_2025_12!$E$194</f>
        <v>3</v>
      </c>
      <c r="F56" s="15">
        <f>[1]VK_HG4TB301_2025_12!$G$194</f>
        <v>0.7</v>
      </c>
      <c r="G56" s="15">
        <f>[2]VK_HG4TB401_2025_12!$K$197</f>
        <v>0.6</v>
      </c>
    </row>
    <row r="57" spans="1:8">
      <c r="A57" s="21" t="s">
        <v>42</v>
      </c>
      <c r="B57" s="19"/>
      <c r="C57" s="19"/>
      <c r="D57" s="2"/>
      <c r="E57" s="15">
        <f>[1]VK_HG4TB301_2025_12!$E$198</f>
        <v>8.4</v>
      </c>
      <c r="F57" s="15">
        <f>[1]VK_HG4TB301_2025_12!$G$198</f>
        <v>8.4</v>
      </c>
      <c r="G57" s="15">
        <f>[2]VK_HG4TB401_2025_12!$K$201</f>
        <v>-1.4</v>
      </c>
    </row>
    <row r="58" spans="1:8">
      <c r="B58" s="4"/>
      <c r="C58" s="4"/>
      <c r="D58" s="2"/>
      <c r="E58" s="15"/>
      <c r="F58" s="15"/>
      <c r="G58" s="15"/>
    </row>
    <row r="59" spans="1:8">
      <c r="A59" s="20" t="s">
        <v>38</v>
      </c>
      <c r="B59" s="20"/>
      <c r="C59" s="20"/>
      <c r="D59" s="3"/>
      <c r="E59" s="16">
        <f>[1]VK_HG4TB301_2025_12!$E$13</f>
        <v>6.8</v>
      </c>
      <c r="F59" s="16">
        <f>[1]VK_HG4TB301_2025_12!$G$13</f>
        <v>6.4</v>
      </c>
      <c r="G59" s="16">
        <f>[2]VK_HG4TB401_2025_12!$K$16</f>
        <v>-0.7</v>
      </c>
    </row>
    <row r="60" spans="1:8">
      <c r="D60" s="2"/>
      <c r="E60" s="15"/>
      <c r="F60" s="15"/>
      <c r="G60" s="15"/>
    </row>
    <row r="61" spans="1:8">
      <c r="A61" t="s">
        <v>13</v>
      </c>
      <c r="B61" s="19" t="s">
        <v>36</v>
      </c>
      <c r="C61" s="19"/>
      <c r="D61" s="2"/>
      <c r="E61" s="15">
        <f>[1]VK_HG4TB301_2025_12!$E$186</f>
        <v>2.2000000000000002</v>
      </c>
      <c r="F61" s="15">
        <f>[1]VK_HG4TB301_2025_12!$G$186</f>
        <v>0.8</v>
      </c>
      <c r="G61" s="15">
        <f>[2]VK_HG4TB401_2025_12!$K$189</f>
        <v>-0.4</v>
      </c>
    </row>
    <row r="62" spans="1:8">
      <c r="C62" s="4" t="s">
        <v>4</v>
      </c>
      <c r="D62" s="2"/>
      <c r="E62" s="15">
        <f>[1]VK_HG4TB301_2025_12!$E$15</f>
        <v>3.1</v>
      </c>
      <c r="F62" s="15">
        <f>[1]VK_HG4TB301_2025_12!$G$15</f>
        <v>0.9</v>
      </c>
      <c r="G62" s="15">
        <f>[2]VK_HG4TB401_2025_12!$K$18</f>
        <v>0.9</v>
      </c>
    </row>
    <row r="63" spans="1:8">
      <c r="A63" s="6"/>
      <c r="C63" t="s">
        <v>7</v>
      </c>
      <c r="D63" s="2"/>
      <c r="E63" s="15"/>
      <c r="F63" s="15"/>
      <c r="G63" s="15"/>
    </row>
    <row r="64" spans="1:8">
      <c r="A64" s="6"/>
      <c r="C64" s="4" t="s">
        <v>8</v>
      </c>
      <c r="D64" s="2"/>
      <c r="E64" s="15">
        <f>[1]VK_HG4TB301_2025_12!$E$29</f>
        <v>2.2000000000000002</v>
      </c>
      <c r="F64" s="15">
        <f>[1]VK_HG4TB301_2025_12!$G$29</f>
        <v>-0.3</v>
      </c>
      <c r="G64" s="15">
        <f>[2]VK_HG4TB401_2025_12!$K$32</f>
        <v>-0.9</v>
      </c>
    </row>
    <row r="65" spans="1:7">
      <c r="C65" s="4" t="s">
        <v>5</v>
      </c>
      <c r="D65" s="2"/>
      <c r="E65" s="15">
        <f>[1]VK_HG4TB301_2025_12!$E$52</f>
        <v>-2.5</v>
      </c>
      <c r="F65" s="15">
        <f>[1]VK_HG4TB301_2025_12!$G$52</f>
        <v>-1.9</v>
      </c>
      <c r="G65" s="15">
        <f>[2]VK_HG4TB401_2025_12!$K$55</f>
        <v>-2.7</v>
      </c>
    </row>
    <row r="66" spans="1:7">
      <c r="C66" t="s">
        <v>9</v>
      </c>
      <c r="D66" s="2"/>
      <c r="E66" s="15"/>
      <c r="F66" s="15"/>
      <c r="G66" s="15"/>
    </row>
    <row r="67" spans="1:7">
      <c r="C67" s="4" t="s">
        <v>10</v>
      </c>
      <c r="D67" s="2"/>
      <c r="E67" s="15">
        <f>[1]VK_HG4TB301_2025_12!$E$57</f>
        <v>-2.7</v>
      </c>
      <c r="F67" s="15">
        <f>[1]VK_HG4TB301_2025_12!$G$57</f>
        <v>0</v>
      </c>
      <c r="G67" s="15">
        <f>[2]VK_HG4TB401_2025_12!$K$60</f>
        <v>-4.5</v>
      </c>
    </row>
    <row r="68" spans="1:7">
      <c r="C68" t="s">
        <v>18</v>
      </c>
      <c r="D68" s="2"/>
      <c r="E68" s="15"/>
      <c r="F68" s="15"/>
      <c r="G68" s="15"/>
    </row>
    <row r="69" spans="1:7">
      <c r="C69" s="4" t="s">
        <v>11</v>
      </c>
      <c r="D69" s="2"/>
      <c r="E69" s="15">
        <f>[1]VK_HG4TB301_2025_12!$E$71</f>
        <v>-1</v>
      </c>
      <c r="F69" s="15">
        <f>[1]VK_HG4TB301_2025_12!$G$71</f>
        <v>-1</v>
      </c>
      <c r="G69" s="15">
        <f>[2]VK_HG4TB401_2025_12!$K$74</f>
        <v>-3.6</v>
      </c>
    </row>
    <row r="70" spans="1:7">
      <c r="C70" t="s">
        <v>15</v>
      </c>
      <c r="D70" s="2"/>
      <c r="E70" s="15"/>
      <c r="F70" s="15"/>
      <c r="G70" s="15"/>
    </row>
    <row r="71" spans="1:7">
      <c r="C71" s="4" t="s">
        <v>16</v>
      </c>
      <c r="D71" s="2"/>
      <c r="E71" s="15">
        <f>[1]VK_HG4TB301_2025_12!$E$98</f>
        <v>-2.2000000000000002</v>
      </c>
      <c r="F71" s="15">
        <f>[1]VK_HG4TB301_2025_12!$G$98</f>
        <v>-2.4</v>
      </c>
      <c r="G71" s="15">
        <f>[2]VK_HG4TB401_2025_12!$K$101</f>
        <v>-3.4</v>
      </c>
    </row>
    <row r="72" spans="1:7">
      <c r="C72" s="4" t="s">
        <v>6</v>
      </c>
      <c r="D72" s="2"/>
      <c r="E72" s="15">
        <f>[1]VK_HG4TB301_2025_12!$E$120</f>
        <v>3.9</v>
      </c>
      <c r="F72" s="15">
        <f>[1]VK_HG4TB301_2025_12!$G$120</f>
        <v>2.2999999999999998</v>
      </c>
      <c r="G72" s="15">
        <f>[2]VK_HG4TB401_2025_12!$K$123</f>
        <v>0.4</v>
      </c>
    </row>
    <row r="73" spans="1:7">
      <c r="B73" s="19" t="s">
        <v>37</v>
      </c>
      <c r="C73" s="19"/>
      <c r="D73" s="2"/>
      <c r="E73" s="15">
        <f>[1]VK_HG4TB301_2025_12!$E$159</f>
        <v>-0.6</v>
      </c>
      <c r="F73" s="15">
        <f>[1]VK_HG4TB301_2025_12!$G$159</f>
        <v>-2.8</v>
      </c>
      <c r="G73" s="15">
        <f>[2]VK_HG4TB401_2025_12!$K$162</f>
        <v>-2.1</v>
      </c>
    </row>
    <row r="74" spans="1:7">
      <c r="B74" s="24" t="s">
        <v>35</v>
      </c>
      <c r="C74" s="24"/>
      <c r="D74" s="2"/>
      <c r="E74" s="15"/>
      <c r="F74" s="15"/>
      <c r="G74" s="15"/>
    </row>
    <row r="75" spans="1:7">
      <c r="B75" s="21" t="s">
        <v>43</v>
      </c>
      <c r="C75" s="19"/>
      <c r="D75" s="2"/>
      <c r="E75" s="15">
        <f>[1]VK_HG4TB301_2025_12!$E$173</f>
        <v>15.9</v>
      </c>
      <c r="F75" s="15">
        <f>[1]VK_HG4TB301_2025_12!$G$173</f>
        <v>16.399999999999999</v>
      </c>
      <c r="G75" s="15">
        <f>[2]VK_HG4TB401_2025_12!$K$176</f>
        <v>-4.0999999999999996</v>
      </c>
    </row>
    <row r="76" spans="1:7" ht="6" customHeight="1">
      <c r="A76" t="s">
        <v>17</v>
      </c>
      <c r="E76" s="15"/>
      <c r="F76" s="15"/>
      <c r="G76" s="15"/>
    </row>
    <row r="77" spans="1:7" ht="14.1" customHeight="1">
      <c r="A77" s="36" t="s">
        <v>44</v>
      </c>
      <c r="B77" s="37"/>
      <c r="C77" s="37"/>
      <c r="D77" s="37"/>
      <c r="E77" s="37"/>
      <c r="F77" s="37"/>
      <c r="G77" s="37"/>
    </row>
    <row r="78" spans="1:7" ht="14.1" customHeight="1">
      <c r="A78" s="36"/>
      <c r="B78" s="37"/>
      <c r="C78" s="37"/>
      <c r="D78" s="37"/>
      <c r="E78" s="37"/>
      <c r="F78" s="37"/>
      <c r="G78" s="37"/>
    </row>
    <row r="79" spans="1:7" ht="14.1" customHeight="1">
      <c r="A79" s="37"/>
      <c r="B79" s="37"/>
      <c r="C79" s="37"/>
      <c r="D79" s="37"/>
      <c r="E79" s="37"/>
      <c r="F79" s="37"/>
      <c r="G79" s="37"/>
    </row>
    <row r="80" spans="1:7">
      <c r="G80" s="18" t="s">
        <v>45</v>
      </c>
    </row>
  </sheetData>
  <mergeCells count="31">
    <mergeCell ref="B74:C74"/>
    <mergeCell ref="A11:C11"/>
    <mergeCell ref="B61:C61"/>
    <mergeCell ref="A77:G79"/>
    <mergeCell ref="A1:G1"/>
    <mergeCell ref="A2:G2"/>
    <mergeCell ref="A10:C10"/>
    <mergeCell ref="A4:D6"/>
    <mergeCell ref="E6:G6"/>
    <mergeCell ref="E4:F4"/>
    <mergeCell ref="G4:G5"/>
    <mergeCell ref="B75:C75"/>
    <mergeCell ref="A8:G8"/>
    <mergeCell ref="A54:G54"/>
    <mergeCell ref="A56:C56"/>
    <mergeCell ref="A57:C57"/>
    <mergeCell ref="B73:C73"/>
    <mergeCell ref="A13:C13"/>
    <mergeCell ref="A59:C59"/>
    <mergeCell ref="B27:C27"/>
    <mergeCell ref="B29:C29"/>
    <mergeCell ref="B15:C15"/>
    <mergeCell ref="A31:G31"/>
    <mergeCell ref="A33:C33"/>
    <mergeCell ref="A34:C34"/>
    <mergeCell ref="A36:C36"/>
    <mergeCell ref="B38:C38"/>
    <mergeCell ref="B50:C50"/>
    <mergeCell ref="B52:C52"/>
    <mergeCell ref="B28:C28"/>
    <mergeCell ref="B51:C51"/>
  </mergeCells>
  <phoneticPr fontId="1" type="noConversion"/>
  <pageMargins left="0.78740157480314965" right="0.78740157480314965" top="0.75" bottom="0.54" header="0.51181102362204722" footer="0.5118110236220472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19"/>
  <sheetViews>
    <sheetView workbookViewId="0">
      <selection activeCell="A3" sqref="A3"/>
    </sheetView>
  </sheetViews>
  <sheetFormatPr baseColWidth="10" defaultRowHeight="12.75"/>
  <sheetData>
    <row r="1" spans="1:1">
      <c r="A1">
        <v>2025</v>
      </c>
    </row>
    <row r="2" spans="1:1">
      <c r="A2" t="s">
        <v>23</v>
      </c>
    </row>
    <row r="3" spans="1:1">
      <c r="A3" t="s">
        <v>24</v>
      </c>
    </row>
    <row r="8" spans="1:1">
      <c r="A8" t="s">
        <v>23</v>
      </c>
    </row>
    <row r="9" spans="1:1">
      <c r="A9" t="s">
        <v>24</v>
      </c>
    </row>
    <row r="10" spans="1:1">
      <c r="A10" t="s">
        <v>25</v>
      </c>
    </row>
    <row r="11" spans="1:1">
      <c r="A11" t="s">
        <v>26</v>
      </c>
    </row>
    <row r="12" spans="1:1">
      <c r="A12" t="s">
        <v>27</v>
      </c>
    </row>
    <row r="13" spans="1:1">
      <c r="A13" t="s">
        <v>28</v>
      </c>
    </row>
    <row r="14" spans="1:1">
      <c r="A14" t="s">
        <v>29</v>
      </c>
    </row>
    <row r="15" spans="1:1">
      <c r="A15" t="s">
        <v>30</v>
      </c>
    </row>
    <row r="16" spans="1:1">
      <c r="A16" t="s">
        <v>31</v>
      </c>
    </row>
    <row r="17" spans="1:1">
      <c r="A17" t="s">
        <v>21</v>
      </c>
    </row>
    <row r="18" spans="1:1">
      <c r="A18" t="s">
        <v>22</v>
      </c>
    </row>
    <row r="19" spans="1:1">
      <c r="A19" t="s">
        <v>32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PM-Tabelle</vt:lpstr>
      <vt:lpstr>Monat</vt:lpstr>
      <vt:lpstr>'PM-Tabelle'!Druckbereich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2026-01-27T14:20:17Z</dcterms:created>
  <dcterms:modified xsi:type="dcterms:W3CDTF">2026-01-27T14:20:29Z</dcterms:modified>
</cp:coreProperties>
</file>