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765" windowWidth="14520" windowHeight="10845"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Leerseite" sheetId="8" r:id="rId8"/>
    <sheet name="Tabelle3.1" sheetId="9" r:id="rId9"/>
    <sheet name="Tabelle3.2" sheetId="10" r:id="rId10"/>
    <sheet name="Tabelle3.3" sheetId="11" r:id="rId11"/>
  </sheets>
  <definedNames>
    <definedName name="_xlnm.Print_Area" localSheetId="2">'noch Vorbemerkungen'!$A$1:$H$26</definedName>
    <definedName name="_xlnm.Print_Area" localSheetId="4">'Übersicht 2'!$A$1:$L$81</definedName>
    <definedName name="_xlnm.Print_Titles" localSheetId="8">'Tabelle3.1'!$55:$60</definedName>
    <definedName name="_xlnm.Print_Titles" localSheetId="9">'Tabelle3.2'!$58:$63</definedName>
    <definedName name="_xlnm.Print_Titles" localSheetId="10">'Tabelle3.3'!$55:$60</definedName>
  </definedNames>
  <calcPr fullCalcOnLoad="1"/>
</workbook>
</file>

<file path=xl/sharedStrings.xml><?xml version="1.0" encoding="utf-8"?>
<sst xmlns="http://schemas.openxmlformats.org/spreadsheetml/2006/main" count="2702" uniqueCount="510">
  <si>
    <t>insgesamt</t>
  </si>
  <si>
    <t xml:space="preserve"> </t>
  </si>
  <si>
    <t>davon</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</si>
  <si>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</si>
  <si>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</si>
  <si>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</si>
  <si>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</si>
  <si>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</si>
  <si>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</si>
  <si>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</si>
  <si>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</si>
  <si>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</si>
  <si>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</si>
  <si>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</si>
  <si>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</si>
  <si>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</si>
  <si>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</si>
  <si>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</si>
  <si>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</si>
  <si>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</si>
  <si>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</si>
  <si>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</si>
  <si>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</si>
  <si>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</si>
  <si>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</si>
  <si>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</si>
  <si>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</si>
  <si>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 xml:space="preserve">Kunst, Kunstwissenschaft </t>
  </si>
  <si>
    <t>Zusammen</t>
  </si>
  <si>
    <t>Fachhochschulen</t>
  </si>
  <si>
    <t xml:space="preserve">Rechts-, Wirtschafts- u. Sozialwissenschaften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</si>
  <si>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</si>
  <si>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</si>
  <si>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</si>
  <si>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</si>
  <si>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</si>
  <si>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</si>
  <si>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</si>
  <si>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</si>
  <si>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</si>
  <si>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</si>
  <si>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</si>
  <si>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</si>
  <si>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Philosophisch-Theologische Hochschulen</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</si>
  <si>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</si>
  <si>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</si>
  <si>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</si>
  <si>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</si>
  <si>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</si>
  <si>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</si>
  <si>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</si>
  <si>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</si>
  <si>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</si>
  <si>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</si>
  <si>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</si>
  <si>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</si>
  <si>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</si>
  <si>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</si>
  <si>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</si>
  <si>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Munich Business School München (Priv. FH) </t>
  </si>
  <si>
    <t>Hochschule Fresenius Idstein,</t>
  </si>
  <si>
    <t xml:space="preserve">SDI München (Priv. FH) </t>
  </si>
  <si>
    <t xml:space="preserve">Hochschulen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</si>
  <si>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</si>
  <si>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</si>
  <si>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</si>
  <si>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</si>
  <si>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</si>
  <si>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</si>
  <si>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</si>
  <si>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</si>
  <si>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</si>
  <si>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</si>
  <si>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</si>
  <si>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</si>
  <si>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</si>
  <si>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</si>
  <si>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</si>
  <si>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</si>
  <si>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</si>
  <si>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</si>
  <si>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</si>
  <si>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</si>
  <si>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</si>
  <si>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</si>
  <si>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</si>
  <si>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</si>
  <si>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</si>
  <si>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</si>
  <si>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</si>
  <si>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</si>
  <si>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</si>
  <si>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</si>
  <si>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</si>
  <si>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</si>
  <si>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</si>
  <si>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</si>
  <si>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</si>
  <si>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</si>
  <si>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</si>
  <si>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</si>
  <si>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</si>
  <si>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FH</t>
  </si>
  <si>
    <t>Fachhochschule</t>
  </si>
  <si>
    <t>Ausländische Studierende</t>
  </si>
  <si>
    <t>darunter im 1.</t>
  </si>
  <si>
    <t>Sommersemester</t>
  </si>
  <si>
    <r>
      <rPr>
        <sz val="9"/>
        <rFont val="Arial"/>
        <family val="2"/>
      </rPr>
      <t>Noch:</t>
    </r>
    <r>
      <rPr>
        <b/>
        <sz val="9"/>
        <rFont val="Arial"/>
        <family val="2"/>
      </rPr>
      <t xml:space="preserve"> Übersicht 1. Studierende insgesamt und Studienanfänger/-innen an den Hochschulen in Bayern</t>
    </r>
  </si>
  <si>
    <t>Hochschulart
—————
Hochschule</t>
  </si>
  <si>
    <t xml:space="preserve">Wilhelm-Löhe-HaW Fürth (Priv. FH) </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</si>
  <si>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</si>
  <si>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</si>
  <si>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</si>
  <si>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</si>
  <si>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</si>
  <si>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</si>
  <si>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</si>
  <si>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</si>
  <si>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</si>
  <si>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</si>
  <si>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</si>
  <si>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</si>
  <si>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</si>
  <si>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</si>
  <si>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</si>
  <si>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</si>
  <si>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</si>
  <si>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</si>
  <si>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</si>
  <si>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Evang.</t>
  </si>
  <si>
    <t>Evangelische</t>
  </si>
  <si>
    <t>Kath.</t>
  </si>
  <si>
    <t>Katholische</t>
  </si>
  <si>
    <t>Kreisschl.</t>
  </si>
  <si>
    <t>Kreisschlüssel</t>
  </si>
  <si>
    <t>Priv.</t>
  </si>
  <si>
    <t>Private</t>
  </si>
  <si>
    <t>Fächergruppe</t>
  </si>
  <si>
    <t>Deutsche und ausländische Studierende</t>
  </si>
  <si>
    <t>zusammen</t>
  </si>
  <si>
    <t>Noch: Fachhochschulen</t>
  </si>
  <si>
    <t>Studienbereich</t>
  </si>
  <si>
    <t>Allgemeine und vergleichende Literatur- und Sprachwissenschaft</t>
  </si>
  <si>
    <t>Anglistik, Amerikanistik</t>
  </si>
  <si>
    <t>Architektur, Innenarchitektur</t>
  </si>
  <si>
    <t>Bauingenieurwesen</t>
  </si>
  <si>
    <t>Chemie</t>
  </si>
  <si>
    <t>Erziehungswissenschaften</t>
  </si>
  <si>
    <t>Evangelische Theologie, -Religionslehre</t>
  </si>
  <si>
    <t>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</si>
  <si>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</si>
  <si>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</si>
  <si>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</si>
  <si>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</si>
  <si>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</si>
  <si>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</si>
  <si>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</si>
  <si>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</si>
  <si>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</si>
  <si>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Maschinenbau/Verfahrenstechnik</t>
  </si>
  <si>
    <t>Mathematik</t>
  </si>
  <si>
    <t>Pharmazie</t>
  </si>
  <si>
    <t>Philosophie</t>
  </si>
  <si>
    <t>Physik, Astronomie</t>
  </si>
  <si>
    <t>Politikwissenschaften</t>
  </si>
  <si>
    <t>Psychologie</t>
  </si>
  <si>
    <t>Rechts-, Wirtschafts- und Sozialwissenschaften allgemein</t>
  </si>
  <si>
    <t>Rechtswissenschaften</t>
  </si>
  <si>
    <t>Romanistik</t>
  </si>
  <si>
    <t>Sozialwesen</t>
  </si>
  <si>
    <t>Sozialwissenschaften</t>
  </si>
  <si>
    <t>Sport, Sportwissenschaft</t>
  </si>
  <si>
    <t>Verkehrstechnik, Nautik</t>
  </si>
  <si>
    <t>Verwaltungswissenschaften</t>
  </si>
  <si>
    <t>Wirtschaftsingenieurwesen mit ingenieurwissenschaftlichem Schwerpunkt</t>
  </si>
  <si>
    <t>Wirtschaftswissenschaften</t>
  </si>
  <si>
    <t>Zahnmedizin</t>
  </si>
  <si>
    <t>Gestaltung</t>
  </si>
  <si>
    <t>Studienfach</t>
  </si>
  <si>
    <t>Lernbereich Sprach- und Kulturwissenschaften</t>
  </si>
  <si>
    <t>Evang. Theologie, -Religionslehre</t>
  </si>
  <si>
    <t>Allgemeine Literaturwissenschaft</t>
  </si>
  <si>
    <t>Angewandte Sprachwissenschaft</t>
  </si>
  <si>
    <t>Germanistik/Deutsch</t>
  </si>
  <si>
    <t>Anglistik/Englisch</t>
  </si>
  <si>
    <t>Romanistik (Romanische Philologie, Einzelsprachen a.n.g.)</t>
  </si>
  <si>
    <t>Europ. Ethnologie und Kulturwissenschaft</t>
  </si>
  <si>
    <t>Kommunikationswissenschaft/Publizistik</t>
  </si>
  <si>
    <t>Politikwissenschaft/Politologie</t>
  </si>
  <si>
    <t>Soziologie</t>
  </si>
  <si>
    <t>Soziale Arbeit</t>
  </si>
  <si>
    <t>Rechtswissenschaft</t>
  </si>
  <si>
    <t>Bibliothekswesen</t>
  </si>
  <si>
    <t>Innere Verwaltung</t>
  </si>
  <si>
    <t>Justizvollzug</t>
  </si>
  <si>
    <t>Polizei/Verfassungsschutz</t>
  </si>
  <si>
    <t>Rechtspflege</t>
  </si>
  <si>
    <t>Zoll- und Steuerverwaltung</t>
  </si>
  <si>
    <t>Betriebswirtschaftslehre</t>
  </si>
  <si>
    <t>Medienwirtschaft/Medienmanagement</t>
  </si>
  <si>
    <t>Intern. Betriebswirtschaft/Management</t>
  </si>
  <si>
    <t>Tourismuswirtschaft</t>
  </si>
  <si>
    <t>Erziehungswissenschaft (Pädagogik)</t>
  </si>
  <si>
    <t>Physik</t>
  </si>
  <si>
    <t>Geographie/Erdkunde</t>
  </si>
  <si>
    <t>Gesundheitswissenschaften/-management</t>
  </si>
  <si>
    <t>Nichtärztliche Heilberufe/Therapien</t>
  </si>
  <si>
    <t>Medizin (Allgemein-Medizin)</t>
  </si>
  <si>
    <t>Ernährungswissenschaft</t>
  </si>
  <si>
    <t>Interdisziplinäre Studien (Schwerpunkt Ingenieurwissenschaften)</t>
  </si>
  <si>
    <t>Chemie-Ingenieurwesen/Chemietechnik</t>
  </si>
  <si>
    <t>Gesundheitstechnik</t>
  </si>
  <si>
    <t>Maschinenbau/-wesen</t>
  </si>
  <si>
    <t>Elektrotechnik/Elektronik</t>
  </si>
  <si>
    <t>Bauingenieurwesen/Ingenieurbau</t>
  </si>
  <si>
    <t>Wasserbau</t>
  </si>
  <si>
    <t>Kartographie</t>
  </si>
  <si>
    <t>Computer- und Kommunikationstechniken</t>
  </si>
  <si>
    <t>Wirtschaftsinformatik</t>
  </si>
  <si>
    <t>Kunstgeschichte, Kunstwissenschaft</t>
  </si>
  <si>
    <t>Angewandte Kunst</t>
  </si>
  <si>
    <t>Graphikdesign/Kommunikationsgestaltung</t>
  </si>
  <si>
    <t>Film und Fernsehen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</si>
  <si>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</si>
  <si>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</si>
  <si>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t xml:space="preserve">Vorbemerkungen, Definitionen, Abkürzungen </t>
  </si>
  <si>
    <t>LA</t>
  </si>
  <si>
    <t>Lehramt</t>
  </si>
  <si>
    <t>HDBW Hochschule der Bayerischen Wirtschaft für</t>
  </si>
  <si>
    <t xml:space="preserve">Verwaltungswesen einschließlich Verwaltungsinformatik </t>
  </si>
  <si>
    <t>Wissenschaftliche Hochschulen</t>
  </si>
  <si>
    <t xml:space="preserve">angewandte Wissenschaften München (Priv. FH) </t>
  </si>
  <si>
    <t>AMD Akademie Mode und Design Idstein,</t>
  </si>
  <si>
    <t xml:space="preserve">Geisteswissenschaften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</si>
  <si>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</si>
  <si>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</si>
  <si>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</si>
  <si>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</si>
  <si>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</si>
  <si>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</si>
  <si>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</si>
  <si>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</si>
  <si>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</si>
  <si>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</si>
  <si>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</si>
  <si>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</si>
  <si>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</si>
  <si>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</si>
  <si>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</si>
  <si>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</si>
  <si>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</si>
  <si>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</si>
  <si>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</si>
  <si>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</si>
  <si>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</si>
  <si>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</si>
  <si>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</si>
  <si>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</si>
  <si>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</si>
  <si>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</si>
  <si>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</si>
  <si>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</si>
  <si>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</si>
  <si>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</si>
  <si>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</si>
  <si>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</si>
  <si>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</si>
  <si>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</si>
  <si>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</si>
  <si>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</si>
  <si>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</si>
  <si>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</si>
  <si>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</si>
  <si>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</si>
  <si>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Übersicht 2. Studierende und Studienanfänger/-innen an den Hochschulen in Bayern im Sommer-</t>
  </si>
  <si>
    <t>nach den 10 häufigsten Nationalitäten</t>
  </si>
  <si>
    <t>Lfd. Nr.</t>
  </si>
  <si>
    <t>–</t>
  </si>
  <si>
    <t>Universität München</t>
  </si>
  <si>
    <t>Elektrotechnik und Informationstechnik</t>
  </si>
  <si>
    <t>Theologische Hochschulen</t>
  </si>
  <si>
    <t>Pädagogik der frühen Kindheit</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</si>
  <si>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</si>
  <si>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</si>
  <si>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FH des Mittelstandes (FHM) Bielefeld, </t>
  </si>
  <si>
    <t>Mediadesign Hochschule Berlin,</t>
  </si>
  <si>
    <t xml:space="preserve">Hochschule  für den öffentlichen Dienst </t>
  </si>
  <si>
    <t xml:space="preserve"> in Bayern zusammen </t>
  </si>
  <si>
    <t>Universität Augsburg</t>
  </si>
  <si>
    <t>Universität Bamberg</t>
  </si>
  <si>
    <t>Universität Bayreuth</t>
  </si>
  <si>
    <t>Katholische Universität Eichstätt-Ingolstadt</t>
  </si>
  <si>
    <t>Universität Erlangen-Nürnberg</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</si>
  <si>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</si>
  <si>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</si>
  <si>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</si>
  <si>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</si>
  <si>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</si>
  <si>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</si>
  <si>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</si>
  <si>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</si>
  <si>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</si>
  <si>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</si>
  <si>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</si>
  <si>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</si>
  <si>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</si>
  <si>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</si>
  <si>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</si>
  <si>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</si>
  <si>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</si>
  <si>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</si>
  <si>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</si>
  <si>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</si>
  <si>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</si>
  <si>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</si>
  <si>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</si>
  <si>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</si>
  <si>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</si>
  <si>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</si>
  <si>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</si>
  <si>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</si>
  <si>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</si>
  <si>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Evang. Hochschule Nürnberg</t>
  </si>
  <si>
    <t>Hochschule für den öffentlichen Dienst in Bayern</t>
  </si>
  <si>
    <t xml:space="preserve">Agrar-, Forst- und Ernährungswissenschaften, </t>
  </si>
  <si>
    <t>Wissenschaftliche Hochschulen:</t>
  </si>
  <si>
    <t>- Universitäten (staatlich/ kirchlich/ Körperschaft des öffentlichen Rechts)</t>
  </si>
  <si>
    <t>- Philosophisch-Theologische Hochschulen (kirchlich)</t>
  </si>
  <si>
    <t>- Kunsthochschulen</t>
  </si>
  <si>
    <t>staatlich/ privat/ kirchlich</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</si>
  <si>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</si>
  <si>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Übersicht 2. Studierende und Studienanfänger/-innen an den Hochschulen in Bayern im Sommersemester</t>
  </si>
  <si>
    <r>
      <rPr>
        <sz val="9"/>
        <rFont val="Arial"/>
        <family val="2"/>
      </rPr>
      <t xml:space="preserve">Noch: </t>
    </r>
    <r>
      <rPr>
        <b/>
        <sz val="9"/>
        <rFont val="Arial"/>
        <family val="2"/>
      </rPr>
      <t>Übersicht 2. Studierende und Studienanfänger/-innen an den Hochschulen in Bayern im Sommersemester</t>
    </r>
  </si>
  <si>
    <r>
      <t xml:space="preserve">    1)</t>
    </r>
    <r>
      <rPr>
        <sz val="8"/>
        <rFont val="Arial"/>
        <family val="2"/>
      </rPr>
      <t xml:space="preserve"> Einschließlich Verwaltungsfachhochschulen.</t>
    </r>
  </si>
  <si>
    <t xml:space="preserve">HDBW Hochschule der Bayerischen Wirtschaft für </t>
  </si>
  <si>
    <t>Allgemeine Sprachwissenschaft/Indogermanistik</t>
  </si>
  <si>
    <t>Polnisch</t>
  </si>
  <si>
    <t>Sportmanagement/Sportökonomie</t>
  </si>
  <si>
    <t>Ingenieurinformatik/Technische Informatik</t>
  </si>
  <si>
    <t>Textilgestaltung</t>
  </si>
  <si>
    <t>Tanzpädagogik</t>
  </si>
  <si>
    <t>Altphilologie (klassische Philologie), Neugriechisch</t>
  </si>
  <si>
    <t>Mathematik, Naturwissenschaften allgemein</t>
  </si>
  <si>
    <t>Landespflege, Umweltgestaltung</t>
  </si>
  <si>
    <t>Darstellende Kunst, Film und Fernsehen, Theaterwissenschaft</t>
  </si>
  <si>
    <t>3.1 Deutsche und ausländische Studierende bzw. Studienanfänger/-innen in Bayern im</t>
  </si>
  <si>
    <t>3.2 Deutsche und ausländische Studierende bzw. Studienanfänger/-innen in Bayern im</t>
  </si>
  <si>
    <t>3.3 Deutsche und ausländische Studierende bzw. Studienanfänger/-innen in Bayern im</t>
  </si>
  <si>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</si>
  <si>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Deutsche Hochschule für Gesundheit und Sport </t>
  </si>
  <si>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</si>
  <si>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 xml:space="preserve">Wissenschaftliche und künstlerische </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</si>
  <si>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</si>
  <si>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</si>
  <si>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</si>
  <si>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</si>
  <si>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</si>
  <si>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   Veterinärmedizin </t>
  </si>
  <si>
    <t xml:space="preserve">Ingenieurwissenschaften </t>
  </si>
  <si>
    <t xml:space="preserve">darunter Informatik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</si>
  <si>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</si>
  <si>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</si>
  <si>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</si>
  <si>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</si>
  <si>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</si>
  <si>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</si>
  <si>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allgemein </t>
  </si>
  <si>
    <t xml:space="preserve">Erziehungswissenschaften </t>
  </si>
  <si>
    <t xml:space="preserve">Psychologie </t>
  </si>
  <si>
    <t xml:space="preserve">Sozialwesen </t>
  </si>
  <si>
    <t xml:space="preserve">Rechtswissenschaften </t>
  </si>
  <si>
    <t xml:space="preserve">Regionalwissenschaften </t>
  </si>
  <si>
    <t xml:space="preserve">Wirtschaftswissenschaften </t>
  </si>
  <si>
    <t xml:space="preserve">Sozialwissenschaften </t>
  </si>
  <si>
    <t xml:space="preserve">Informatik </t>
  </si>
  <si>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</si>
  <si>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</si>
  <si>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t>Wirtschaftsingenieurwesen (mit wirtschaftswissen-</t>
  </si>
  <si>
    <t xml:space="preserve">    schaftlichem Schwerpunkt) </t>
  </si>
  <si>
    <t>darunter Wirtschaftsingenieurwesen (mit ingenieurwissen-</t>
  </si>
  <si>
    <t xml:space="preserve">Kath. Stiftungshochschule München </t>
  </si>
  <si>
    <r>
      <t>darunter für ein Lehramt</t>
    </r>
    <r>
      <rPr>
        <vertAlign val="superscript"/>
        <sz val="8"/>
        <rFont val="Arial"/>
        <family val="2"/>
      </rPr>
      <t>1)</t>
    </r>
    <r>
      <rPr>
        <sz val="8"/>
        <rFont val="Arial"/>
        <family val="2"/>
      </rPr>
      <t xml:space="preserve"> .............................................</t>
    </r>
  </si>
  <si>
    <t>2019 im Vergleich zum Vorjahr nach Fächergruppen bzw. Lehramtsarten</t>
  </si>
  <si>
    <t xml:space="preserve"> 2019 im Vergleich zum Vorjahr nach Fächergruppen bzw. Lehramtsarten</t>
  </si>
  <si>
    <r>
      <t>TH Rosenheim</t>
    </r>
    <r>
      <rPr>
        <vertAlign val="superscript"/>
        <sz val="8"/>
        <rFont val="Arial"/>
        <family val="2"/>
      </rPr>
      <t xml:space="preserve">4) </t>
    </r>
    <r>
      <rPr>
        <sz val="8"/>
        <rFont val="Arial"/>
        <family val="2"/>
      </rPr>
      <t>……………………………………………………………..</t>
    </r>
  </si>
  <si>
    <t>HS für Ökonomie und Management Essen, Standorte</t>
  </si>
  <si>
    <t>International School of Management Dortmund,</t>
  </si>
  <si>
    <t>Internationale Hochschule Bad Honnef-Bonn, Standorte</t>
  </si>
  <si>
    <t xml:space="preserve">Standort Bamberg (Priv. FH) </t>
  </si>
  <si>
    <t xml:space="preserve">Augsburg, München und Nürnberg (Priv. FH) </t>
  </si>
  <si>
    <t xml:space="preserve">Berlin, Standort Ismaning (Priv. FH) </t>
  </si>
  <si>
    <r>
      <t>schaften Stuttgart, Standort München (Priv. FH)</t>
    </r>
    <r>
      <rPr>
        <vertAlign val="superscript"/>
        <sz val="8"/>
        <rFont val="Arial"/>
        <family val="2"/>
      </rPr>
      <t xml:space="preserve"> </t>
    </r>
  </si>
  <si>
    <t xml:space="preserve">Ismaning (Priv. FH) </t>
  </si>
  <si>
    <t>x</t>
  </si>
  <si>
    <r>
      <t xml:space="preserve">Bad Reichenhall, München und Nürnberg (Priv. FH) </t>
    </r>
    <r>
      <rPr>
        <vertAlign val="superscript"/>
        <sz val="8"/>
        <rFont val="Arial"/>
        <family val="2"/>
      </rPr>
      <t>6)</t>
    </r>
    <r>
      <rPr>
        <sz val="8"/>
        <rFont val="Arial"/>
        <family val="2"/>
      </rPr>
      <t xml:space="preserve"> …</t>
    </r>
  </si>
  <si>
    <t xml:space="preserve">Verwaltungswissenschaften </t>
  </si>
  <si>
    <t>Tabelle 1. Studierende an den Hochschulen in Bayern im Sommersemester 2019</t>
  </si>
  <si>
    <r>
      <rPr>
        <sz val="9"/>
        <rFont val="Arial"/>
        <family val="2"/>
      </rPr>
      <t xml:space="preserve">Noch: </t>
    </r>
    <r>
      <rPr>
        <b/>
        <sz val="9"/>
        <rFont val="Arial"/>
        <family val="2"/>
      </rPr>
      <t>Tabelle 1. Studierende an den Hochschulen in Bayern im Sommersemester 2019</t>
    </r>
  </si>
  <si>
    <t>Der vorliegende Bericht enthält in zusammengefasster Form Ergebnisse der Studierenden-Individualerhebung im Sommersemester 2019.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</si>
  <si>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Abb. 1 Studierende in Bayern im Sommersemester 2019 nach Alter und Geschlecht</t>
  </si>
  <si>
    <t>Abb. 2 Ausländische Studierende an Hochschulen in Bayern im Sommersemester 2019</t>
  </si>
  <si>
    <t>semester 2019 im Vergleich zum Vorjahr nach Fächergruppen bzw. Lehramtsarten</t>
  </si>
  <si>
    <t>1. Studierende an den Hochschulen in Bayern im Sommersemester 2019</t>
  </si>
  <si>
    <t xml:space="preserve"> Sommersemester 2019 nach Fächergruppen und Hochschulen</t>
  </si>
  <si>
    <t xml:space="preserve"> Sommersemester 2019 nach Studienbereichen und Hochschularten</t>
  </si>
  <si>
    <t xml:space="preserve"> Sommersemester 2019 nach Studienfächern</t>
  </si>
  <si>
    <r>
      <t xml:space="preserve"> 1) </t>
    </r>
    <r>
      <rPr>
        <sz val="8"/>
        <rFont val="Arial"/>
        <family val="2"/>
      </rPr>
      <t>Ab SS 2019 Umbenennung in TH Aschaffenburg. -</t>
    </r>
    <r>
      <rPr>
        <vertAlign val="superscript"/>
        <sz val="8"/>
        <rFont val="Arial"/>
        <family val="2"/>
      </rPr>
      <t xml:space="preserve"> 2) </t>
    </r>
    <r>
      <rPr>
        <sz val="8"/>
        <rFont val="Arial"/>
        <family val="2"/>
      </rPr>
      <t xml:space="preserve">Ab Wintersemester 2018/19 Umbenennung in TH Rosenheim. - </t>
    </r>
    <r>
      <rPr>
        <vertAlign val="superscript"/>
        <sz val="8"/>
        <rFont val="Arial"/>
        <family val="2"/>
      </rPr>
      <t>3)</t>
    </r>
    <r>
      <rPr>
        <sz val="8"/>
        <rFont val="Arial"/>
        <family val="2"/>
      </rPr>
      <t xml:space="preserve"> Vorher Standort Coburg. - </t>
    </r>
    <r>
      <rPr>
        <vertAlign val="superscript"/>
        <sz val="8"/>
        <rFont val="Arial"/>
        <family val="2"/>
      </rPr>
      <t>4)</t>
    </r>
    <r>
      <rPr>
        <sz val="8"/>
        <rFont val="Arial"/>
        <family val="2"/>
      </rPr>
      <t xml:space="preserve"> Neue Hochschulstandorte ab SS 2019.</t>
    </r>
  </si>
  <si>
    <t>Internationale Hochschule Bad Honnef-Bonn,</t>
  </si>
  <si>
    <t>Standorte Bad Reichenhall, München und</t>
  </si>
  <si>
    <t xml:space="preserve">schaften Stuttgart, Standort München (Priv. FH) </t>
  </si>
  <si>
    <t>2. Studierende an den Hochschulen in Bayern seit Sommersemester 2002</t>
  </si>
  <si>
    <t>Geisteswissenschaften allgemein</t>
  </si>
  <si>
    <t>Bibliothekswissenschaft, Dokumentation</t>
  </si>
  <si>
    <t>Außereuropäische Sprach- und Kulturwissenschaften</t>
  </si>
  <si>
    <t>Geowissenschaften (ohne Geographie)</t>
  </si>
  <si>
    <t>Agrarwissenschaften, Lebensmittel- und Getränketechnologie</t>
  </si>
  <si>
    <t>Materialwissenschaft und Werkstofftechnik</t>
  </si>
  <si>
    <t>Fachhochschulen (ohne Verwaltungsfachhochschulen)</t>
  </si>
  <si>
    <t>Interdisziplin. Studien (Schwerpunkt Sprach- und Kulturwissenschaften)</t>
  </si>
  <si>
    <t>Medienwissenschaft</t>
  </si>
  <si>
    <t>Diakoniewissenschaft</t>
  </si>
  <si>
    <t>Kath. Religionspädagogik, kirchliche Bildungsarbeit</t>
  </si>
  <si>
    <t>Bibliothekswissenschaft/-wesen (nicht an Verw.-FH)</t>
  </si>
  <si>
    <t>Deutsch als Fremdsprache oder als Zweitsprache</t>
  </si>
  <si>
    <t>Amerikanistik/Amerikakunde</t>
  </si>
  <si>
    <t>Italienisch</t>
  </si>
  <si>
    <t>Japanologie</t>
  </si>
  <si>
    <t>Sportwissenschaft</t>
  </si>
  <si>
    <t>Sozialkunde</t>
  </si>
  <si>
    <t>Arbeitslehre/Wirtschaftslehre</t>
  </si>
  <si>
    <t>Europäische Wirtschaft</t>
  </si>
  <si>
    <t>Volkswirtschaftslehre</t>
  </si>
  <si>
    <t>Wirtschaftspädagogik</t>
  </si>
  <si>
    <t>Schulpädagogik</t>
  </si>
  <si>
    <t>Sonderpädagogik</t>
  </si>
  <si>
    <t>Lernbereich Naturwissenschaft/Sachunterricht</t>
  </si>
  <si>
    <t>Wirtschaftsmathematik</t>
  </si>
  <si>
    <t>Biochemie</t>
  </si>
  <si>
    <t>Anthropologie (Humanbiologie)</t>
  </si>
  <si>
    <t>Geologie/Paläontologie</t>
  </si>
  <si>
    <t>Geowissenschaften</t>
  </si>
  <si>
    <t>Pflegewissenschaft/-management</t>
  </si>
  <si>
    <t>Landespflege/Landschaftsgestaltung</t>
  </si>
  <si>
    <t>Lebensmitteltechnologie</t>
  </si>
  <si>
    <t>Mechatronik</t>
  </si>
  <si>
    <t>Fertigungs-/Produktionstechnik</t>
  </si>
  <si>
    <t>Verfahrenstechnik</t>
  </si>
  <si>
    <t>Elektr. Energietechnik</t>
  </si>
  <si>
    <t>Mikrosystemtechnik</t>
  </si>
  <si>
    <t>Luft- und Raumfahrttechnik</t>
  </si>
  <si>
    <t>Umweltschutz</t>
  </si>
  <si>
    <t>Holzbau</t>
  </si>
  <si>
    <t>Werkstofftechnik</t>
  </si>
  <si>
    <t>Restaurierungskunde</t>
  </si>
  <si>
    <t>Jazz und Popularmusik</t>
  </si>
  <si>
    <t>Tabelle 3.1 Deutsche und ausländische Studierende</t>
  </si>
  <si>
    <t>Geisteswissenschaften</t>
  </si>
  <si>
    <t>Sport</t>
  </si>
  <si>
    <t>Rechts-, Wirtschafts- und Sozialwissenschaften</t>
  </si>
  <si>
    <t>Mathematik, Naturwissenschaften</t>
  </si>
  <si>
    <t>Ingenieurwissenschaften</t>
  </si>
  <si>
    <t>Kunst, Kunstwissenschaft</t>
  </si>
  <si>
    <t>Humanmedizin/Gesundheitswissenschaften</t>
  </si>
  <si>
    <t>Agrar-, Forst- und Ernährungswissenschaften, Veterinärmedizin</t>
  </si>
  <si>
    <t>TH Aschaffenburg</t>
  </si>
  <si>
    <t>TH Rosenheim</t>
  </si>
  <si>
    <t>in Bayern im Sommersemester 2019 nach Fächergruppen und Hochschulen</t>
  </si>
  <si>
    <t>Tabelle 3.2 Deutsche und ausländische Studierende bzw. Studienanfänger/-innen</t>
  </si>
  <si>
    <t>im Sommersemester 2019 nach Studienfächern</t>
  </si>
  <si>
    <t>Tabelle 3.3 Deutsche und ausländische Studierende bzw. Studienanfänger/-innen</t>
  </si>
  <si>
    <t>Hochschule für angewandtes Management, Ismaning (Priv. FH)</t>
  </si>
  <si>
    <t>Munich Business School München (Priv. FH)</t>
  </si>
  <si>
    <t>Hochschule Macromedia für angewandte Wissenschaften Stuttgart, Standort München (Priv. FH)</t>
  </si>
  <si>
    <t>Deutsche Hochschule für Gesundheit und Sport Berlin, Standort Ismaning (Priv. FH)</t>
  </si>
  <si>
    <t>Wilhelm-Löhe-HaW Fürth (Priv. FH)</t>
  </si>
  <si>
    <t>AMD Akademie Mode und Design Idstein, Standort München (Priv. FH)</t>
  </si>
  <si>
    <t>HDBW Hochschule der Bayerischen Wirtschaft für angewandte Wissenschaften München (Priv. FH)</t>
  </si>
  <si>
    <t>HS für Ökonomie und Management Essen, Standorte Augsburg, München und Nürnberg (Priv. FH)</t>
  </si>
  <si>
    <t>FH des Mittelstandes (FHM) Bielefeld, Standort Bamberg (Priv. FH)</t>
  </si>
  <si>
    <t>IB-Hochschule Berlin, Standort München (Priv. FH)</t>
  </si>
  <si>
    <t>Mediadesign Hochschule Berlin, Standort München (Priv. FH)</t>
  </si>
  <si>
    <t>International School of Management Dortmund, Standort München (Priv. FH)</t>
  </si>
  <si>
    <t>Internationale Hochschule Bad Honnef-Bonn, Standorte Bad Reichenhall, München und Nürnberg (Priv. FH)</t>
  </si>
  <si>
    <t>Kath. Stiftungshochschule München</t>
  </si>
  <si>
    <t>Hochschule Fresenius Idstein, Standort München (Priv. FH)</t>
  </si>
  <si>
    <t>Hochschule für angewandte Sprachen SDI München (Priv. FH)</t>
  </si>
  <si>
    <t>Deutsche und ausländische Studenten</t>
  </si>
  <si>
    <r>
      <rPr>
        <sz val="9"/>
        <rFont val="Arial"/>
        <family val="2"/>
      </rPr>
      <t xml:space="preserve">Noch: </t>
    </r>
    <r>
      <rPr>
        <b/>
        <sz val="9"/>
        <rFont val="Arial"/>
        <family val="2"/>
      </rPr>
      <t>Tabelle 3.1 Deutsche und ausländische Studierende</t>
    </r>
  </si>
  <si>
    <t>Noch: Universität München</t>
  </si>
  <si>
    <t>Noch: Universität Würzburg</t>
  </si>
  <si>
    <t>Noch: HaW Ansbach</t>
  </si>
  <si>
    <r>
      <rPr>
        <sz val="9"/>
        <rFont val="Arial"/>
        <family val="2"/>
      </rPr>
      <t>Noch:</t>
    </r>
    <r>
      <rPr>
        <b/>
        <sz val="9"/>
        <rFont val="Arial"/>
        <family val="2"/>
      </rPr>
      <t xml:space="preserve"> Tabelle 3.2 Deutsche und ausländische Studierende bzw. Studienanfänger/-innen</t>
    </r>
  </si>
  <si>
    <t>Interdisziplin. Studien (Schwerpunkt Rechts-, Wirtschafts- und Sozialwiss.)</t>
  </si>
  <si>
    <t>Wirtschaftsingenieurwesen mit wirtschaftswissenschaftl. Schwerpunkt</t>
  </si>
  <si>
    <t>Tabelle 2. Studierende an den Hochschulen in Bayern seit Sommersemester 2002</t>
  </si>
  <si>
    <t>im Sommersemester 2019 nach Studienbereichen und Hochschularten</t>
  </si>
  <si>
    <r>
      <rPr>
        <sz val="9"/>
        <rFont val="Arial"/>
        <family val="2"/>
      </rPr>
      <t xml:space="preserve">Noch: </t>
    </r>
    <r>
      <rPr>
        <b/>
        <sz val="9"/>
        <rFont val="Arial"/>
        <family val="2"/>
      </rPr>
      <t>Tabelle 3.3 Deutsche und ausländische Studierende bzw. Studienanfänger/-innen</t>
    </r>
  </si>
  <si>
    <r>
      <t>IB-Hochschule Berlin, Standort München (Priv. FH)</t>
    </r>
    <r>
      <rPr>
        <vertAlign val="superscript"/>
        <sz val="8"/>
        <rFont val="Arial"/>
        <family val="2"/>
      </rPr>
      <t>3)</t>
    </r>
    <r>
      <rPr>
        <sz val="8"/>
        <rFont val="Arial"/>
        <family val="2"/>
      </rPr>
      <t xml:space="preserve"> …</t>
    </r>
  </si>
  <si>
    <r>
      <t xml:space="preserve">    1)</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2) </t>
    </r>
    <r>
      <rPr>
        <sz val="8"/>
        <rFont val="Arial"/>
        <family val="2"/>
      </rPr>
      <t xml:space="preserve">Inklusive sonstigen Abschlüssen an Fachhochschulen. - </t>
    </r>
    <r>
      <rPr>
        <vertAlign val="superscript"/>
        <sz val="8"/>
        <rFont val="Arial"/>
        <family val="2"/>
      </rPr>
      <t xml:space="preserve">3) </t>
    </r>
    <r>
      <rPr>
        <sz val="8"/>
        <rFont val="Arial"/>
        <family val="2"/>
      </rPr>
      <t xml:space="preserve">Ab SS 2019 Umbenennung in TH Aschaffenburg. - </t>
    </r>
    <r>
      <rPr>
        <vertAlign val="superscript"/>
        <sz val="8"/>
        <rFont val="Arial"/>
        <family val="2"/>
      </rPr>
      <t xml:space="preserve">4) </t>
    </r>
    <r>
      <rPr>
        <sz val="8"/>
        <rFont val="Arial"/>
        <family val="2"/>
      </rPr>
      <t xml:space="preserve">Ab WS 2018/19 Umbenennung in TH Rosenheim. - </t>
    </r>
    <r>
      <rPr>
        <vertAlign val="superscript"/>
        <sz val="8"/>
        <rFont val="Arial"/>
        <family val="2"/>
      </rPr>
      <t>5)</t>
    </r>
    <r>
      <rPr>
        <sz val="8"/>
        <rFont val="Arial"/>
        <family val="2"/>
      </rPr>
      <t xml:space="preserve"> Vorher Standort in Coburg. - </t>
    </r>
    <r>
      <rPr>
        <vertAlign val="superscript"/>
        <sz val="8"/>
        <rFont val="Arial"/>
        <family val="2"/>
      </rPr>
      <t>6)</t>
    </r>
    <r>
      <rPr>
        <sz val="8"/>
        <rFont val="Arial"/>
        <family val="2"/>
      </rPr>
      <t xml:space="preserve"> Neue Hochschulstandorte ab SS 2019.</t>
    </r>
  </si>
  <si>
    <r>
      <t>Fachhochschulstudiengänge</t>
    </r>
    <r>
      <rPr>
        <vertAlign val="superscript"/>
        <sz val="8"/>
        <rFont val="Arial"/>
        <family val="2"/>
      </rPr>
      <t>2)</t>
    </r>
    <r>
      <rPr>
        <sz val="8"/>
        <rFont val="Arial"/>
        <family val="2"/>
      </rPr>
      <t xml:space="preserve"> …………………………..</t>
    </r>
  </si>
  <si>
    <r>
      <t>TH Aschaffenburg</t>
    </r>
    <r>
      <rPr>
        <vertAlign val="superscript"/>
        <sz val="8"/>
        <rFont val="Arial"/>
        <family val="2"/>
      </rPr>
      <t>3)</t>
    </r>
    <r>
      <rPr>
        <sz val="8"/>
        <rFont val="Arial"/>
        <family val="2"/>
      </rPr>
      <t xml:space="preserve"> ………………………………………….</t>
    </r>
  </si>
  <si>
    <r>
      <t>IB-Hochschule Berlin, Standort München (Priv. FH)</t>
    </r>
    <r>
      <rPr>
        <vertAlign val="superscript"/>
        <sz val="8"/>
        <rFont val="Arial"/>
        <family val="2"/>
      </rPr>
      <t xml:space="preserve">5) </t>
    </r>
    <r>
      <rPr>
        <sz val="8"/>
        <rFont val="Arial"/>
        <family val="2"/>
      </rPr>
      <t>…..</t>
    </r>
  </si>
  <si>
    <r>
      <t xml:space="preserve">Standort München (Priv. FH) </t>
    </r>
    <r>
      <rPr>
        <vertAlign val="superscript"/>
        <sz val="8"/>
        <rFont val="Arial"/>
        <family val="2"/>
      </rPr>
      <t>6)</t>
    </r>
    <r>
      <rPr>
        <sz val="8"/>
        <rFont val="Arial"/>
        <family val="2"/>
      </rPr>
      <t xml:space="preserve"> ………………………….</t>
    </r>
  </si>
  <si>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</si>
  <si>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</si>
  <si>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t>lehramtsbezogene Studiengänge</t>
    </r>
    <r>
      <rPr>
        <vertAlign val="superscript"/>
        <sz val="8"/>
        <rFont val="Arial"/>
        <family val="2"/>
      </rPr>
      <t>3)</t>
    </r>
    <r>
      <rPr>
        <sz val="8"/>
        <rFont val="Arial"/>
        <family val="2"/>
      </rPr>
      <t xml:space="preserve"> …………………….</t>
    </r>
  </si>
  <si>
    <r>
      <t>TH Aschaffenburg</t>
    </r>
    <r>
      <rPr>
        <vertAlign val="superscript"/>
        <sz val="8"/>
        <rFont val="Arial"/>
        <family val="2"/>
      </rPr>
      <t>1)</t>
    </r>
    <r>
      <rPr>
        <sz val="8"/>
        <rFont val="Arial"/>
        <family val="2"/>
      </rPr>
      <t xml:space="preserve"> ……………………………………….</t>
    </r>
  </si>
  <si>
    <r>
      <t xml:space="preserve">Standort München (Priv. FH) </t>
    </r>
    <r>
      <rPr>
        <vertAlign val="superscript"/>
        <sz val="8"/>
        <rFont val="Arial"/>
        <family val="2"/>
      </rPr>
      <t>4)</t>
    </r>
    <r>
      <rPr>
        <sz val="8"/>
        <rFont val="Arial"/>
        <family val="2"/>
      </rPr>
      <t xml:space="preserve"> ………………………..</t>
    </r>
  </si>
  <si>
    <r>
      <t xml:space="preserve">   Nürnberg (Priv. FH) </t>
    </r>
    <r>
      <rPr>
        <vertAlign val="superscript"/>
        <sz val="8"/>
        <rFont val="Arial"/>
        <family val="2"/>
      </rPr>
      <t>4)</t>
    </r>
    <r>
      <rPr>
        <sz val="8"/>
        <rFont val="Arial"/>
        <family val="2"/>
      </rPr>
      <t xml:space="preserve"> ………………………………..</t>
    </r>
  </si>
  <si>
    <r>
      <t>TH Rosenheim</t>
    </r>
    <r>
      <rPr>
        <vertAlign val="superscript"/>
        <sz val="8"/>
        <rFont val="Arial"/>
        <family val="2"/>
      </rPr>
      <t>2)</t>
    </r>
    <r>
      <rPr>
        <sz val="8"/>
        <rFont val="Arial"/>
        <family val="2"/>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</si>
</sst>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
    <numFmt numFmtId="192" formatCode="#\ ###"/>
    <numFmt numFmtId="193" formatCode="00000"/>
  </numFmts>
  <fonts count="83">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sz val="11"/>
      <color indexed="9"/>
      <name val="Calibri"/>
      <family val="2"/>
    </font>
    <font>
      <b/>
      <sz val="11"/>
      <color indexed="63"/>
      <name val="Calibri"/>
      <family val="2"/>
    </font>
    <font>
      <b/>
      <sz val="11"/>
      <color indexed="52"/>
      <name val="Calibri"/>
      <family val="2"/>
    </font>
    <font>
      <u val="single"/>
      <sz val="10"/>
      <color indexed="2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8"/>
      <color indexed="8"/>
      <name val="Arial"/>
      <family val="2"/>
    </font>
    <font>
      <b/>
      <sz val="8"/>
      <color indexed="8"/>
      <name val="Arial"/>
      <family val="2"/>
    </font>
    <font>
      <b/>
      <sz val="11"/>
      <color indexed="8"/>
      <name val="Arial"/>
      <family val="2"/>
    </font>
    <font>
      <sz val="8"/>
      <color indexed="10"/>
      <name val="Arial"/>
      <family val="2"/>
    </font>
    <font>
      <sz val="10"/>
      <color indexed="12"/>
      <name val="Arial"/>
      <family val="2"/>
    </font>
    <font>
      <sz val="9"/>
      <color indexed="8"/>
      <name val="Arial"/>
      <family val="2"/>
    </font>
    <font>
      <b/>
      <sz val="9"/>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MS Sans Serif"/>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8"/>
      <color theme="1"/>
      <name val="Arial"/>
      <family val="2"/>
    </font>
    <font>
      <sz val="8"/>
      <color rgb="FF010000"/>
      <name val="Arial"/>
      <family val="2"/>
    </font>
    <font>
      <b/>
      <sz val="8"/>
      <color rgb="FF010000"/>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b/>
      <sz val="9"/>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style="thin"/>
      <right style="thin"/>
      <top style="thin"/>
      <bottom/>
    </border>
    <border>
      <left/>
      <right style="thin"/>
      <top style="thin"/>
      <bottom/>
    </border>
    <border>
      <left style="thin"/>
      <right/>
      <top style="thin"/>
      <bottom/>
    </border>
    <border>
      <left style="thin"/>
      <right style="thin"/>
      <top/>
      <bottom/>
    </border>
  </borders>
  <cellStyleXfs count="14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175" fontId="19" fillId="0" borderId="1">
      <alignment horizontal="left"/>
      <protection/>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176" fontId="19" fillId="0" borderId="1">
      <alignment horizontal="left"/>
      <protection/>
    </xf>
    <xf numFmtId="177" fontId="19" fillId="0" borderId="1">
      <alignment horizontal="left"/>
      <protection/>
    </xf>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78" fontId="19" fillId="0" borderId="1">
      <alignment horizontal="left"/>
      <protection/>
    </xf>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26" borderId="2" applyNumberFormat="0" applyAlignment="0" applyProtection="0"/>
    <xf numFmtId="0" fontId="53" fillId="26" borderId="2" applyNumberFormat="0" applyAlignment="0" applyProtection="0"/>
    <xf numFmtId="0" fontId="54" fillId="26" borderId="3" applyNumberFormat="0" applyAlignment="0" applyProtection="0"/>
    <xf numFmtId="0" fontId="54" fillId="26" borderId="3" applyNumberFormat="0" applyAlignment="0" applyProtection="0"/>
    <xf numFmtId="0" fontId="55"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56" fillId="27" borderId="3" applyNumberFormat="0" applyAlignment="0" applyProtection="0"/>
    <xf numFmtId="0" fontId="56" fillId="27" borderId="3" applyNumberFormat="0" applyAlignment="0" applyProtection="0"/>
    <xf numFmtId="0" fontId="57" fillId="0" borderId="4"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0" fillId="28" borderId="0">
      <alignment horizontal="right" vertical="top" textRotation="90" wrapText="1"/>
      <protection/>
    </xf>
    <xf numFmtId="0" fontId="59" fillId="29" borderId="0" applyNumberFormat="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61" fillId="31" borderId="0" applyNumberFormat="0" applyBorder="0" applyAlignment="0" applyProtection="0"/>
    <xf numFmtId="0" fontId="61" fillId="31" borderId="0" applyNumberFormat="0" applyBorder="0" applyAlignment="0" applyProtection="0"/>
    <xf numFmtId="0" fontId="21" fillId="0" borderId="0">
      <alignment/>
      <protection/>
    </xf>
    <xf numFmtId="0" fontId="0"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9" fontId="0" fillId="0" borderId="0" applyFont="0" applyFill="0" applyBorder="0" applyAlignment="0" applyProtection="0"/>
    <xf numFmtId="0" fontId="7" fillId="30" borderId="1">
      <alignment/>
      <protection/>
    </xf>
    <xf numFmtId="0" fontId="62" fillId="33" borderId="0" applyNumberFormat="0" applyBorder="0" applyAlignment="0" applyProtection="0"/>
    <xf numFmtId="0" fontId="62" fillId="33"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63"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0" fontId="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6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6" fillId="30" borderId="0">
      <alignment/>
      <protection/>
    </xf>
    <xf numFmtId="0" fontId="65" fillId="0" borderId="0" applyNumberFormat="0" applyFill="0" applyBorder="0" applyAlignment="0" applyProtection="0"/>
    <xf numFmtId="0" fontId="66" fillId="0" borderId="7"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69"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34" borderId="11" applyNumberFormat="0" applyAlignment="0" applyProtection="0"/>
    <xf numFmtId="0" fontId="71" fillId="34" borderId="11" applyNumberFormat="0" applyAlignment="0" applyProtection="0"/>
  </cellStyleXfs>
  <cellXfs count="367">
    <xf numFmtId="0" fontId="0" fillId="0" borderId="0" xfId="0" applyAlignment="1">
      <alignment/>
    </xf>
    <xf numFmtId="0" fontId="2" fillId="0" borderId="0" xfId="1416">
      <alignment/>
      <protection/>
    </xf>
    <xf numFmtId="0" fontId="13" fillId="0" borderId="0" xfId="1416" applyFont="1" applyAlignment="1">
      <alignment horizontal="left"/>
      <protection/>
    </xf>
    <xf numFmtId="0" fontId="10" fillId="0" borderId="0" xfId="1416" applyFont="1" applyAlignment="1">
      <alignment horizontal="center"/>
      <protection/>
    </xf>
    <xf numFmtId="0" fontId="2" fillId="0" borderId="0" xfId="1416" applyAlignment="1">
      <alignment horizontal="right"/>
      <protection/>
    </xf>
    <xf numFmtId="0" fontId="2" fillId="0" borderId="0" xfId="1416" applyFont="1" applyAlignment="1">
      <alignment horizontal="justify"/>
      <protection/>
    </xf>
    <xf numFmtId="0" fontId="10" fillId="0" borderId="0" xfId="1416" applyFont="1" applyAlignment="1">
      <alignment horizontal="justify"/>
      <protection/>
    </xf>
    <xf numFmtId="0" fontId="10" fillId="0" borderId="0" xfId="1416" applyFont="1" applyAlignment="1">
      <alignment horizontal="right"/>
      <protection/>
    </xf>
    <xf numFmtId="169" fontId="10" fillId="0" borderId="0" xfId="1416" applyNumberFormat="1" applyFont="1" applyAlignment="1">
      <alignment horizontal="justify"/>
      <protection/>
    </xf>
    <xf numFmtId="169" fontId="2" fillId="0" borderId="0" xfId="1416" applyNumberFormat="1" applyFont="1" applyAlignment="1">
      <alignment horizontal="justify"/>
      <protection/>
    </xf>
    <xf numFmtId="0" fontId="2" fillId="0" borderId="0" xfId="1416" applyFont="1" applyAlignment="1">
      <alignment horizontal="justify" wrapText="1"/>
      <protection/>
    </xf>
    <xf numFmtId="169" fontId="2" fillId="0" borderId="0" xfId="1416" applyNumberFormat="1" applyFont="1" applyAlignment="1" quotePrefix="1">
      <alignment horizontal="left" indent="4"/>
      <protection/>
    </xf>
    <xf numFmtId="169" fontId="2" fillId="0" borderId="0" xfId="1416" applyNumberFormat="1" applyFont="1" applyAlignment="1">
      <alignment horizontal="left" indent="7"/>
      <protection/>
    </xf>
    <xf numFmtId="0" fontId="2" fillId="0" borderId="0" xfId="1416" applyFont="1">
      <alignment/>
      <protection/>
    </xf>
    <xf numFmtId="0" fontId="7" fillId="0" borderId="0" xfId="1477" applyFont="1" applyFill="1" applyAlignment="1" applyProtection="1">
      <alignment horizontal="left" vertical="center"/>
      <protection/>
    </xf>
    <xf numFmtId="0" fontId="4" fillId="0" borderId="0" xfId="1405" applyFont="1" applyBorder="1" applyAlignment="1">
      <alignment horizontal="center" vertical="top"/>
      <protection/>
    </xf>
    <xf numFmtId="0" fontId="4" fillId="0" borderId="0" xfId="1405" applyFont="1">
      <alignment/>
      <protection/>
    </xf>
    <xf numFmtId="0" fontId="4" fillId="0" borderId="0" xfId="1405" applyFont="1" applyBorder="1">
      <alignment/>
      <protection/>
    </xf>
    <xf numFmtId="0" fontId="6" fillId="0" borderId="0" xfId="1405" applyFont="1">
      <alignment/>
      <protection/>
    </xf>
    <xf numFmtId="171" fontId="12" fillId="0" borderId="0" xfId="1405" applyNumberFormat="1" applyFont="1" applyFill="1" applyBorder="1" applyAlignment="1" applyProtection="1">
      <alignment horizontal="right" indent="1"/>
      <protection locked="0"/>
    </xf>
    <xf numFmtId="164" fontId="7" fillId="0" borderId="0" xfId="1405" applyNumberFormat="1" applyFont="1" applyFill="1" applyBorder="1">
      <alignment/>
      <protection/>
    </xf>
    <xf numFmtId="0" fontId="7" fillId="0" borderId="0" xfId="1405" applyFont="1" applyBorder="1">
      <alignment/>
      <protection/>
    </xf>
    <xf numFmtId="167" fontId="11" fillId="0" borderId="0" xfId="1405" applyNumberFormat="1" applyFont="1" applyFill="1" applyBorder="1" applyAlignment="1" applyProtection="1">
      <alignment horizontal="right" indent="1"/>
      <protection locked="0"/>
    </xf>
    <xf numFmtId="171" fontId="11" fillId="0" borderId="0" xfId="1405" applyNumberFormat="1" applyFont="1" applyFill="1" applyBorder="1" applyAlignment="1" applyProtection="1">
      <alignment horizontal="right" indent="1"/>
      <protection locked="0"/>
    </xf>
    <xf numFmtId="0" fontId="6" fillId="0" borderId="0" xfId="1405" applyFont="1" applyAlignment="1">
      <alignment/>
      <protection/>
    </xf>
    <xf numFmtId="0" fontId="3" fillId="0" borderId="0" xfId="1405" applyFont="1" applyAlignment="1">
      <alignment/>
      <protection/>
    </xf>
    <xf numFmtId="0" fontId="4" fillId="0" borderId="0" xfId="1405" applyFont="1" applyFill="1">
      <alignment/>
      <protection/>
    </xf>
    <xf numFmtId="0" fontId="7" fillId="0" borderId="12" xfId="1405" applyFont="1" applyFill="1" applyBorder="1">
      <alignment/>
      <protection/>
    </xf>
    <xf numFmtId="170" fontId="7" fillId="0" borderId="0" xfId="1405" applyNumberFormat="1" applyFont="1" applyFill="1">
      <alignment/>
      <protection/>
    </xf>
    <xf numFmtId="165" fontId="7" fillId="0" borderId="0" xfId="1405" applyNumberFormat="1" applyFont="1" applyBorder="1" applyAlignment="1">
      <alignment horizontal="left"/>
      <protection/>
    </xf>
    <xf numFmtId="165" fontId="7" fillId="0" borderId="0" xfId="1405" applyNumberFormat="1" applyFont="1" applyFill="1" applyBorder="1" applyAlignment="1">
      <alignment horizontal="left"/>
      <protection/>
    </xf>
    <xf numFmtId="0" fontId="7" fillId="0" borderId="0" xfId="1405" applyFont="1" applyBorder="1" applyAlignment="1">
      <alignment horizontal="left"/>
      <protection/>
    </xf>
    <xf numFmtId="0" fontId="7" fillId="0" borderId="0" xfId="1405" applyFont="1" applyFill="1" applyBorder="1" applyAlignment="1">
      <alignment horizontal="left"/>
      <protection/>
    </xf>
    <xf numFmtId="0" fontId="7" fillId="0" borderId="0" xfId="1405" applyNumberFormat="1" applyFont="1" applyFill="1" applyAlignment="1">
      <alignment/>
      <protection/>
    </xf>
    <xf numFmtId="0" fontId="6" fillId="0" borderId="0" xfId="1405" applyFont="1" applyFill="1" applyAlignment="1">
      <alignment horizontal="right"/>
      <protection/>
    </xf>
    <xf numFmtId="0" fontId="6" fillId="0" borderId="0" xfId="1405" applyFont="1" applyFill="1">
      <alignment/>
      <protection/>
    </xf>
    <xf numFmtId="0" fontId="7" fillId="0" borderId="0" xfId="1477" applyFont="1" applyFill="1" applyAlignment="1" applyProtection="1">
      <alignment/>
      <protection/>
    </xf>
    <xf numFmtId="0" fontId="72" fillId="0" borderId="0" xfId="1416" applyFont="1" applyAlignment="1">
      <alignment horizontal="justify"/>
      <protection/>
    </xf>
    <xf numFmtId="169" fontId="72" fillId="0" borderId="0" xfId="1416" applyNumberFormat="1" applyFont="1" applyAlignment="1">
      <alignment horizontal="justify"/>
      <protection/>
    </xf>
    <xf numFmtId="0" fontId="72" fillId="0" borderId="0" xfId="1416" applyFont="1" applyAlignment="1">
      <alignment horizontal="justify" wrapText="1"/>
      <protection/>
    </xf>
    <xf numFmtId="169" fontId="2" fillId="0" borderId="0" xfId="1416" applyNumberFormat="1" applyFont="1" applyAlignment="1">
      <alignment horizontal="left" indent="1"/>
      <protection/>
    </xf>
    <xf numFmtId="169" fontId="2" fillId="0" borderId="0" xfId="1416" applyNumberFormat="1" applyFont="1" applyAlignment="1">
      <alignment horizontal="left" indent="2"/>
      <protection/>
    </xf>
    <xf numFmtId="0" fontId="2" fillId="0" borderId="0" xfId="1401" applyFont="1" applyProtection="1">
      <alignment/>
      <protection locked="0"/>
    </xf>
    <xf numFmtId="0" fontId="4" fillId="0" borderId="0" xfId="1401" applyFont="1" applyProtection="1">
      <alignment/>
      <protection locked="0"/>
    </xf>
    <xf numFmtId="0" fontId="7" fillId="0" borderId="0" xfId="1401" applyFont="1" applyFill="1" applyProtection="1">
      <alignment/>
      <protection locked="0"/>
    </xf>
    <xf numFmtId="0" fontId="2" fillId="0" borderId="0" xfId="1401" applyFont="1" applyFill="1" applyProtection="1">
      <alignment/>
      <protection locked="0"/>
    </xf>
    <xf numFmtId="0" fontId="2" fillId="0" borderId="0" xfId="1401" applyFont="1" applyFill="1" applyBorder="1" applyProtection="1">
      <alignment/>
      <protection locked="0"/>
    </xf>
    <xf numFmtId="165" fontId="7" fillId="0" borderId="0" xfId="1401" applyNumberFormat="1" applyFont="1" applyFill="1" applyBorder="1" applyAlignment="1" applyProtection="1">
      <alignment horizontal="right"/>
      <protection locked="0"/>
    </xf>
    <xf numFmtId="0" fontId="6" fillId="0" borderId="0" xfId="1401" applyFont="1" applyFill="1" applyProtection="1">
      <alignment/>
      <protection locked="0"/>
    </xf>
    <xf numFmtId="3" fontId="2" fillId="0" borderId="0" xfId="1401" applyNumberFormat="1" applyFont="1" applyFill="1" applyProtection="1">
      <alignment/>
      <protection locked="0"/>
    </xf>
    <xf numFmtId="172" fontId="7" fillId="0" borderId="0" xfId="1401" applyNumberFormat="1" applyFont="1" applyFill="1" applyAlignment="1" applyProtection="1">
      <alignment horizontal="center"/>
      <protection locked="0"/>
    </xf>
    <xf numFmtId="165" fontId="6" fillId="0" borderId="0" xfId="1401" applyNumberFormat="1" applyFont="1" applyFill="1" applyBorder="1" applyAlignment="1" applyProtection="1">
      <alignment horizontal="right"/>
      <protection locked="0"/>
    </xf>
    <xf numFmtId="0" fontId="4" fillId="0" borderId="0" xfId="1401" applyFont="1" applyBorder="1" applyAlignment="1" applyProtection="1">
      <alignment horizontal="left"/>
      <protection locked="0"/>
    </xf>
    <xf numFmtId="165" fontId="7" fillId="0" borderId="12" xfId="1405" applyNumberFormat="1" applyFont="1" applyFill="1" applyBorder="1">
      <alignment/>
      <protection/>
    </xf>
    <xf numFmtId="165" fontId="7" fillId="0" borderId="0" xfId="1405" applyNumberFormat="1" applyFont="1" applyFill="1" applyBorder="1">
      <alignment/>
      <protection/>
    </xf>
    <xf numFmtId="170" fontId="11" fillId="0" borderId="0" xfId="1405" applyNumberFormat="1" applyFont="1" applyFill="1" applyBorder="1" applyAlignment="1" applyProtection="1">
      <alignment horizontal="right" indent="1"/>
      <protection locked="0"/>
    </xf>
    <xf numFmtId="0" fontId="7" fillId="0" borderId="1" xfId="1405" applyFont="1" applyFill="1" applyBorder="1" applyAlignment="1">
      <alignment horizontal="center" vertical="center"/>
      <protection/>
    </xf>
    <xf numFmtId="166" fontId="7" fillId="0" borderId="0" xfId="1405" applyNumberFormat="1" applyFont="1" applyFill="1" applyAlignment="1">
      <alignment/>
      <protection/>
    </xf>
    <xf numFmtId="0" fontId="7" fillId="0" borderId="0" xfId="1405" applyFont="1" applyFill="1">
      <alignment/>
      <protection/>
    </xf>
    <xf numFmtId="166" fontId="7" fillId="0" borderId="0" xfId="1405" applyNumberFormat="1" applyFont="1" applyAlignment="1">
      <alignment/>
      <protection/>
    </xf>
    <xf numFmtId="0" fontId="7" fillId="0" borderId="0" xfId="1405" applyFont="1">
      <alignment/>
      <protection/>
    </xf>
    <xf numFmtId="0" fontId="7" fillId="0" borderId="0" xfId="1405" applyNumberFormat="1" applyFont="1" applyAlignment="1">
      <alignment/>
      <protection/>
    </xf>
    <xf numFmtId="0" fontId="7" fillId="0" borderId="0" xfId="1405" applyFont="1" applyAlignment="1">
      <alignment/>
      <protection/>
    </xf>
    <xf numFmtId="0" fontId="8" fillId="0" borderId="0" xfId="1401" applyFont="1" applyProtection="1">
      <alignment/>
      <protection locked="0"/>
    </xf>
    <xf numFmtId="0" fontId="16" fillId="0" borderId="0" xfId="1401" applyFont="1" applyProtection="1">
      <alignment/>
      <protection locked="0"/>
    </xf>
    <xf numFmtId="0" fontId="7" fillId="0" borderId="0" xfId="1401" applyFont="1" applyAlignment="1" applyProtection="1">
      <alignment horizontal="centerContinuous"/>
      <protection locked="0"/>
    </xf>
    <xf numFmtId="0" fontId="7" fillId="0" borderId="0" xfId="1401" applyFont="1" applyProtection="1">
      <alignment/>
      <protection locked="0"/>
    </xf>
    <xf numFmtId="165" fontId="7" fillId="0" borderId="12" xfId="1401" applyNumberFormat="1" applyFont="1" applyBorder="1" applyProtection="1">
      <alignment/>
      <protection locked="0"/>
    </xf>
    <xf numFmtId="165" fontId="7" fillId="0" borderId="0" xfId="1401" applyNumberFormat="1" applyFont="1" applyBorder="1" applyProtection="1">
      <alignment/>
      <protection locked="0"/>
    </xf>
    <xf numFmtId="0" fontId="7" fillId="0" borderId="0" xfId="1401" applyFont="1" applyBorder="1" applyAlignment="1" applyProtection="1">
      <alignment horizontal="centerContinuous"/>
      <protection locked="0"/>
    </xf>
    <xf numFmtId="0" fontId="7" fillId="0" borderId="0" xfId="1401" applyFont="1" applyBorder="1" applyProtection="1">
      <alignment/>
      <protection locked="0"/>
    </xf>
    <xf numFmtId="0" fontId="2" fillId="0" borderId="0" xfId="1401" applyFont="1" applyBorder="1" applyProtection="1">
      <alignment/>
      <protection locked="0"/>
    </xf>
    <xf numFmtId="0" fontId="17" fillId="0" borderId="0" xfId="1401" applyFont="1" applyProtection="1">
      <alignment/>
      <protection locked="0"/>
    </xf>
    <xf numFmtId="0" fontId="7" fillId="0" borderId="0" xfId="1401" applyFont="1" applyFill="1" applyBorder="1" applyProtection="1">
      <alignment/>
      <protection locked="0"/>
    </xf>
    <xf numFmtId="165" fontId="7" fillId="0" borderId="0" xfId="1401" applyNumberFormat="1" applyFont="1" applyFill="1" applyBorder="1" applyProtection="1">
      <alignment/>
      <protection locked="0"/>
    </xf>
    <xf numFmtId="0" fontId="10" fillId="0" borderId="0" xfId="1417" applyFont="1" applyAlignment="1">
      <alignment horizontal="justify"/>
      <protection/>
    </xf>
    <xf numFmtId="0" fontId="2" fillId="0" borderId="0" xfId="1417" applyFont="1" applyAlignment="1">
      <alignment horizontal="justify"/>
      <protection/>
    </xf>
    <xf numFmtId="0" fontId="2" fillId="0" borderId="0" xfId="1401" applyFont="1" applyAlignment="1" applyProtection="1">
      <alignment horizontal="justify"/>
      <protection locked="0"/>
    </xf>
    <xf numFmtId="0" fontId="2" fillId="0" borderId="0" xfId="1417" applyFont="1">
      <alignment/>
      <protection/>
    </xf>
    <xf numFmtId="0" fontId="7" fillId="0" borderId="0" xfId="1405" applyFont="1" applyFill="1" applyBorder="1">
      <alignment/>
      <protection/>
    </xf>
    <xf numFmtId="0" fontId="7" fillId="0" borderId="0" xfId="1405" applyFont="1" applyFill="1" applyBorder="1" applyAlignment="1">
      <alignment/>
      <protection/>
    </xf>
    <xf numFmtId="0" fontId="10" fillId="0" borderId="0" xfId="1401" applyFont="1" applyFill="1" applyProtection="1">
      <alignment/>
      <protection locked="0"/>
    </xf>
    <xf numFmtId="0" fontId="10" fillId="0" borderId="0" xfId="1417" applyFont="1" applyAlignment="1">
      <alignment horizontal="left"/>
      <protection/>
    </xf>
    <xf numFmtId="0" fontId="4" fillId="0" borderId="0" xfId="1405" applyFont="1" applyFill="1" applyBorder="1">
      <alignment/>
      <protection/>
    </xf>
    <xf numFmtId="0" fontId="73" fillId="0" borderId="0" xfId="1394" applyFont="1">
      <alignment/>
      <protection/>
    </xf>
    <xf numFmtId="0" fontId="73" fillId="35" borderId="0" xfId="1394" applyFont="1" applyFill="1">
      <alignment/>
      <protection/>
    </xf>
    <xf numFmtId="49" fontId="7" fillId="0" borderId="0" xfId="1394" applyNumberFormat="1" applyFont="1" applyAlignment="1">
      <alignment horizontal="center" vertical="center"/>
      <protection/>
    </xf>
    <xf numFmtId="49" fontId="7" fillId="0" borderId="13" xfId="1394" applyNumberFormat="1" applyFont="1" applyBorder="1" applyAlignment="1">
      <alignment horizontal="center" vertical="center"/>
      <protection/>
    </xf>
    <xf numFmtId="49" fontId="7" fillId="0" borderId="14" xfId="1394" applyNumberFormat="1" applyFont="1" applyBorder="1" applyAlignment="1">
      <alignment horizontal="center" vertical="center" wrapText="1"/>
      <protection/>
    </xf>
    <xf numFmtId="0" fontId="74" fillId="0" borderId="0" xfId="1394" applyFont="1" applyAlignment="1">
      <alignment vertical="center" wrapText="1"/>
      <protection/>
    </xf>
    <xf numFmtId="0" fontId="7" fillId="0" borderId="15" xfId="1394" applyFont="1" applyBorder="1" applyAlignment="1">
      <alignment horizontal="center" vertical="center" wrapText="1"/>
      <protection/>
    </xf>
    <xf numFmtId="49" fontId="7" fillId="0" borderId="16" xfId="1394" applyNumberFormat="1" applyFont="1" applyBorder="1" applyAlignment="1">
      <alignment horizontal="center" vertical="center"/>
      <protection/>
    </xf>
    <xf numFmtId="0" fontId="7" fillId="0" borderId="0" xfId="1394" applyFont="1">
      <alignment/>
      <protection/>
    </xf>
    <xf numFmtId="0" fontId="7" fillId="0" borderId="13" xfId="1394" applyFont="1" applyBorder="1" applyAlignment="1">
      <alignment vertical="center" wrapText="1"/>
      <protection/>
    </xf>
    <xf numFmtId="0" fontId="7" fillId="0" borderId="14" xfId="1394" applyFont="1" applyBorder="1" applyAlignment="1">
      <alignment vertical="center" wrapText="1"/>
      <protection/>
    </xf>
    <xf numFmtId="0" fontId="7" fillId="0" borderId="0" xfId="1394" applyFont="1" applyAlignment="1">
      <alignment vertical="center" wrapText="1"/>
      <protection/>
    </xf>
    <xf numFmtId="0" fontId="7" fillId="0" borderId="0" xfId="1394" applyFont="1" applyAlignment="1">
      <alignment horizontal="center" vertical="center"/>
      <protection/>
    </xf>
    <xf numFmtId="0" fontId="7" fillId="0" borderId="13" xfId="1394" applyFont="1" applyBorder="1" applyAlignment="1">
      <alignment horizontal="center" vertical="center"/>
      <protection/>
    </xf>
    <xf numFmtId="0" fontId="2" fillId="0" borderId="0" xfId="1394" applyFont="1">
      <alignment/>
      <protection/>
    </xf>
    <xf numFmtId="0" fontId="10" fillId="0" borderId="0" xfId="1394" applyFont="1">
      <alignment/>
      <protection/>
    </xf>
    <xf numFmtId="0" fontId="75" fillId="0" borderId="13" xfId="1401" applyFont="1" applyFill="1" applyBorder="1" applyAlignment="1">
      <alignment horizontal="left" vertical="center"/>
      <protection/>
    </xf>
    <xf numFmtId="0" fontId="75" fillId="0" borderId="0" xfId="1401" applyFont="1" applyFill="1" applyBorder="1" applyAlignment="1">
      <alignment horizontal="left" vertical="center"/>
      <protection/>
    </xf>
    <xf numFmtId="0" fontId="76" fillId="0" borderId="0" xfId="1401" applyFont="1" applyFill="1" applyBorder="1" applyAlignment="1">
      <alignment horizontal="left" vertical="top"/>
      <protection/>
    </xf>
    <xf numFmtId="173" fontId="6" fillId="0" borderId="12" xfId="1401" applyNumberFormat="1" applyFont="1" applyFill="1" applyBorder="1" applyAlignment="1">
      <alignment horizontal="right" vertical="center"/>
      <protection/>
    </xf>
    <xf numFmtId="173" fontId="6" fillId="0" borderId="0" xfId="1401" applyNumberFormat="1" applyFont="1" applyFill="1" applyBorder="1" applyAlignment="1">
      <alignment horizontal="right" vertical="center"/>
      <protection/>
    </xf>
    <xf numFmtId="173" fontId="7" fillId="0" borderId="12" xfId="1401" applyNumberFormat="1" applyFont="1" applyFill="1" applyBorder="1" applyAlignment="1">
      <alignment horizontal="right" vertical="center"/>
      <protection/>
    </xf>
    <xf numFmtId="173" fontId="7" fillId="0" borderId="0" xfId="1401" applyNumberFormat="1" applyFont="1" applyFill="1" applyBorder="1" applyAlignment="1">
      <alignment horizontal="right" vertical="center"/>
      <protection/>
    </xf>
    <xf numFmtId="179" fontId="6" fillId="0" borderId="12" xfId="1405" applyNumberFormat="1" applyFont="1" applyFill="1" applyBorder="1">
      <alignment/>
      <protection/>
    </xf>
    <xf numFmtId="179" fontId="7" fillId="0" borderId="12" xfId="1405" applyNumberFormat="1" applyFont="1" applyFill="1" applyBorder="1">
      <alignment/>
      <protection/>
    </xf>
    <xf numFmtId="166" fontId="7" fillId="0" borderId="0" xfId="1405" applyNumberFormat="1" applyFont="1" applyAlignment="1">
      <alignment horizontal="left"/>
      <protection/>
    </xf>
    <xf numFmtId="0" fontId="7" fillId="0" borderId="0" xfId="1405" applyFont="1" applyAlignment="1">
      <alignment horizontal="left"/>
      <protection/>
    </xf>
    <xf numFmtId="0" fontId="5" fillId="0" borderId="0" xfId="1405" applyFont="1" applyBorder="1" applyAlignment="1">
      <alignment horizontal="center" vertical="center"/>
      <protection/>
    </xf>
    <xf numFmtId="0" fontId="7" fillId="0" borderId="17" xfId="1405" applyFont="1" applyFill="1" applyBorder="1" applyAlignment="1">
      <alignment horizontal="center" vertical="center"/>
      <protection/>
    </xf>
    <xf numFmtId="0" fontId="7" fillId="0" borderId="18" xfId="1405" applyFont="1" applyFill="1" applyBorder="1" applyAlignment="1">
      <alignment horizontal="center" vertical="center"/>
      <protection/>
    </xf>
    <xf numFmtId="0" fontId="6" fillId="0" borderId="0" xfId="1401" applyFont="1" applyFill="1" applyAlignment="1" applyProtection="1">
      <alignment horizontal="right"/>
      <protection locked="0"/>
    </xf>
    <xf numFmtId="0" fontId="7" fillId="0" borderId="17" xfId="1401" applyFont="1" applyFill="1" applyBorder="1" applyAlignment="1" applyProtection="1">
      <alignment horizontal="center" vertical="center"/>
      <protection locked="0"/>
    </xf>
    <xf numFmtId="179" fontId="6" fillId="0" borderId="0" xfId="1405" applyNumberFormat="1" applyFont="1" applyFill="1" applyBorder="1">
      <alignment/>
      <protection/>
    </xf>
    <xf numFmtId="179" fontId="7" fillId="0" borderId="0" xfId="1405" applyNumberFormat="1" applyFont="1" applyFill="1" applyBorder="1">
      <alignment/>
      <protection/>
    </xf>
    <xf numFmtId="0" fontId="72" fillId="0" borderId="0" xfId="1401" applyFont="1" applyFill="1" applyProtection="1">
      <alignment/>
      <protection locked="0"/>
    </xf>
    <xf numFmtId="166" fontId="7" fillId="0" borderId="0" xfId="1405" applyNumberFormat="1" applyFont="1" applyFill="1" applyAlignment="1">
      <alignment horizontal="left"/>
      <protection/>
    </xf>
    <xf numFmtId="0" fontId="9" fillId="0" borderId="0" xfId="1401" applyFont="1" applyAlignment="1" applyProtection="1">
      <alignment horizontal="left"/>
      <protection locked="0"/>
    </xf>
    <xf numFmtId="0" fontId="72" fillId="0" borderId="0" xfId="1405" applyFont="1" applyFill="1" applyBorder="1">
      <alignment/>
      <protection/>
    </xf>
    <xf numFmtId="165" fontId="6" fillId="0" borderId="12" xfId="1405" applyNumberFormat="1" applyFont="1" applyFill="1" applyBorder="1">
      <alignment/>
      <protection/>
    </xf>
    <xf numFmtId="166" fontId="7" fillId="0" borderId="12" xfId="1405" applyNumberFormat="1" applyFont="1" applyBorder="1" applyAlignment="1">
      <alignment horizontal="left"/>
      <protection/>
    </xf>
    <xf numFmtId="0" fontId="7" fillId="0" borderId="0" xfId="1401" applyFont="1" applyFill="1" applyAlignment="1" applyProtection="1">
      <alignment/>
      <protection locked="0"/>
    </xf>
    <xf numFmtId="166" fontId="6" fillId="0" borderId="0" xfId="1405" applyNumberFormat="1" applyFont="1" applyAlignment="1">
      <alignment/>
      <protection/>
    </xf>
    <xf numFmtId="0" fontId="6" fillId="0" borderId="12" xfId="1405" applyFont="1" applyBorder="1" applyAlignment="1">
      <alignment/>
      <protection/>
    </xf>
    <xf numFmtId="0" fontId="72" fillId="0" borderId="0" xfId="1417" applyFont="1">
      <alignment/>
      <protection/>
    </xf>
    <xf numFmtId="170" fontId="12" fillId="0" borderId="0" xfId="1405" applyNumberFormat="1" applyFont="1" applyFill="1" applyBorder="1" applyAlignment="1" applyProtection="1">
      <alignment horizontal="right" indent="1"/>
      <protection locked="0"/>
    </xf>
    <xf numFmtId="0" fontId="7" fillId="0" borderId="0" xfId="1405" applyNumberFormat="1" applyFont="1" applyFill="1" applyAlignment="1">
      <alignment horizontal="left"/>
      <protection/>
    </xf>
    <xf numFmtId="49" fontId="4" fillId="0" borderId="0" xfId="1405" applyNumberFormat="1" applyFont="1" applyFill="1" applyBorder="1">
      <alignment/>
      <protection/>
    </xf>
    <xf numFmtId="179" fontId="4" fillId="0" borderId="0" xfId="1405" applyNumberFormat="1" applyFont="1" applyFill="1">
      <alignment/>
      <protection/>
    </xf>
    <xf numFmtId="0" fontId="4" fillId="0" borderId="0" xfId="1405"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77" fillId="0" borderId="0" xfId="0" applyFont="1" applyBorder="1" applyAlignment="1">
      <alignment vertical="center"/>
    </xf>
    <xf numFmtId="0" fontId="77" fillId="0" borderId="12" xfId="0" applyFont="1" applyBorder="1" applyAlignment="1">
      <alignment vertical="center"/>
    </xf>
    <xf numFmtId="0" fontId="74" fillId="0" borderId="0" xfId="0" applyFont="1" applyBorder="1" applyAlignment="1">
      <alignment vertical="center"/>
    </xf>
    <xf numFmtId="0" fontId="74" fillId="0" borderId="12" xfId="0" applyFont="1" applyBorder="1" applyAlignment="1">
      <alignment vertical="center"/>
    </xf>
    <xf numFmtId="0" fontId="78" fillId="0" borderId="0" xfId="0" applyFont="1" applyAlignment="1">
      <alignment/>
    </xf>
    <xf numFmtId="0" fontId="74" fillId="0" borderId="13" xfId="0" applyFont="1" applyBorder="1" applyAlignment="1">
      <alignment vertical="center"/>
    </xf>
    <xf numFmtId="0" fontId="74" fillId="0" borderId="0" xfId="0" applyFont="1" applyAlignment="1">
      <alignment vertical="center"/>
    </xf>
    <xf numFmtId="179" fontId="7" fillId="0" borderId="0" xfId="1477" applyNumberFormat="1" applyFont="1" applyFill="1" applyAlignment="1" applyProtection="1">
      <alignment horizontal="left" vertical="center"/>
      <protection/>
    </xf>
    <xf numFmtId="0" fontId="7" fillId="0" borderId="0" xfId="1405" applyFont="1" applyFill="1" applyAlignment="1">
      <alignment horizontal="centerContinuous" vertical="center"/>
      <protection/>
    </xf>
    <xf numFmtId="0" fontId="7" fillId="0" borderId="12" xfId="1405" applyFont="1" applyFill="1" applyBorder="1" applyAlignment="1">
      <alignment horizontal="centerContinuous" vertical="center"/>
      <protection/>
    </xf>
    <xf numFmtId="0" fontId="7" fillId="0" borderId="0" xfId="1405" applyFont="1" applyFill="1" applyBorder="1" applyAlignment="1">
      <alignment horizontal="centerContinuous" vertical="center"/>
      <protection/>
    </xf>
    <xf numFmtId="168" fontId="7" fillId="0" borderId="0" xfId="1405" applyNumberFormat="1" applyFont="1" applyFill="1" applyAlignment="1">
      <alignment/>
      <protection/>
    </xf>
    <xf numFmtId="168" fontId="7" fillId="0" borderId="0" xfId="1405" applyNumberFormat="1" applyFont="1" applyFill="1" applyBorder="1" applyAlignment="1">
      <alignment/>
      <protection/>
    </xf>
    <xf numFmtId="0" fontId="7" fillId="0" borderId="0" xfId="1405" applyFont="1" applyFill="1" applyAlignment="1">
      <alignment horizontal="centerContinuous"/>
      <protection/>
    </xf>
    <xf numFmtId="0" fontId="7" fillId="0" borderId="0" xfId="1405" applyFont="1" applyFill="1" applyAlignment="1">
      <alignment horizontal="center"/>
      <protection/>
    </xf>
    <xf numFmtId="0" fontId="75" fillId="0" borderId="0" xfId="1401" applyFont="1" applyFill="1" applyBorder="1" applyAlignment="1">
      <alignment horizontal="left" vertical="top"/>
      <protection/>
    </xf>
    <xf numFmtId="174" fontId="75" fillId="0" borderId="0" xfId="1401" applyNumberFormat="1" applyFont="1" applyFill="1" applyBorder="1" applyAlignment="1">
      <alignment horizontal="left" vertical="center"/>
      <protection/>
    </xf>
    <xf numFmtId="0" fontId="2" fillId="0" borderId="0" xfId="1416" applyFont="1" applyAlignment="1">
      <alignment horizontal="right"/>
      <protection/>
    </xf>
    <xf numFmtId="0" fontId="7" fillId="0" borderId="0" xfId="1394" applyNumberFormat="1" applyFont="1" applyAlignment="1">
      <alignment horizontal="center" vertical="center" wrapText="1"/>
      <protection/>
    </xf>
    <xf numFmtId="0" fontId="7" fillId="0" borderId="15" xfId="1394" applyNumberFormat="1" applyFont="1" applyBorder="1" applyAlignment="1">
      <alignment horizontal="center" vertical="center" wrapText="1"/>
      <protection/>
    </xf>
    <xf numFmtId="0" fontId="7" fillId="0" borderId="0" xfId="1394" applyNumberFormat="1" applyFont="1" applyAlignment="1">
      <alignment horizontal="center" vertical="center"/>
      <protection/>
    </xf>
    <xf numFmtId="0" fontId="7" fillId="0" borderId="13" xfId="1394" applyNumberFormat="1" applyFont="1" applyBorder="1" applyAlignment="1">
      <alignment horizontal="center" vertical="center"/>
      <protection/>
    </xf>
    <xf numFmtId="0" fontId="7" fillId="0" borderId="19" xfId="1394" applyNumberFormat="1" applyFont="1" applyBorder="1" applyAlignment="1">
      <alignment horizontal="center" vertical="center" wrapText="1"/>
      <protection/>
    </xf>
    <xf numFmtId="0" fontId="7" fillId="0" borderId="15" xfId="1394" applyNumberFormat="1" applyFont="1" applyBorder="1" applyAlignment="1">
      <alignment horizontal="center" vertical="center"/>
      <protection/>
    </xf>
    <xf numFmtId="0" fontId="7" fillId="0" borderId="14" xfId="1394" applyNumberFormat="1" applyFont="1" applyBorder="1" applyAlignment="1">
      <alignment horizontal="center" vertical="center"/>
      <protection/>
    </xf>
    <xf numFmtId="190" fontId="7" fillId="0" borderId="14" xfId="1394" applyNumberFormat="1" applyFont="1" applyBorder="1" applyAlignment="1">
      <alignment horizontal="center" vertical="center"/>
      <protection/>
    </xf>
    <xf numFmtId="190" fontId="7" fillId="0" borderId="13" xfId="1394" applyNumberFormat="1" applyFont="1" applyBorder="1" applyAlignment="1">
      <alignment horizontal="center" vertical="center"/>
      <protection/>
    </xf>
    <xf numFmtId="190" fontId="7" fillId="0" borderId="15" xfId="1394" applyNumberFormat="1" applyFont="1" applyBorder="1" applyAlignment="1">
      <alignment horizontal="center" vertical="center"/>
      <protection/>
    </xf>
    <xf numFmtId="190" fontId="7" fillId="0" borderId="0" xfId="1394" applyNumberFormat="1" applyFont="1" applyAlignment="1">
      <alignment horizontal="center" vertical="center"/>
      <protection/>
    </xf>
    <xf numFmtId="186" fontId="79" fillId="0" borderId="0" xfId="1405" applyNumberFormat="1" applyFont="1" applyFill="1" applyBorder="1">
      <alignment/>
      <protection/>
    </xf>
    <xf numFmtId="49" fontId="7" fillId="0" borderId="0" xfId="1401" applyNumberFormat="1" applyFont="1" applyFill="1" applyBorder="1" applyProtection="1">
      <alignment/>
      <protection locked="0"/>
    </xf>
    <xf numFmtId="0" fontId="80" fillId="0" borderId="0" xfId="1401" applyFont="1" applyAlignment="1" applyProtection="1">
      <alignment horizontal="left" vertical="top"/>
      <protection locked="0"/>
    </xf>
    <xf numFmtId="0" fontId="15" fillId="0" borderId="0" xfId="1401" applyFont="1" applyAlignment="1" applyProtection="1">
      <alignment horizontal="justify" vertical="justify" wrapText="1"/>
      <protection locked="0"/>
    </xf>
    <xf numFmtId="0" fontId="2" fillId="0" borderId="0" xfId="1401" applyFont="1" applyAlignment="1" applyProtection="1" quotePrefix="1">
      <alignment horizontal="justify" vertical="justify" wrapText="1"/>
      <protection locked="0"/>
    </xf>
    <xf numFmtId="166" fontId="6" fillId="0" borderId="0" xfId="1405" applyNumberFormat="1" applyFont="1" applyAlignment="1">
      <alignment horizontal="left"/>
      <protection/>
    </xf>
    <xf numFmtId="0" fontId="7" fillId="0" borderId="0" xfId="1477" applyFont="1" applyFill="1" applyAlignment="1" applyProtection="1">
      <alignment horizontal="left"/>
      <protection/>
    </xf>
    <xf numFmtId="192" fontId="6" fillId="0" borderId="12" xfId="1405" applyNumberFormat="1" applyFont="1" applyFill="1" applyBorder="1">
      <alignment/>
      <protection/>
    </xf>
    <xf numFmtId="192" fontId="6" fillId="0" borderId="0" xfId="1405" applyNumberFormat="1" applyFont="1" applyFill="1" applyBorder="1">
      <alignment/>
      <protection/>
    </xf>
    <xf numFmtId="192" fontId="7" fillId="0" borderId="0" xfId="1405" applyNumberFormat="1" applyFont="1" applyFill="1" applyBorder="1">
      <alignment/>
      <protection/>
    </xf>
    <xf numFmtId="0" fontId="74" fillId="0" borderId="15" xfId="0" applyFont="1" applyBorder="1" applyAlignment="1">
      <alignment horizontal="center" vertical="center" wrapText="1"/>
    </xf>
    <xf numFmtId="174" fontId="76" fillId="0" borderId="0" xfId="1401" applyNumberFormat="1" applyFont="1" applyFill="1" applyBorder="1" applyAlignment="1">
      <alignment horizontal="left" vertical="center"/>
      <protection/>
    </xf>
    <xf numFmtId="0" fontId="77" fillId="0" borderId="13" xfId="0" applyFont="1" applyBorder="1" applyAlignment="1">
      <alignment vertical="center"/>
    </xf>
    <xf numFmtId="0" fontId="7" fillId="0" borderId="0" xfId="1405" applyNumberFormat="1" applyFont="1" applyFill="1">
      <alignment/>
      <protection/>
    </xf>
    <xf numFmtId="0" fontId="4" fillId="0" borderId="0" xfId="1405" applyNumberFormat="1" applyFont="1" applyFill="1">
      <alignment/>
      <protection/>
    </xf>
    <xf numFmtId="0" fontId="0" fillId="0" borderId="0" xfId="0" applyFont="1" applyAlignment="1">
      <alignment/>
    </xf>
    <xf numFmtId="0" fontId="74" fillId="0" borderId="1"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79" fillId="0" borderId="0" xfId="1405" applyFont="1" applyFill="1">
      <alignment/>
      <protection/>
    </xf>
    <xf numFmtId="169" fontId="2" fillId="0" borderId="0" xfId="1416" applyNumberFormat="1" applyFont="1" applyFill="1" applyAlignment="1">
      <alignment horizontal="justify"/>
      <protection/>
    </xf>
    <xf numFmtId="0" fontId="5" fillId="0" borderId="0" xfId="1405" applyFont="1" applyBorder="1" applyAlignment="1">
      <alignment horizontal="center" vertical="top"/>
      <protection/>
    </xf>
    <xf numFmtId="0" fontId="5" fillId="0" borderId="0" xfId="1401" applyFont="1" applyFill="1" applyBorder="1" applyAlignment="1" applyProtection="1">
      <alignment horizontal="center" vertical="center"/>
      <protection locked="0"/>
    </xf>
    <xf numFmtId="0" fontId="5" fillId="0" borderId="0" xfId="1401" applyFont="1" applyFill="1" applyBorder="1" applyAlignment="1">
      <alignment horizontal="right" vertical="center"/>
      <protection/>
    </xf>
    <xf numFmtId="0" fontId="5" fillId="0" borderId="0" xfId="1401" applyFont="1" applyFill="1" applyBorder="1" applyAlignment="1">
      <alignment horizontal="left" vertical="center"/>
      <protection/>
    </xf>
    <xf numFmtId="0" fontId="5" fillId="0" borderId="0" xfId="1405" applyFont="1" applyFill="1" applyBorder="1" applyAlignment="1">
      <alignment horizontal="center" vertical="top"/>
      <protection/>
    </xf>
    <xf numFmtId="0" fontId="5" fillId="0" borderId="0" xfId="1401" applyFont="1" applyBorder="1" applyAlignment="1" applyProtection="1">
      <alignment horizontal="center" vertical="top"/>
      <protection locked="0"/>
    </xf>
    <xf numFmtId="0" fontId="74" fillId="0" borderId="1" xfId="0" applyFont="1" applyBorder="1" applyAlignment="1">
      <alignment horizontal="center" vertical="center"/>
    </xf>
    <xf numFmtId="0" fontId="74" fillId="0" borderId="17" xfId="0" applyFont="1" applyBorder="1" applyAlignment="1">
      <alignment horizontal="center" vertical="center"/>
    </xf>
    <xf numFmtId="0" fontId="7" fillId="0" borderId="15" xfId="0" applyFont="1" applyBorder="1" applyAlignment="1">
      <alignment horizontal="center" vertical="center"/>
    </xf>
    <xf numFmtId="0" fontId="74" fillId="0" borderId="1"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75" fillId="0" borderId="0" xfId="1401" applyNumberFormat="1" applyFont="1" applyFill="1" applyBorder="1" applyAlignment="1">
      <alignment horizontal="left" vertical="center"/>
      <protection/>
    </xf>
    <xf numFmtId="0" fontId="74" fillId="0" borderId="20"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0" xfId="0" applyFont="1" applyBorder="1" applyAlignment="1">
      <alignment horizontal="center" vertical="center"/>
    </xf>
    <xf numFmtId="0" fontId="74" fillId="0" borderId="0" xfId="0" applyFont="1" applyBorder="1" applyAlignment="1">
      <alignment horizontal="center" vertical="center"/>
    </xf>
    <xf numFmtId="0" fontId="0" fillId="0" borderId="0" xfId="1307" applyFont="1" applyAlignment="1">
      <alignment horizontal="right"/>
    </xf>
    <xf numFmtId="0" fontId="0" fillId="0" borderId="0" xfId="1307" applyFont="1" applyFill="1" applyAlignment="1">
      <alignment horizontal="right"/>
    </xf>
    <xf numFmtId="0" fontId="74" fillId="0" borderId="21" xfId="0" applyFont="1" applyBorder="1" applyAlignment="1">
      <alignment horizontal="center" vertical="center"/>
    </xf>
    <xf numFmtId="173" fontId="6" fillId="0" borderId="20" xfId="1401" applyNumberFormat="1" applyFont="1" applyFill="1" applyBorder="1" applyAlignment="1">
      <alignment horizontal="right" vertical="center"/>
      <protection/>
    </xf>
    <xf numFmtId="0" fontId="10" fillId="0" borderId="0" xfId="1417" applyFont="1" applyAlignment="1">
      <alignment horizontal="left"/>
      <protection/>
    </xf>
    <xf numFmtId="0" fontId="14" fillId="0" borderId="0" xfId="1401" applyFont="1" applyAlignment="1" applyProtection="1">
      <alignment horizontal="justify" vertical="justify" wrapText="1"/>
      <protection locked="0"/>
    </xf>
    <xf numFmtId="0" fontId="2" fillId="0" borderId="0" xfId="1401" applyFont="1" applyAlignment="1" applyProtection="1">
      <alignment horizontal="justify" vertical="justify" wrapText="1"/>
      <protection locked="0"/>
    </xf>
    <xf numFmtId="0" fontId="2" fillId="0" borderId="0" xfId="1401" applyFont="1" applyAlignment="1" applyProtection="1">
      <alignment horizontal="left" vertical="top"/>
      <protection locked="0"/>
    </xf>
    <xf numFmtId="0" fontId="2" fillId="0" borderId="0" xfId="1417" applyFont="1" applyFill="1" applyAlignment="1">
      <alignment horizontal="justify" vertical="justify" wrapText="1"/>
      <protection/>
    </xf>
    <xf numFmtId="0" fontId="2" fillId="0" borderId="0" xfId="1417" applyFont="1" applyFill="1" applyAlignment="1">
      <alignment horizontal="justify" vertical="justify" wrapText="1" shrinkToFit="1"/>
      <protection/>
    </xf>
    <xf numFmtId="0" fontId="15" fillId="0" borderId="0" xfId="1401" applyFont="1" applyAlignment="1" applyProtection="1">
      <alignment horizontal="justify" vertical="justify" wrapText="1"/>
      <protection locked="0"/>
    </xf>
    <xf numFmtId="0" fontId="13" fillId="0" borderId="0" xfId="1417" applyFont="1" applyAlignment="1">
      <alignment horizontal="left"/>
      <protection/>
    </xf>
    <xf numFmtId="0" fontId="7" fillId="0" borderId="0" xfId="1394" applyFont="1" applyBorder="1" applyAlignment="1">
      <alignment vertical="center" wrapText="1"/>
      <protection/>
    </xf>
    <xf numFmtId="0" fontId="7" fillId="0" borderId="0" xfId="1394" applyFont="1" applyAlignment="1">
      <alignment vertical="center" wrapText="1"/>
      <protection/>
    </xf>
    <xf numFmtId="0" fontId="7" fillId="0" borderId="15" xfId="1394" applyFont="1" applyBorder="1" applyAlignment="1">
      <alignment vertical="center" wrapText="1"/>
      <protection/>
    </xf>
    <xf numFmtId="0" fontId="6" fillId="0" borderId="0" xfId="1394" applyFont="1" applyBorder="1" applyAlignment="1">
      <alignment horizontal="center" vertical="center"/>
      <protection/>
    </xf>
    <xf numFmtId="0" fontId="7" fillId="0" borderId="19" xfId="1394" applyFont="1" applyBorder="1" applyAlignment="1">
      <alignment vertical="center" wrapText="1"/>
      <protection/>
    </xf>
    <xf numFmtId="0" fontId="6" fillId="0" borderId="0" xfId="1394" applyFont="1" applyAlignment="1">
      <alignment horizontal="center" vertical="center"/>
      <protection/>
    </xf>
    <xf numFmtId="0" fontId="6" fillId="0" borderId="20" xfId="1394" applyFont="1" applyBorder="1" applyAlignment="1">
      <alignment horizontal="center"/>
      <protection/>
    </xf>
    <xf numFmtId="0" fontId="6" fillId="0" borderId="22" xfId="1394" applyFont="1" applyBorder="1" applyAlignment="1">
      <alignment horizontal="center"/>
      <protection/>
    </xf>
    <xf numFmtId="0" fontId="6" fillId="0" borderId="23" xfId="1394" applyFont="1" applyBorder="1" applyAlignment="1">
      <alignment horizontal="center"/>
      <protection/>
    </xf>
    <xf numFmtId="0" fontId="6" fillId="0" borderId="20" xfId="1394" applyFont="1" applyBorder="1" applyAlignment="1">
      <alignment horizontal="center" vertical="center"/>
      <protection/>
    </xf>
    <xf numFmtId="0" fontId="7" fillId="0" borderId="0" xfId="1394" applyFont="1" applyBorder="1" applyAlignment="1">
      <alignment horizontal="center" vertical="center"/>
      <protection/>
    </xf>
    <xf numFmtId="0" fontId="7" fillId="0" borderId="0" xfId="1394" applyFont="1" applyAlignment="1">
      <alignment horizontal="center" vertical="center"/>
      <protection/>
    </xf>
    <xf numFmtId="166" fontId="7" fillId="0" borderId="0" xfId="1405" applyNumberFormat="1" applyFont="1" applyAlignment="1">
      <alignment horizontal="left"/>
      <protection/>
    </xf>
    <xf numFmtId="0" fontId="7" fillId="0" borderId="0" xfId="1405" applyFont="1" applyAlignment="1">
      <alignment horizontal="left"/>
      <protection/>
    </xf>
    <xf numFmtId="0" fontId="7" fillId="0" borderId="0" xfId="1477" applyFont="1" applyFill="1" applyAlignment="1" applyProtection="1">
      <alignment horizontal="left" vertical="center"/>
      <protection/>
    </xf>
    <xf numFmtId="166" fontId="6" fillId="0" borderId="0" xfId="1405" applyNumberFormat="1" applyFont="1" applyAlignment="1">
      <alignment horizontal="left"/>
      <protection/>
    </xf>
    <xf numFmtId="0" fontId="7" fillId="0" borderId="0" xfId="1405" applyNumberFormat="1" applyFont="1" applyAlignment="1">
      <alignment horizontal="left"/>
      <protection/>
    </xf>
    <xf numFmtId="0" fontId="5" fillId="0" borderId="0" xfId="1405" applyFont="1" applyBorder="1" applyAlignment="1">
      <alignment horizontal="center" vertical="center"/>
      <protection/>
    </xf>
    <xf numFmtId="0" fontId="6" fillId="0" borderId="0" xfId="1405" applyFont="1" applyAlignment="1">
      <alignment horizontal="left"/>
      <protection/>
    </xf>
    <xf numFmtId="0" fontId="7" fillId="0" borderId="0" xfId="1405" applyNumberFormat="1" applyFont="1" applyFill="1" applyAlignment="1">
      <alignment horizontal="left"/>
      <protection/>
    </xf>
    <xf numFmtId="166" fontId="7" fillId="0" borderId="0" xfId="1405" applyNumberFormat="1" applyFont="1" applyFill="1" applyAlignment="1">
      <alignment horizontal="center"/>
      <protection/>
    </xf>
    <xf numFmtId="166" fontId="7" fillId="0" borderId="0" xfId="1405" applyNumberFormat="1" applyFont="1" applyFill="1" applyAlignment="1">
      <alignment horizontal="left"/>
      <protection/>
    </xf>
    <xf numFmtId="0" fontId="7" fillId="0" borderId="17" xfId="1405" applyFont="1" applyBorder="1" applyAlignment="1">
      <alignment horizontal="center" vertical="center"/>
      <protection/>
    </xf>
    <xf numFmtId="0" fontId="7" fillId="0" borderId="15" xfId="1405" applyFont="1" applyBorder="1" applyAlignment="1">
      <alignment horizontal="center" vertical="center"/>
      <protection/>
    </xf>
    <xf numFmtId="166" fontId="7" fillId="0" borderId="0" xfId="1405" applyNumberFormat="1" applyFont="1" applyAlignment="1">
      <alignment horizontal="center"/>
      <protection/>
    </xf>
    <xf numFmtId="0" fontId="7" fillId="0" borderId="21" xfId="1405" applyFont="1" applyBorder="1" applyAlignment="1">
      <alignment horizontal="center" vertical="center" wrapText="1"/>
      <protection/>
    </xf>
    <xf numFmtId="0" fontId="7" fillId="0" borderId="5" xfId="1405" applyFont="1" applyBorder="1" applyAlignment="1">
      <alignment horizontal="center" vertical="center" wrapText="1"/>
      <protection/>
    </xf>
    <xf numFmtId="0" fontId="8" fillId="0" borderId="0" xfId="1405" applyFont="1" applyBorder="1" applyAlignment="1">
      <alignment horizontal="center" vertical="center"/>
      <protection/>
    </xf>
    <xf numFmtId="0" fontId="7" fillId="0" borderId="20" xfId="1405" applyFont="1" applyBorder="1" applyAlignment="1">
      <alignment horizontal="center" vertical="center" wrapText="1"/>
      <protection/>
    </xf>
    <xf numFmtId="0" fontId="7" fillId="0" borderId="20" xfId="1405" applyFont="1" applyBorder="1" applyAlignment="1">
      <alignment horizontal="center" vertical="center"/>
      <protection/>
    </xf>
    <xf numFmtId="0" fontId="7" fillId="0" borderId="22" xfId="1405" applyFont="1" applyBorder="1" applyAlignment="1">
      <alignment horizontal="center" vertical="center"/>
      <protection/>
    </xf>
    <xf numFmtId="0" fontId="7" fillId="0" borderId="0" xfId="1405" applyFont="1" applyBorder="1" applyAlignment="1">
      <alignment horizontal="center" vertical="center" wrapText="1"/>
      <protection/>
    </xf>
    <xf numFmtId="0" fontId="7" fillId="0" borderId="0" xfId="1405" applyFont="1" applyBorder="1" applyAlignment="1">
      <alignment horizontal="center" vertical="center"/>
      <protection/>
    </xf>
    <xf numFmtId="0" fontId="7" fillId="0" borderId="13" xfId="1405" applyFont="1" applyBorder="1" applyAlignment="1">
      <alignment horizontal="center" vertical="center"/>
      <protection/>
    </xf>
    <xf numFmtId="0" fontId="7" fillId="0" borderId="19" xfId="1405" applyFont="1" applyBorder="1" applyAlignment="1">
      <alignment horizontal="center" vertical="center"/>
      <protection/>
    </xf>
    <xf numFmtId="0" fontId="7" fillId="0" borderId="16" xfId="1405" applyFont="1" applyBorder="1" applyAlignment="1">
      <alignment horizontal="center" vertical="center"/>
      <protection/>
    </xf>
    <xf numFmtId="0" fontId="7" fillId="0" borderId="23" xfId="1405" applyFont="1" applyBorder="1" applyAlignment="1">
      <alignment horizontal="center" vertical="center"/>
      <protection/>
    </xf>
    <xf numFmtId="0" fontId="7" fillId="0" borderId="18" xfId="1405" applyFont="1" applyBorder="1" applyAlignment="1">
      <alignment horizontal="center" vertical="center"/>
      <protection/>
    </xf>
    <xf numFmtId="0" fontId="5" fillId="0" borderId="0" xfId="1405" applyFont="1" applyBorder="1" applyAlignment="1">
      <alignment horizontal="center" vertical="top"/>
      <protection/>
    </xf>
    <xf numFmtId="0" fontId="9" fillId="0" borderId="0" xfId="1405" applyFont="1" applyFill="1" applyAlignment="1">
      <alignment horizontal="justify" vertical="justify" wrapText="1"/>
      <protection/>
    </xf>
    <xf numFmtId="166" fontId="6" fillId="0" borderId="0" xfId="1405" applyNumberFormat="1" applyFont="1" applyFill="1" applyAlignment="1">
      <alignment horizontal="left"/>
      <protection/>
    </xf>
    <xf numFmtId="0" fontId="7" fillId="0" borderId="0" xfId="1405" applyFont="1" applyFill="1" applyAlignment="1">
      <alignment horizontal="left"/>
      <protection/>
    </xf>
    <xf numFmtId="0" fontId="5" fillId="0" borderId="20" xfId="1405" applyFont="1" applyBorder="1" applyAlignment="1">
      <alignment horizontal="center" vertical="center"/>
      <protection/>
    </xf>
    <xf numFmtId="0" fontId="5" fillId="0" borderId="0" xfId="1405" applyFont="1" applyFill="1" applyBorder="1" applyAlignment="1">
      <alignment horizontal="center" vertical="top"/>
      <protection/>
    </xf>
    <xf numFmtId="0" fontId="7" fillId="0" borderId="20" xfId="1405" applyFont="1" applyFill="1" applyBorder="1" applyAlignment="1">
      <alignment horizontal="center" vertical="center" wrapText="1"/>
      <protection/>
    </xf>
    <xf numFmtId="0" fontId="7" fillId="0" borderId="22" xfId="1405" applyFont="1" applyFill="1" applyBorder="1" applyAlignment="1">
      <alignment horizontal="center" vertical="center" wrapText="1"/>
      <protection/>
    </xf>
    <xf numFmtId="0" fontId="7" fillId="0" borderId="0" xfId="1405" applyFont="1" applyFill="1" applyBorder="1" applyAlignment="1">
      <alignment horizontal="center" vertical="center" wrapText="1"/>
      <protection/>
    </xf>
    <xf numFmtId="0" fontId="7" fillId="0" borderId="13" xfId="1405" applyFont="1" applyFill="1" applyBorder="1" applyAlignment="1">
      <alignment horizontal="center" vertical="center" wrapText="1"/>
      <protection/>
    </xf>
    <xf numFmtId="0" fontId="7" fillId="0" borderId="19" xfId="1405" applyFont="1" applyFill="1" applyBorder="1" applyAlignment="1">
      <alignment horizontal="center" vertical="center" wrapText="1"/>
      <protection/>
    </xf>
    <xf numFmtId="0" fontId="7" fillId="0" borderId="16" xfId="1405" applyFont="1" applyFill="1" applyBorder="1" applyAlignment="1">
      <alignment horizontal="center" vertical="center" wrapText="1"/>
      <protection/>
    </xf>
    <xf numFmtId="0" fontId="7" fillId="0" borderId="0" xfId="1405" applyFont="1" applyFill="1" applyBorder="1" applyAlignment="1">
      <alignment horizontal="left"/>
      <protection/>
    </xf>
    <xf numFmtId="168" fontId="7" fillId="0" borderId="0" xfId="1405" applyNumberFormat="1" applyFont="1" applyFill="1" applyAlignment="1">
      <alignment horizontal="left"/>
      <protection/>
    </xf>
    <xf numFmtId="0" fontId="7" fillId="0" borderId="23" xfId="1405" applyFont="1" applyFill="1" applyBorder="1" applyAlignment="1">
      <alignment horizontal="center" vertical="center"/>
      <protection/>
    </xf>
    <xf numFmtId="0" fontId="7" fillId="0" borderId="20" xfId="1405" applyFont="1" applyFill="1" applyBorder="1" applyAlignment="1">
      <alignment horizontal="center" vertical="center"/>
      <protection/>
    </xf>
    <xf numFmtId="0" fontId="7" fillId="0" borderId="18" xfId="1405" applyFont="1" applyFill="1" applyBorder="1" applyAlignment="1">
      <alignment horizontal="center" vertical="center"/>
      <protection/>
    </xf>
    <xf numFmtId="0" fontId="7" fillId="0" borderId="19" xfId="1405" applyFont="1" applyFill="1" applyBorder="1" applyAlignment="1">
      <alignment horizontal="center" vertical="center"/>
      <protection/>
    </xf>
    <xf numFmtId="0" fontId="7" fillId="0" borderId="17" xfId="1405" applyFont="1" applyFill="1" applyBorder="1" applyAlignment="1">
      <alignment horizontal="center" vertical="center"/>
      <protection/>
    </xf>
    <xf numFmtId="0" fontId="7" fillId="0" borderId="15" xfId="1405" applyFont="1" applyFill="1" applyBorder="1" applyAlignment="1">
      <alignment horizontal="center" vertical="center"/>
      <protection/>
    </xf>
    <xf numFmtId="0" fontId="5" fillId="0" borderId="0" xfId="1405" applyFont="1" applyFill="1" applyBorder="1" applyAlignment="1">
      <alignment horizontal="center" vertical="center"/>
      <protection/>
    </xf>
    <xf numFmtId="0" fontId="5" fillId="0" borderId="0" xfId="1405" applyFont="1" applyFill="1" applyAlignment="1">
      <alignment horizontal="center" vertical="center"/>
      <protection/>
    </xf>
    <xf numFmtId="0" fontId="7" fillId="0" borderId="21" xfId="1405" applyFont="1" applyFill="1" applyBorder="1" applyAlignment="1">
      <alignment horizontal="center" vertical="center" wrapText="1"/>
      <protection/>
    </xf>
    <xf numFmtId="0" fontId="7" fillId="0" borderId="24" xfId="1405" applyFont="1" applyFill="1" applyBorder="1" applyAlignment="1">
      <alignment horizontal="center" vertical="center"/>
      <protection/>
    </xf>
    <xf numFmtId="0" fontId="7" fillId="0" borderId="5" xfId="1405" applyFont="1" applyFill="1" applyBorder="1" applyAlignment="1">
      <alignment horizontal="center" vertical="center"/>
      <protection/>
    </xf>
    <xf numFmtId="0" fontId="8" fillId="0" borderId="0" xfId="1405" applyFont="1" applyFill="1" applyBorder="1" applyAlignment="1">
      <alignment horizontal="center" vertical="center"/>
      <protection/>
    </xf>
    <xf numFmtId="0" fontId="5" fillId="0" borderId="0" xfId="1405" applyFont="1" applyFill="1" applyBorder="1" applyAlignment="1">
      <alignment horizontal="center"/>
      <protection/>
    </xf>
    <xf numFmtId="0" fontId="4" fillId="0" borderId="0" xfId="1405" applyFont="1" applyFill="1" applyAlignment="1">
      <alignment horizontal="center"/>
      <protection/>
    </xf>
    <xf numFmtId="0" fontId="5" fillId="0" borderId="20" xfId="1405" applyFont="1" applyFill="1" applyBorder="1" applyAlignment="1">
      <alignment horizontal="center" vertical="center"/>
      <protection/>
    </xf>
    <xf numFmtId="0" fontId="5" fillId="0" borderId="0" xfId="1401" applyFont="1" applyFill="1" applyBorder="1" applyAlignment="1" applyProtection="1">
      <alignment horizontal="center" vertical="center"/>
      <protection locked="0"/>
    </xf>
    <xf numFmtId="166" fontId="6" fillId="0" borderId="0" xfId="1405" applyNumberFormat="1" applyFont="1" applyAlignment="1">
      <alignment horizontal="center"/>
      <protection/>
    </xf>
    <xf numFmtId="0" fontId="8" fillId="0" borderId="0" xfId="1401" applyFont="1" applyFill="1" applyBorder="1" applyAlignment="1" applyProtection="1">
      <alignment horizontal="center" vertical="center"/>
      <protection locked="0"/>
    </xf>
    <xf numFmtId="0" fontId="7" fillId="0" borderId="20" xfId="1401" applyFont="1" applyFill="1" applyBorder="1" applyAlignment="1" applyProtection="1">
      <alignment horizontal="center" vertical="center" wrapText="1"/>
      <protection locked="0"/>
    </xf>
    <xf numFmtId="0" fontId="7" fillId="0" borderId="22" xfId="1401" applyFont="1" applyFill="1" applyBorder="1" applyAlignment="1" applyProtection="1">
      <alignment horizontal="center" vertical="center" wrapText="1"/>
      <protection locked="0"/>
    </xf>
    <xf numFmtId="0" fontId="7" fillId="0" borderId="0" xfId="1401" applyFont="1" applyFill="1" applyBorder="1" applyAlignment="1" applyProtection="1">
      <alignment horizontal="center" vertical="center" wrapText="1"/>
      <protection locked="0"/>
    </xf>
    <xf numFmtId="0" fontId="7" fillId="0" borderId="13" xfId="1401" applyFont="1" applyFill="1" applyBorder="1" applyAlignment="1" applyProtection="1">
      <alignment horizontal="center" vertical="center" wrapText="1"/>
      <protection locked="0"/>
    </xf>
    <xf numFmtId="0" fontId="7" fillId="0" borderId="19" xfId="1401" applyFont="1" applyFill="1" applyBorder="1" applyAlignment="1" applyProtection="1">
      <alignment horizontal="center" vertical="center" wrapText="1"/>
      <protection locked="0"/>
    </xf>
    <xf numFmtId="0" fontId="7" fillId="0" borderId="16" xfId="1401" applyFont="1" applyFill="1" applyBorder="1" applyAlignment="1" applyProtection="1">
      <alignment horizontal="center" vertical="center" wrapText="1"/>
      <protection locked="0"/>
    </xf>
    <xf numFmtId="0" fontId="7" fillId="0" borderId="17" xfId="1401" applyFont="1" applyFill="1" applyBorder="1" applyAlignment="1" applyProtection="1">
      <alignment horizontal="center" vertical="center"/>
      <protection locked="0"/>
    </xf>
    <xf numFmtId="0" fontId="7" fillId="0" borderId="15" xfId="1401" applyFont="1" applyFill="1" applyBorder="1" applyAlignment="1" applyProtection="1">
      <alignment horizontal="center" vertical="center"/>
      <protection locked="0"/>
    </xf>
    <xf numFmtId="0" fontId="7" fillId="0" borderId="21" xfId="1401" applyFont="1" applyFill="1" applyBorder="1" applyAlignment="1" applyProtection="1">
      <alignment horizontal="center" vertical="center"/>
      <protection locked="0"/>
    </xf>
    <xf numFmtId="0" fontId="7" fillId="0" borderId="24" xfId="1401" applyFont="1" applyBorder="1" applyAlignment="1" applyProtection="1">
      <alignment horizontal="center" vertical="center"/>
      <protection locked="0"/>
    </xf>
    <xf numFmtId="0" fontId="7" fillId="0" borderId="5" xfId="1401" applyFont="1" applyBorder="1" applyAlignment="1" applyProtection="1">
      <alignment horizontal="center" vertical="center"/>
      <protection locked="0"/>
    </xf>
    <xf numFmtId="0" fontId="7" fillId="0" borderId="23" xfId="1401" applyFont="1" applyFill="1" applyBorder="1" applyAlignment="1" applyProtection="1">
      <alignment horizontal="center" vertical="center"/>
      <protection locked="0"/>
    </xf>
    <xf numFmtId="0" fontId="7" fillId="0" borderId="20" xfId="1401" applyFont="1" applyFill="1" applyBorder="1" applyAlignment="1" applyProtection="1">
      <alignment horizontal="center" vertical="center"/>
      <protection locked="0"/>
    </xf>
    <xf numFmtId="0" fontId="7" fillId="0" borderId="18" xfId="1401" applyFont="1" applyFill="1" applyBorder="1" applyAlignment="1" applyProtection="1">
      <alignment horizontal="center" vertical="center"/>
      <protection locked="0"/>
    </xf>
    <xf numFmtId="0" fontId="7" fillId="0" borderId="19" xfId="1401" applyFont="1" applyFill="1" applyBorder="1" applyAlignment="1" applyProtection="1">
      <alignment horizontal="center" vertical="center"/>
      <protection locked="0"/>
    </xf>
    <xf numFmtId="0" fontId="7" fillId="0" borderId="22" xfId="1401" applyFont="1" applyFill="1" applyBorder="1" applyAlignment="1" applyProtection="1">
      <alignment horizontal="center" vertical="center"/>
      <protection locked="0"/>
    </xf>
    <xf numFmtId="0" fontId="7" fillId="0" borderId="16" xfId="1401" applyFont="1" applyFill="1" applyBorder="1" applyAlignment="1" applyProtection="1">
      <alignment horizontal="center" vertical="center"/>
      <protection locked="0"/>
    </xf>
    <xf numFmtId="166" fontId="7" fillId="0" borderId="0" xfId="1401" applyNumberFormat="1" applyFont="1" applyAlignment="1" applyProtection="1">
      <alignment horizontal="left"/>
      <protection locked="0"/>
    </xf>
    <xf numFmtId="0" fontId="6" fillId="0" borderId="0" xfId="1401" applyFont="1" applyFill="1" applyAlignment="1" applyProtection="1">
      <alignment horizontal="right"/>
      <protection locked="0"/>
    </xf>
    <xf numFmtId="172" fontId="7" fillId="0" borderId="0" xfId="1401" applyNumberFormat="1" applyFont="1" applyFill="1" applyProtection="1">
      <alignment/>
      <protection locked="0"/>
    </xf>
    <xf numFmtId="0" fontId="5" fillId="0" borderId="20" xfId="1401" applyFont="1" applyFill="1" applyBorder="1" applyAlignment="1" applyProtection="1">
      <alignment horizontal="center" vertical="center"/>
      <protection locked="0"/>
    </xf>
    <xf numFmtId="0" fontId="7" fillId="0" borderId="17" xfId="1401" applyFont="1" applyBorder="1" applyAlignment="1" applyProtection="1">
      <alignment horizontal="center" vertical="center"/>
      <protection locked="0"/>
    </xf>
    <xf numFmtId="0" fontId="7" fillId="0" borderId="15" xfId="1401" applyFont="1" applyBorder="1" applyAlignment="1" applyProtection="1">
      <alignment horizontal="center" vertical="center"/>
      <protection locked="0"/>
    </xf>
    <xf numFmtId="0" fontId="5" fillId="0" borderId="0" xfId="1401" applyFont="1" applyAlignment="1" applyProtection="1">
      <alignment horizontal="center"/>
      <protection locked="0"/>
    </xf>
    <xf numFmtId="0" fontId="5" fillId="0" borderId="0" xfId="1401" applyFont="1" applyBorder="1" applyAlignment="1" applyProtection="1">
      <alignment horizontal="center" vertical="top"/>
      <protection locked="0"/>
    </xf>
    <xf numFmtId="0" fontId="7" fillId="0" borderId="20" xfId="1401" applyFont="1" applyBorder="1" applyAlignment="1" applyProtection="1">
      <alignment horizontal="center" vertical="center" wrapText="1"/>
      <protection locked="0"/>
    </xf>
    <xf numFmtId="0" fontId="7" fillId="0" borderId="22" xfId="1401" applyFont="1" applyBorder="1" applyAlignment="1" applyProtection="1">
      <alignment horizontal="center" vertical="center"/>
      <protection locked="0"/>
    </xf>
    <xf numFmtId="0" fontId="7" fillId="0" borderId="0" xfId="1401" applyFont="1" applyBorder="1" applyAlignment="1" applyProtection="1">
      <alignment horizontal="center" vertical="center"/>
      <protection locked="0"/>
    </xf>
    <xf numFmtId="0" fontId="7" fillId="0" borderId="13" xfId="1401" applyFont="1" applyBorder="1" applyAlignment="1" applyProtection="1">
      <alignment horizontal="center" vertical="center"/>
      <protection locked="0"/>
    </xf>
    <xf numFmtId="0" fontId="7" fillId="0" borderId="19" xfId="1401" applyFont="1" applyBorder="1" applyAlignment="1" applyProtection="1">
      <alignment horizontal="center" vertical="center"/>
      <protection locked="0"/>
    </xf>
    <xf numFmtId="0" fontId="7" fillId="0" borderId="16" xfId="1401" applyFont="1" applyBorder="1" applyAlignment="1" applyProtection="1">
      <alignment horizontal="center" vertical="center"/>
      <protection locked="0"/>
    </xf>
    <xf numFmtId="0" fontId="7" fillId="0" borderId="14" xfId="1401" applyFont="1" applyBorder="1" applyAlignment="1" applyProtection="1">
      <alignment horizontal="center" vertical="center"/>
      <protection locked="0"/>
    </xf>
    <xf numFmtId="0" fontId="7" fillId="0" borderId="12" xfId="1401" applyFont="1" applyBorder="1" applyAlignment="1" applyProtection="1">
      <alignment horizontal="center" vertical="center" wrapText="1"/>
      <protection locked="0"/>
    </xf>
    <xf numFmtId="0" fontId="7" fillId="0" borderId="18" xfId="1401" applyFont="1" applyBorder="1" applyAlignment="1" applyProtection="1">
      <alignment horizontal="center" vertical="center" wrapText="1"/>
      <protection locked="0"/>
    </xf>
    <xf numFmtId="0" fontId="7" fillId="0" borderId="23" xfId="1401" applyFont="1" applyBorder="1" applyAlignment="1" applyProtection="1">
      <alignment horizontal="center" vertical="center" wrapText="1"/>
      <protection locked="0"/>
    </xf>
    <xf numFmtId="0" fontId="7" fillId="0" borderId="0" xfId="1401" applyFont="1" applyBorder="1" applyAlignment="1" applyProtection="1">
      <alignment horizontal="center" vertical="center" wrapText="1"/>
      <protection locked="0"/>
    </xf>
    <xf numFmtId="0" fontId="7" fillId="0" borderId="19" xfId="1401" applyFont="1" applyBorder="1" applyAlignment="1" applyProtection="1">
      <alignment horizontal="center" vertical="center" wrapText="1"/>
      <protection locked="0"/>
    </xf>
    <xf numFmtId="0" fontId="7" fillId="0" borderId="22" xfId="1401" applyFont="1" applyBorder="1" applyAlignment="1" applyProtection="1">
      <alignment horizontal="center" vertical="center" wrapText="1"/>
      <protection locked="0"/>
    </xf>
    <xf numFmtId="0" fontId="7" fillId="0" borderId="13" xfId="1401" applyFont="1" applyBorder="1" applyAlignment="1" applyProtection="1">
      <alignment horizontal="center" vertical="center" wrapText="1"/>
      <protection locked="0"/>
    </xf>
    <xf numFmtId="0" fontId="7" fillId="0" borderId="16" xfId="1401" applyFont="1" applyBorder="1" applyAlignment="1" applyProtection="1">
      <alignment horizontal="center" vertical="center" wrapText="1"/>
      <protection locked="0"/>
    </xf>
    <xf numFmtId="0" fontId="7" fillId="0" borderId="21" xfId="1401" applyFont="1" applyBorder="1" applyAlignment="1" applyProtection="1">
      <alignment horizontal="center" vertical="center" wrapText="1"/>
      <protection locked="0"/>
    </xf>
    <xf numFmtId="0" fontId="7" fillId="0" borderId="23" xfId="1401" applyFont="1" applyBorder="1" applyAlignment="1" applyProtection="1">
      <alignment horizontal="center" vertical="center"/>
      <protection locked="0"/>
    </xf>
    <xf numFmtId="0" fontId="7" fillId="0" borderId="20" xfId="1401" applyFont="1" applyBorder="1" applyAlignment="1" applyProtection="1">
      <alignment horizontal="center" vertical="center"/>
      <protection locked="0"/>
    </xf>
    <xf numFmtId="0" fontId="7" fillId="0" borderId="18" xfId="1401" applyFont="1" applyBorder="1" applyAlignment="1" applyProtection="1">
      <alignment horizontal="center" vertical="center"/>
      <protection locked="0"/>
    </xf>
    <xf numFmtId="0" fontId="81" fillId="0" borderId="0" xfId="1401" applyNumberFormat="1" applyFont="1" applyFill="1" applyBorder="1" applyAlignment="1">
      <alignment horizontal="center" vertical="center"/>
      <protection/>
    </xf>
    <xf numFmtId="0" fontId="74" fillId="0" borderId="2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8"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81" fillId="0" borderId="20"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5" fillId="0" borderId="0" xfId="1401" applyFont="1" applyFill="1" applyBorder="1" applyAlignment="1">
      <alignment horizontal="right" vertical="center"/>
      <protection/>
    </xf>
    <xf numFmtId="0" fontId="5" fillId="0" borderId="0" xfId="1401" applyFont="1" applyFill="1" applyBorder="1" applyAlignment="1">
      <alignment horizontal="left" vertical="center"/>
      <protection/>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82" fillId="0" borderId="0" xfId="1401" applyNumberFormat="1" applyFont="1" applyFill="1" applyBorder="1" applyAlignment="1">
      <alignment horizontal="center" vertical="center"/>
      <protection/>
    </xf>
    <xf numFmtId="0" fontId="5" fillId="0" borderId="19" xfId="1401" applyFont="1" applyFill="1" applyBorder="1" applyAlignment="1">
      <alignment horizontal="right" vertical="center"/>
      <protection/>
    </xf>
    <xf numFmtId="0" fontId="5" fillId="0" borderId="19" xfId="1401" applyFont="1" applyFill="1" applyBorder="1" applyAlignment="1">
      <alignment horizontal="left" vertical="center"/>
      <protection/>
    </xf>
    <xf numFmtId="0" fontId="81" fillId="0" borderId="0" xfId="0" applyNumberFormat="1" applyFont="1" applyAlignment="1">
      <alignment horizontal="center" vertical="center"/>
    </xf>
    <xf numFmtId="0" fontId="74" fillId="0" borderId="20" xfId="0" applyFont="1" applyBorder="1" applyAlignment="1">
      <alignment horizontal="center" vertical="center"/>
    </xf>
    <xf numFmtId="0" fontId="74" fillId="0" borderId="22" xfId="0" applyFont="1" applyBorder="1" applyAlignment="1">
      <alignment horizontal="center" vertical="center"/>
    </xf>
    <xf numFmtId="0" fontId="74" fillId="0" borderId="0" xfId="0" applyFont="1" applyBorder="1" applyAlignment="1">
      <alignment horizontal="center" vertical="center"/>
    </xf>
    <xf numFmtId="0" fontId="74" fillId="0" borderId="13" xfId="0" applyFont="1" applyBorder="1" applyAlignment="1">
      <alignment horizontal="center" vertical="center"/>
    </xf>
    <xf numFmtId="0" fontId="74" fillId="0" borderId="19" xfId="0" applyFont="1" applyBorder="1" applyAlignment="1">
      <alignment horizontal="center" vertical="center"/>
    </xf>
    <xf numFmtId="0" fontId="74" fillId="0" borderId="16" xfId="0" applyFont="1" applyBorder="1" applyAlignment="1">
      <alignment horizontal="center" vertical="center"/>
    </xf>
    <xf numFmtId="0" fontId="74" fillId="0" borderId="1"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cellXfs>
  <cellStyles count="1482">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Comma" xfId="1308"/>
    <cellStyle name="level3" xfId="1309"/>
    <cellStyle name="Neutral" xfId="1310"/>
    <cellStyle name="Neutral 2" xfId="1311"/>
    <cellStyle name="Normal_Sheet3" xfId="1312"/>
    <cellStyle name="Notiz" xfId="1313"/>
    <cellStyle name="Notiz 2" xfId="1314"/>
    <cellStyle name="Notiz 2 2" xfId="1315"/>
    <cellStyle name="Notiz 2 2 2" xfId="1316"/>
    <cellStyle name="Notiz 2 2 2 2" xfId="1317"/>
    <cellStyle name="Notiz 2 2 3" xfId="1318"/>
    <cellStyle name="Notiz 2 2 3 2" xfId="1319"/>
    <cellStyle name="Notiz 2 2 4" xfId="1320"/>
    <cellStyle name="Notiz 2 2 4 2" xfId="1321"/>
    <cellStyle name="Notiz 2 2 5" xfId="1322"/>
    <cellStyle name="Notiz 2 2 6" xfId="1323"/>
    <cellStyle name="Notiz 2 3" xfId="1324"/>
    <cellStyle name="Notiz 2 3 2" xfId="1325"/>
    <cellStyle name="Notiz 2 3 2 2" xfId="1326"/>
    <cellStyle name="Notiz 2 3 3" xfId="1327"/>
    <cellStyle name="Notiz 2 3 3 2" xfId="1328"/>
    <cellStyle name="Notiz 2 3 4" xfId="1329"/>
    <cellStyle name="Notiz 2 3 4 2" xfId="1330"/>
    <cellStyle name="Notiz 2 3 5" xfId="1331"/>
    <cellStyle name="Notiz 2 3 6" xfId="1332"/>
    <cellStyle name="Notiz 2 4" xfId="1333"/>
    <cellStyle name="Notiz 2 4 2" xfId="1334"/>
    <cellStyle name="Notiz 2 4 2 2" xfId="1335"/>
    <cellStyle name="Notiz 2 4 3" xfId="1336"/>
    <cellStyle name="Notiz 2 4 3 2" xfId="1337"/>
    <cellStyle name="Notiz 2 4 4" xfId="1338"/>
    <cellStyle name="Notiz 2 5" xfId="1339"/>
    <cellStyle name="Notiz 2 5 2" xfId="1340"/>
    <cellStyle name="Notiz 2 6" xfId="1341"/>
    <cellStyle name="Notiz 2 6 2" xfId="1342"/>
    <cellStyle name="Notiz 2 7" xfId="1343"/>
    <cellStyle name="Notiz 2 7 2" xfId="1344"/>
    <cellStyle name="Notiz 2 8" xfId="1345"/>
    <cellStyle name="Notiz 2 9" xfId="1346"/>
    <cellStyle name="Notiz 3" xfId="1347"/>
    <cellStyle name="Notiz 3 2" xfId="1348"/>
    <cellStyle name="Notiz 3 2 2" xfId="1349"/>
    <cellStyle name="Notiz 3 3" xfId="1350"/>
    <cellStyle name="Notiz 3 3 2" xfId="1351"/>
    <cellStyle name="Notiz 3 4" xfId="1352"/>
    <cellStyle name="Notiz 3 4 2" xfId="1353"/>
    <cellStyle name="Notiz 3 5" xfId="1354"/>
    <cellStyle name="Notiz 3 6" xfId="1355"/>
    <cellStyle name="Notiz 4" xfId="1356"/>
    <cellStyle name="Notiz 4 2" xfId="1357"/>
    <cellStyle name="Notiz 4 2 2" xfId="1358"/>
    <cellStyle name="Notiz 4 3" xfId="1359"/>
    <cellStyle name="Notiz 4 3 2" xfId="1360"/>
    <cellStyle name="Notiz 4 4" xfId="1361"/>
    <cellStyle name="Notiz 4 4 2" xfId="1362"/>
    <cellStyle name="Notiz 4 5" xfId="1363"/>
    <cellStyle name="Notiz 4 6" xfId="1364"/>
    <cellStyle name="Notiz 5" xfId="1365"/>
    <cellStyle name="Notiz 5 2" xfId="1366"/>
    <cellStyle name="Notiz 5 2 2" xfId="1367"/>
    <cellStyle name="Notiz 5 3" xfId="1368"/>
    <cellStyle name="Notiz 5 3 2" xfId="1369"/>
    <cellStyle name="Notiz 5 4" xfId="1370"/>
    <cellStyle name="Notiz 5 4 2" xfId="1371"/>
    <cellStyle name="Notiz 5 5" xfId="1372"/>
    <cellStyle name="Notiz 5 6" xfId="1373"/>
    <cellStyle name="Notiz 6" xfId="1374"/>
    <cellStyle name="Notiz 6 2" xfId="1375"/>
    <cellStyle name="Notiz 6 2 2" xfId="1376"/>
    <cellStyle name="Notiz 6 3" xfId="1377"/>
    <cellStyle name="Notiz 6 3 2" xfId="1378"/>
    <cellStyle name="Notiz 6 4" xfId="1379"/>
    <cellStyle name="Notiz 6 4 2" xfId="1380"/>
    <cellStyle name="Notiz 6 5" xfId="1381"/>
    <cellStyle name="Notiz 7" xfId="1382"/>
    <cellStyle name="Percent"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2" xfId="1397"/>
    <cellStyle name="Standard 13" xfId="1398"/>
    <cellStyle name="Standard 14" xfId="1399"/>
    <cellStyle name="Standard 15" xfId="1400"/>
    <cellStyle name="Standard 2" xfId="1401"/>
    <cellStyle name="Standard 2 2" xfId="1402"/>
    <cellStyle name="Standard 2 2 2" xfId="1403"/>
    <cellStyle name="Standard 2 3" xfId="1404"/>
    <cellStyle name="Standard 2 3 2" xfId="1405"/>
    <cellStyle name="Standard 2 3 2 2" xfId="1406"/>
    <cellStyle name="Standard 2 3 3" xfId="1407"/>
    <cellStyle name="Standard 2 3 4" xfId="1408"/>
    <cellStyle name="Standard 3" xfId="1409"/>
    <cellStyle name="Standard 3 2" xfId="1410"/>
    <cellStyle name="Standard 3 2 2" xfId="1411"/>
    <cellStyle name="Standard 3 2 3" xfId="1412"/>
    <cellStyle name="Standard 3 2 4" xfId="1413"/>
    <cellStyle name="Standard 3 3" xfId="1414"/>
    <cellStyle name="Standard 3 3 2" xfId="1415"/>
    <cellStyle name="Standard 4" xfId="1416"/>
    <cellStyle name="Standard 4 2" xfId="1417"/>
    <cellStyle name="Standard 4 2 2" xfId="1418"/>
    <cellStyle name="Standard 4 2 3" xfId="1419"/>
    <cellStyle name="Standard 4 3" xfId="1420"/>
    <cellStyle name="Standard 4 3 2" xfId="1421"/>
    <cellStyle name="Standard 4 4" xfId="1422"/>
    <cellStyle name="Standard 4 5" xfId="1423"/>
    <cellStyle name="Standard 5" xfId="1424"/>
    <cellStyle name="Standard 5 2" xfId="1425"/>
    <cellStyle name="Standard 5 3" xfId="1426"/>
    <cellStyle name="Standard 5 3 2" xfId="1427"/>
    <cellStyle name="Standard 5 3 2 2" xfId="1428"/>
    <cellStyle name="Standard 5 3 3" xfId="1429"/>
    <cellStyle name="Standard 5 3 3 2" xfId="1430"/>
    <cellStyle name="Standard 5 3 3 2 2" xfId="1431"/>
    <cellStyle name="Standard 5 3 3 3" xfId="1432"/>
    <cellStyle name="Standard 5 3 3 3 2" xfId="1433"/>
    <cellStyle name="Standard 5 3 3 4" xfId="1434"/>
    <cellStyle name="Standard 5 3 4" xfId="1435"/>
    <cellStyle name="Standard 5 3 5" xfId="1436"/>
    <cellStyle name="Standard 5 4" xfId="1437"/>
    <cellStyle name="Standard 5 4 2" xfId="1438"/>
    <cellStyle name="Standard 5 4 2 2" xfId="1439"/>
    <cellStyle name="Standard 5 4 3" xfId="1440"/>
    <cellStyle name="Standard 5 4 3 2" xfId="1441"/>
    <cellStyle name="Standard 5 4 4" xfId="1442"/>
    <cellStyle name="Standard 5 4 4 2" xfId="1443"/>
    <cellStyle name="Standard 5 4 5" xfId="1444"/>
    <cellStyle name="Standard 5 4 6" xfId="1445"/>
    <cellStyle name="Standard 5 5" xfId="1446"/>
    <cellStyle name="Standard 5 5 2" xfId="1447"/>
    <cellStyle name="Standard 5 6" xfId="1448"/>
    <cellStyle name="Standard 5 6 2" xfId="1449"/>
    <cellStyle name="Standard 5 7" xfId="1450"/>
    <cellStyle name="Standard 5 7 2" xfId="1451"/>
    <cellStyle name="Standard 6" xfId="1452"/>
    <cellStyle name="Standard 6 2" xfId="1453"/>
    <cellStyle name="Standard 7" xfId="1454"/>
    <cellStyle name="Standard 7 2" xfId="1455"/>
    <cellStyle name="Standard 7 2 2" xfId="1456"/>
    <cellStyle name="Standard 7 3" xfId="1457"/>
    <cellStyle name="Standard 8" xfId="1458"/>
    <cellStyle name="Standard 8 2" xfId="1459"/>
    <cellStyle name="Standard 8 2 2" xfId="1460"/>
    <cellStyle name="Standard 8 2 2 2" xfId="1461"/>
    <cellStyle name="Standard 8 2 3" xfId="1462"/>
    <cellStyle name="Standard 8 2 3 2" xfId="1463"/>
    <cellStyle name="Standard 8 2 4" xfId="1464"/>
    <cellStyle name="Standard 8 2 4 2" xfId="1465"/>
    <cellStyle name="Standard 8 2 5" xfId="1466"/>
    <cellStyle name="Standard 8 2 6" xfId="1467"/>
    <cellStyle name="Standard 8 3" xfId="1468"/>
    <cellStyle name="Standard 8 4" xfId="1469"/>
    <cellStyle name="Standard 8 4 2" xfId="1470"/>
    <cellStyle name="Standard 8 5" xfId="1471"/>
    <cellStyle name="Standard 8 5 2" xfId="1472"/>
    <cellStyle name="Standard 8 6" xfId="1473"/>
    <cellStyle name="Standard 8 6 2" xfId="1474"/>
    <cellStyle name="Standard 9" xfId="1475"/>
    <cellStyle name="Standard 9 2" xfId="1476"/>
    <cellStyle name="Standard_Tab5-S8_0408" xfId="1477"/>
    <cellStyle name="title1" xfId="1478"/>
    <cellStyle name="Überschrift" xfId="1479"/>
    <cellStyle name="Überschrift 1" xfId="1480"/>
    <cellStyle name="Überschrift 1 2" xfId="1481"/>
    <cellStyle name="Überschrift 2" xfId="1482"/>
    <cellStyle name="Überschrift 2 2" xfId="1483"/>
    <cellStyle name="Überschrift 3" xfId="1484"/>
    <cellStyle name="Überschrift 3 2" xfId="1485"/>
    <cellStyle name="Überschrift 4" xfId="1486"/>
    <cellStyle name="Überschrift 4 2" xfId="1487"/>
    <cellStyle name="Verknüpfte Zelle" xfId="1488"/>
    <cellStyle name="Verknüpfte Zelle 2" xfId="1489"/>
    <cellStyle name="Currency" xfId="1490"/>
    <cellStyle name="Currency [0]" xfId="1491"/>
    <cellStyle name="Warnender Text" xfId="1492"/>
    <cellStyle name="Warnender Text 2" xfId="1493"/>
    <cellStyle name="Zelle überprüfen" xfId="1494"/>
    <cellStyle name="Zelle überprüfen 2" xfId="149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76200</xdr:rowOff>
    </xdr:from>
    <xdr:to>
      <xdr:col>10</xdr:col>
      <xdr:colOff>0</xdr:colOff>
      <xdr:row>19</xdr:row>
      <xdr:rowOff>76200</xdr:rowOff>
    </xdr:to>
    <xdr:sp>
      <xdr:nvSpPr>
        <xdr:cNvPr id="1" name="Text 11"/>
        <xdr:cNvSpPr txBox="1">
          <a:spLocks noChangeArrowheads="1"/>
        </xdr:cNvSpPr>
      </xdr:nvSpPr>
      <xdr:spPr>
        <a:xfrm>
          <a:off x="0" y="3162300"/>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17</xdr:row>
      <xdr:rowOff>76200</xdr:rowOff>
    </xdr:from>
    <xdr:to>
      <xdr:col>10</xdr:col>
      <xdr:colOff>0</xdr:colOff>
      <xdr:row>17</xdr:row>
      <xdr:rowOff>76200</xdr:rowOff>
    </xdr:to>
    <xdr:sp>
      <xdr:nvSpPr>
        <xdr:cNvPr id="2" name="Text 11"/>
        <xdr:cNvSpPr txBox="1">
          <a:spLocks noChangeArrowheads="1"/>
        </xdr:cNvSpPr>
      </xdr:nvSpPr>
      <xdr:spPr>
        <a:xfrm>
          <a:off x="0" y="273367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C30"/>
  <sheetViews>
    <sheetView tabSelected="1" zoomScalePageLayoutView="0" workbookViewId="0" topLeftCell="A1">
      <selection activeCell="D1" sqref="D1"/>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3" ht="12.75" customHeight="1">
      <c r="A1" s="2" t="s">
        <v>45</v>
      </c>
      <c r="B1" s="3"/>
      <c r="C1" s="154"/>
    </row>
    <row r="2" spans="1:3" ht="12" customHeight="1">
      <c r="A2" s="6"/>
      <c r="B2" s="6"/>
      <c r="C2" s="7"/>
    </row>
    <row r="3" spans="1:3" ht="12" customHeight="1">
      <c r="A3" s="5"/>
      <c r="B3" s="5"/>
      <c r="C3" s="154"/>
    </row>
    <row r="4" spans="1:3" ht="12.75" customHeight="1">
      <c r="A4" s="8" t="s">
        <v>225</v>
      </c>
      <c r="B4" s="5"/>
      <c r="C4" s="204">
        <v>4</v>
      </c>
    </row>
    <row r="5" spans="1:3" ht="12" customHeight="1">
      <c r="A5" s="5"/>
      <c r="B5" s="5"/>
      <c r="C5" s="154"/>
    </row>
    <row r="6" spans="1:3" ht="12.75" customHeight="1">
      <c r="A6" s="6" t="s">
        <v>46</v>
      </c>
      <c r="B6" s="5"/>
      <c r="C6" s="154"/>
    </row>
    <row r="7" spans="1:3" ht="12" customHeight="1">
      <c r="A7" s="9"/>
      <c r="B7" s="5"/>
      <c r="C7" s="154"/>
    </row>
    <row r="8" spans="1:3" ht="12.75" customHeight="1">
      <c r="A8" s="9" t="s">
        <v>399</v>
      </c>
      <c r="B8" s="5"/>
      <c r="C8" s="154">
        <v>7</v>
      </c>
    </row>
    <row r="9" spans="1:3" ht="12" customHeight="1">
      <c r="A9" s="9"/>
      <c r="B9" s="5"/>
      <c r="C9" s="154"/>
    </row>
    <row r="10" spans="1:3" ht="12.75" customHeight="1">
      <c r="A10" s="10" t="s">
        <v>400</v>
      </c>
      <c r="B10" s="5"/>
      <c r="C10" s="154"/>
    </row>
    <row r="11" spans="1:3" ht="12.75" customHeight="1">
      <c r="A11" s="11" t="s">
        <v>275</v>
      </c>
      <c r="B11" s="5"/>
      <c r="C11" s="154">
        <v>7</v>
      </c>
    </row>
    <row r="12" spans="1:3" ht="12" customHeight="1">
      <c r="A12" s="9"/>
      <c r="B12" s="5"/>
      <c r="C12" s="154"/>
    </row>
    <row r="13" spans="1:3" ht="12.75">
      <c r="A13" s="9" t="s">
        <v>17</v>
      </c>
      <c r="B13" s="5"/>
      <c r="C13" s="204">
        <v>8</v>
      </c>
    </row>
    <row r="14" spans="1:3" ht="12" customHeight="1">
      <c r="A14" s="5"/>
      <c r="B14" s="5"/>
      <c r="C14" s="154"/>
    </row>
    <row r="15" spans="1:3" ht="12.75" customHeight="1">
      <c r="A15" s="5" t="s">
        <v>274</v>
      </c>
      <c r="B15" s="5"/>
      <c r="C15" s="154"/>
    </row>
    <row r="16" spans="1:3" ht="12.75" customHeight="1">
      <c r="A16" s="12" t="s">
        <v>401</v>
      </c>
      <c r="B16" s="5"/>
      <c r="C16" s="204">
        <v>10</v>
      </c>
    </row>
    <row r="17" spans="1:3" ht="12" customHeight="1">
      <c r="A17" s="5"/>
      <c r="B17" s="5"/>
      <c r="C17" s="154"/>
    </row>
    <row r="18" spans="1:3" ht="12.75" customHeight="1">
      <c r="A18" s="9" t="s">
        <v>402</v>
      </c>
      <c r="B18" s="5"/>
      <c r="C18" s="204">
        <v>12</v>
      </c>
    </row>
    <row r="19" spans="1:3" ht="12" customHeight="1">
      <c r="A19" s="38"/>
      <c r="B19" s="5"/>
      <c r="C19" s="154"/>
    </row>
    <row r="20" spans="1:3" ht="12.75" customHeight="1">
      <c r="A20" s="186" t="s">
        <v>410</v>
      </c>
      <c r="B20" s="5"/>
      <c r="C20" s="204">
        <v>14</v>
      </c>
    </row>
    <row r="21" spans="1:3" ht="12" customHeight="1">
      <c r="A21" s="40"/>
      <c r="B21" s="5"/>
      <c r="C21" s="154"/>
    </row>
    <row r="22" spans="1:3" ht="12.75" customHeight="1">
      <c r="A22" s="5" t="s">
        <v>345</v>
      </c>
      <c r="B22" s="5"/>
      <c r="C22" s="154"/>
    </row>
    <row r="23" spans="1:3" ht="12.75" customHeight="1">
      <c r="A23" s="41" t="s">
        <v>403</v>
      </c>
      <c r="B23" s="5"/>
      <c r="C23" s="204">
        <v>16</v>
      </c>
    </row>
    <row r="24" spans="1:3" ht="12" customHeight="1">
      <c r="A24" s="39"/>
      <c r="B24" s="5"/>
      <c r="C24" s="154"/>
    </row>
    <row r="25" spans="1:3" s="13" customFormat="1" ht="12.75" customHeight="1">
      <c r="A25" s="5" t="s">
        <v>346</v>
      </c>
      <c r="B25" s="5"/>
      <c r="C25" s="154"/>
    </row>
    <row r="26" spans="1:3" s="13" customFormat="1" ht="12.75" customHeight="1">
      <c r="A26" s="41" t="s">
        <v>404</v>
      </c>
      <c r="B26" s="5"/>
      <c r="C26" s="205">
        <v>30</v>
      </c>
    </row>
    <row r="27" spans="1:3" ht="12" customHeight="1">
      <c r="A27" s="37"/>
      <c r="B27" s="5"/>
      <c r="C27" s="154"/>
    </row>
    <row r="28" spans="1:3" s="13" customFormat="1" ht="12.75" customHeight="1">
      <c r="A28" s="5" t="s">
        <v>347</v>
      </c>
      <c r="B28" s="5"/>
      <c r="C28" s="154"/>
    </row>
    <row r="29" spans="1:3" s="13" customFormat="1" ht="12.75" customHeight="1">
      <c r="A29" s="41" t="s">
        <v>405</v>
      </c>
      <c r="B29" s="5"/>
      <c r="C29" s="205">
        <v>34</v>
      </c>
    </row>
    <row r="30" spans="1:2" ht="12" customHeight="1">
      <c r="A30" s="37"/>
      <c r="B30" s="5"/>
    </row>
  </sheetData>
  <sheetProtection/>
  <hyperlinks>
    <hyperlink ref="C13" location="'Übersicht 1'!A1" tooltip="Übersicht 1" display="'Übersicht 1'!A1"/>
    <hyperlink ref="C16" location="'Übersicht 2'!A1" tooltip="Übersicht 2" display="'Übersicht 2'!A1"/>
    <hyperlink ref="C18" location="Tabelle1!A1" tooltip="Tabelle 1" display="Tabelle1!A1"/>
    <hyperlink ref="C20" location="Tabelle2!A1" tooltip="Tabelle 2" display="Tabelle2!A1"/>
    <hyperlink ref="C23" location="Tabelle3.1!A1" tooltip="Tabelle 3.1" display="Tabelle3.1!A1"/>
    <hyperlink ref="C26" location="Tabelle3.2!A1" tooltip="Tabelle 3.2" display="Tabelle3.2!A1"/>
    <hyperlink ref="C29" location="Tabelle3.3!A1" tooltip="Tabelle 3.3" display="Tabelle3.3!A1"/>
    <hyperlink ref="C4" location="Vorbemerkungen!A1" tooltip="Vorbemerkung" display="Vorbemerkungen!A1"/>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 &amp;P -</oddFooter>
  </headerFooter>
</worksheet>
</file>

<file path=xl/worksheets/sheet10.xml><?xml version="1.0" encoding="utf-8"?>
<worksheet xmlns="http://schemas.openxmlformats.org/spreadsheetml/2006/main" xmlns:r="http://schemas.openxmlformats.org/officeDocument/2006/relationships">
  <sheetPr>
    <tabColor theme="0" tint="-0.1499900072813034"/>
  </sheetPr>
  <dimension ref="A1:Y90"/>
  <sheetViews>
    <sheetView zoomScalePageLayoutView="0" workbookViewId="0" topLeftCell="A1">
      <selection activeCell="B2" sqref="B2"/>
    </sheetView>
  </sheetViews>
  <sheetFormatPr defaultColWidth="11.421875" defaultRowHeight="12.75"/>
  <cols>
    <col min="1" max="1" width="3.140625" style="0" customWidth="1"/>
    <col min="2" max="3" width="0.9921875" style="0" customWidth="1"/>
    <col min="4" max="4" width="53.28125" style="136" customWidth="1"/>
    <col min="5" max="5" width="0.9921875" style="136" customWidth="1"/>
    <col min="6" max="7" width="6.7109375" style="136" customWidth="1"/>
    <col min="8" max="9" width="5.140625" style="136" customWidth="1"/>
    <col min="10" max="10" width="5.8515625" style="136" customWidth="1"/>
    <col min="11" max="11" width="5.140625" style="136" customWidth="1"/>
    <col min="12" max="12" width="8.57421875" style="136" customWidth="1"/>
    <col min="13" max="13" width="7.57421875" style="136" customWidth="1"/>
    <col min="14" max="14" width="8.57421875" style="136" customWidth="1"/>
    <col min="15" max="19" width="6.7109375" style="136" customWidth="1"/>
    <col min="20" max="22" width="7.57421875" style="136" customWidth="1"/>
    <col min="23" max="23" width="7.00390625" style="136" customWidth="1"/>
    <col min="24" max="24" width="0.9921875" style="0" customWidth="1"/>
    <col min="25" max="25" width="3.7109375" style="0" customWidth="1"/>
  </cols>
  <sheetData>
    <row r="1" spans="4:23" ht="14.25" customHeight="1">
      <c r="D1" s="341" t="s">
        <v>467</v>
      </c>
      <c r="E1" s="341"/>
      <c r="F1" s="341"/>
      <c r="G1" s="341"/>
      <c r="H1" s="341"/>
      <c r="I1" s="341"/>
      <c r="J1" s="341"/>
      <c r="K1" s="341"/>
      <c r="L1" s="342" t="s">
        <v>495</v>
      </c>
      <c r="M1" s="342"/>
      <c r="N1" s="342"/>
      <c r="O1" s="342"/>
      <c r="P1" s="342"/>
      <c r="Q1" s="342"/>
      <c r="R1" s="342"/>
      <c r="S1" s="342"/>
      <c r="T1" s="342"/>
      <c r="U1" s="342"/>
      <c r="V1" s="342"/>
      <c r="W1" s="342"/>
    </row>
    <row r="2" spans="4:23" ht="8.25" customHeight="1">
      <c r="D2" s="355"/>
      <c r="E2" s="355"/>
      <c r="F2" s="355"/>
      <c r="G2" s="355"/>
      <c r="H2" s="355"/>
      <c r="I2" s="355"/>
      <c r="J2" s="355"/>
      <c r="K2" s="355"/>
      <c r="L2" s="356"/>
      <c r="M2" s="356"/>
      <c r="N2" s="356"/>
      <c r="O2" s="356"/>
      <c r="P2" s="356"/>
      <c r="Q2" s="356"/>
      <c r="R2" s="356"/>
      <c r="S2" s="356"/>
      <c r="T2" s="356"/>
      <c r="U2" s="356"/>
      <c r="V2" s="356"/>
      <c r="W2" s="356"/>
    </row>
    <row r="3" spans="1:25" ht="14.25" customHeight="1">
      <c r="A3" s="343" t="s">
        <v>276</v>
      </c>
      <c r="B3" s="344"/>
      <c r="C3" s="331"/>
      <c r="D3" s="335" t="s">
        <v>141</v>
      </c>
      <c r="E3" s="349"/>
      <c r="F3" s="336" t="s">
        <v>138</v>
      </c>
      <c r="G3" s="336"/>
      <c r="H3" s="336"/>
      <c r="I3" s="336"/>
      <c r="J3" s="336"/>
      <c r="K3" s="337"/>
      <c r="L3" s="340" t="s">
        <v>36</v>
      </c>
      <c r="M3" s="336"/>
      <c r="N3" s="336"/>
      <c r="O3" s="336"/>
      <c r="P3" s="336"/>
      <c r="Q3" s="336"/>
      <c r="R3" s="337" t="s">
        <v>104</v>
      </c>
      <c r="S3" s="339"/>
      <c r="T3" s="339"/>
      <c r="U3" s="339"/>
      <c r="V3" s="339"/>
      <c r="W3" s="339"/>
      <c r="X3" s="176"/>
      <c r="Y3" s="331" t="s">
        <v>276</v>
      </c>
    </row>
    <row r="4" spans="1:25" ht="12.75">
      <c r="A4" s="345"/>
      <c r="B4" s="346"/>
      <c r="C4" s="332"/>
      <c r="D4" s="350"/>
      <c r="E4" s="351"/>
      <c r="F4" s="336" t="s">
        <v>35</v>
      </c>
      <c r="G4" s="336"/>
      <c r="H4" s="336" t="s">
        <v>105</v>
      </c>
      <c r="I4" s="336"/>
      <c r="J4" s="336"/>
      <c r="K4" s="337"/>
      <c r="L4" s="340" t="s">
        <v>139</v>
      </c>
      <c r="M4" s="336"/>
      <c r="N4" s="336" t="s">
        <v>105</v>
      </c>
      <c r="O4" s="336"/>
      <c r="P4" s="336"/>
      <c r="Q4" s="336"/>
      <c r="R4" s="336" t="s">
        <v>139</v>
      </c>
      <c r="S4" s="336"/>
      <c r="T4" s="336" t="s">
        <v>105</v>
      </c>
      <c r="U4" s="336"/>
      <c r="V4" s="336"/>
      <c r="W4" s="337"/>
      <c r="X4" s="176"/>
      <c r="Y4" s="332"/>
    </row>
    <row r="5" spans="1:25" ht="12.75">
      <c r="A5" s="345"/>
      <c r="B5" s="346"/>
      <c r="C5" s="332"/>
      <c r="D5" s="350"/>
      <c r="E5" s="351"/>
      <c r="F5" s="336"/>
      <c r="G5" s="336"/>
      <c r="H5" s="336" t="s">
        <v>127</v>
      </c>
      <c r="I5" s="336"/>
      <c r="J5" s="336" t="s">
        <v>125</v>
      </c>
      <c r="K5" s="337"/>
      <c r="L5" s="340"/>
      <c r="M5" s="336"/>
      <c r="N5" s="336" t="s">
        <v>127</v>
      </c>
      <c r="O5" s="336"/>
      <c r="P5" s="336" t="s">
        <v>125</v>
      </c>
      <c r="Q5" s="336"/>
      <c r="R5" s="336"/>
      <c r="S5" s="336"/>
      <c r="T5" s="336" t="s">
        <v>127</v>
      </c>
      <c r="U5" s="336"/>
      <c r="V5" s="336" t="s">
        <v>125</v>
      </c>
      <c r="W5" s="337"/>
      <c r="X5" s="176"/>
      <c r="Y5" s="332"/>
    </row>
    <row r="6" spans="1:25" ht="12.75">
      <c r="A6" s="347"/>
      <c r="B6" s="348"/>
      <c r="C6" s="333"/>
      <c r="D6" s="352"/>
      <c r="E6" s="353"/>
      <c r="F6" s="133" t="s">
        <v>40</v>
      </c>
      <c r="G6" s="133" t="s">
        <v>39</v>
      </c>
      <c r="H6" s="133" t="s">
        <v>40</v>
      </c>
      <c r="I6" s="133" t="s">
        <v>39</v>
      </c>
      <c r="J6" s="133" t="s">
        <v>40</v>
      </c>
      <c r="K6" s="134" t="s">
        <v>39</v>
      </c>
      <c r="L6" s="135" t="s">
        <v>40</v>
      </c>
      <c r="M6" s="133" t="s">
        <v>39</v>
      </c>
      <c r="N6" s="133" t="s">
        <v>40</v>
      </c>
      <c r="O6" s="133" t="s">
        <v>39</v>
      </c>
      <c r="P6" s="133" t="s">
        <v>40</v>
      </c>
      <c r="Q6" s="133" t="s">
        <v>39</v>
      </c>
      <c r="R6" s="133" t="s">
        <v>40</v>
      </c>
      <c r="S6" s="133" t="s">
        <v>39</v>
      </c>
      <c r="T6" s="133" t="s">
        <v>40</v>
      </c>
      <c r="U6" s="133" t="s">
        <v>39</v>
      </c>
      <c r="V6" s="133" t="s">
        <v>40</v>
      </c>
      <c r="W6" s="134" t="s">
        <v>39</v>
      </c>
      <c r="X6" s="176"/>
      <c r="Y6" s="333"/>
    </row>
    <row r="7" spans="1:25" ht="21.75" customHeight="1">
      <c r="A7" s="357" t="s">
        <v>37</v>
      </c>
      <c r="B7" s="357"/>
      <c r="C7" s="357"/>
      <c r="D7" s="357"/>
      <c r="E7" s="357"/>
      <c r="F7" s="357"/>
      <c r="G7" s="357"/>
      <c r="H7" s="357"/>
      <c r="I7" s="357"/>
      <c r="J7" s="357"/>
      <c r="K7" s="357"/>
      <c r="L7" s="357" t="s">
        <v>37</v>
      </c>
      <c r="M7" s="357"/>
      <c r="N7" s="357"/>
      <c r="O7" s="357"/>
      <c r="P7" s="357"/>
      <c r="Q7" s="357"/>
      <c r="R7" s="357"/>
      <c r="S7" s="357"/>
      <c r="T7" s="357"/>
      <c r="U7" s="357"/>
      <c r="V7" s="357"/>
      <c r="W7" s="357"/>
      <c r="X7" s="357"/>
      <c r="Y7" s="357"/>
    </row>
    <row r="8" spans="1:25" ht="12.75" customHeight="1">
      <c r="A8" s="137">
        <v>1</v>
      </c>
      <c r="B8" s="142"/>
      <c r="C8" s="101"/>
      <c r="D8" s="177" t="s">
        <v>28</v>
      </c>
      <c r="E8" s="102"/>
      <c r="F8" s="103">
        <v>229604</v>
      </c>
      <c r="G8" s="104">
        <v>120724</v>
      </c>
      <c r="H8" s="104">
        <v>5322</v>
      </c>
      <c r="I8" s="104">
        <v>2951</v>
      </c>
      <c r="J8" s="104">
        <v>17950</v>
      </c>
      <c r="K8" s="104">
        <v>9060</v>
      </c>
      <c r="L8" s="104">
        <v>194302</v>
      </c>
      <c r="M8" s="104">
        <v>102723</v>
      </c>
      <c r="N8" s="104">
        <v>1918</v>
      </c>
      <c r="O8" s="104">
        <v>1149</v>
      </c>
      <c r="P8" s="104">
        <v>13478</v>
      </c>
      <c r="Q8" s="104">
        <v>6809</v>
      </c>
      <c r="R8" s="104">
        <v>35302</v>
      </c>
      <c r="S8" s="104">
        <v>18001</v>
      </c>
      <c r="T8" s="104">
        <v>3404</v>
      </c>
      <c r="U8" s="104">
        <v>1802</v>
      </c>
      <c r="V8" s="104">
        <v>4472</v>
      </c>
      <c r="W8" s="104">
        <v>2251</v>
      </c>
      <c r="Y8" s="138">
        <v>1</v>
      </c>
    </row>
    <row r="9" spans="1:25" ht="12.75" customHeight="1">
      <c r="A9" s="137"/>
      <c r="B9" s="142"/>
      <c r="C9" s="101"/>
      <c r="D9" s="199" t="s">
        <v>42</v>
      </c>
      <c r="E9" s="102"/>
      <c r="F9" s="103"/>
      <c r="G9" s="104"/>
      <c r="H9" s="104"/>
      <c r="I9" s="104"/>
      <c r="J9" s="104"/>
      <c r="K9" s="104"/>
      <c r="L9" s="104"/>
      <c r="M9" s="104"/>
      <c r="N9" s="104"/>
      <c r="O9" s="104"/>
      <c r="P9" s="104"/>
      <c r="Q9" s="104"/>
      <c r="R9" s="104"/>
      <c r="S9" s="104"/>
      <c r="T9" s="104"/>
      <c r="U9" s="104"/>
      <c r="V9" s="104"/>
      <c r="W9" s="104"/>
      <c r="Y9" s="138"/>
    </row>
    <row r="10" spans="1:25" ht="12.75" customHeight="1">
      <c r="A10" s="139">
        <v>2</v>
      </c>
      <c r="B10" s="142"/>
      <c r="C10" s="101"/>
      <c r="D10" s="153" t="s">
        <v>411</v>
      </c>
      <c r="E10" s="152">
        <v>1</v>
      </c>
      <c r="F10" s="105">
        <v>3354</v>
      </c>
      <c r="G10" s="106">
        <v>2600</v>
      </c>
      <c r="H10" s="106">
        <v>53</v>
      </c>
      <c r="I10" s="106">
        <v>42</v>
      </c>
      <c r="J10" s="106">
        <v>116</v>
      </c>
      <c r="K10" s="106">
        <v>85</v>
      </c>
      <c r="L10" s="106">
        <v>2966</v>
      </c>
      <c r="M10" s="106">
        <v>2289</v>
      </c>
      <c r="N10" s="106">
        <v>6</v>
      </c>
      <c r="O10" s="106">
        <v>3</v>
      </c>
      <c r="P10" s="106">
        <v>71</v>
      </c>
      <c r="Q10" s="106">
        <v>46</v>
      </c>
      <c r="R10" s="106">
        <v>388</v>
      </c>
      <c r="S10" s="106">
        <v>311</v>
      </c>
      <c r="T10" s="106">
        <v>47</v>
      </c>
      <c r="U10" s="106">
        <v>39</v>
      </c>
      <c r="V10" s="106">
        <v>45</v>
      </c>
      <c r="W10" s="106">
        <v>39</v>
      </c>
      <c r="Y10" s="140">
        <v>2</v>
      </c>
    </row>
    <row r="11" spans="1:25" ht="12.75" customHeight="1">
      <c r="A11" s="139">
        <v>3</v>
      </c>
      <c r="B11" s="142"/>
      <c r="C11" s="101"/>
      <c r="D11" s="153" t="s">
        <v>148</v>
      </c>
      <c r="E11" s="152">
        <v>2</v>
      </c>
      <c r="F11" s="105">
        <v>2312</v>
      </c>
      <c r="G11" s="106">
        <v>1387</v>
      </c>
      <c r="H11" s="106">
        <v>73</v>
      </c>
      <c r="I11" s="106">
        <v>43</v>
      </c>
      <c r="J11" s="106">
        <v>768</v>
      </c>
      <c r="K11" s="106">
        <v>420</v>
      </c>
      <c r="L11" s="106">
        <v>2217</v>
      </c>
      <c r="M11" s="106">
        <v>1335</v>
      </c>
      <c r="N11" s="106">
        <v>65</v>
      </c>
      <c r="O11" s="106">
        <v>39</v>
      </c>
      <c r="P11" s="106">
        <v>731</v>
      </c>
      <c r="Q11" s="106">
        <v>399</v>
      </c>
      <c r="R11" s="106">
        <v>95</v>
      </c>
      <c r="S11" s="106">
        <v>52</v>
      </c>
      <c r="T11" s="106">
        <v>8</v>
      </c>
      <c r="U11" s="106">
        <v>4</v>
      </c>
      <c r="V11" s="106">
        <v>37</v>
      </c>
      <c r="W11" s="106">
        <v>21</v>
      </c>
      <c r="Y11" s="140">
        <v>3</v>
      </c>
    </row>
    <row r="12" spans="1:25" ht="12.75" customHeight="1">
      <c r="A12" s="139">
        <v>4</v>
      </c>
      <c r="B12" s="142"/>
      <c r="C12" s="101"/>
      <c r="D12" s="153" t="s">
        <v>162</v>
      </c>
      <c r="E12" s="152">
        <v>4</v>
      </c>
      <c r="F12" s="105">
        <v>2773</v>
      </c>
      <c r="G12" s="106">
        <v>1362</v>
      </c>
      <c r="H12" s="106">
        <v>73</v>
      </c>
      <c r="I12" s="106">
        <v>38</v>
      </c>
      <c r="J12" s="106">
        <v>375</v>
      </c>
      <c r="K12" s="106">
        <v>223</v>
      </c>
      <c r="L12" s="106">
        <v>2474</v>
      </c>
      <c r="M12" s="106">
        <v>1213</v>
      </c>
      <c r="N12" s="106">
        <v>42</v>
      </c>
      <c r="O12" s="106">
        <v>25</v>
      </c>
      <c r="P12" s="106">
        <v>332</v>
      </c>
      <c r="Q12" s="106">
        <v>206</v>
      </c>
      <c r="R12" s="106">
        <v>299</v>
      </c>
      <c r="S12" s="106">
        <v>149</v>
      </c>
      <c r="T12" s="106">
        <v>31</v>
      </c>
      <c r="U12" s="106">
        <v>13</v>
      </c>
      <c r="V12" s="106">
        <v>43</v>
      </c>
      <c r="W12" s="106">
        <v>17</v>
      </c>
      <c r="Y12" s="140">
        <v>4</v>
      </c>
    </row>
    <row r="13" spans="1:25" ht="12.75" customHeight="1">
      <c r="A13" s="139">
        <v>5</v>
      </c>
      <c r="B13" s="142"/>
      <c r="C13" s="101"/>
      <c r="D13" s="153" t="s">
        <v>151</v>
      </c>
      <c r="E13" s="152">
        <v>5</v>
      </c>
      <c r="F13" s="105">
        <v>4941</v>
      </c>
      <c r="G13" s="106">
        <v>2501</v>
      </c>
      <c r="H13" s="106">
        <v>149</v>
      </c>
      <c r="I13" s="106">
        <v>71</v>
      </c>
      <c r="J13" s="106">
        <v>790</v>
      </c>
      <c r="K13" s="106">
        <v>424</v>
      </c>
      <c r="L13" s="106">
        <v>4594</v>
      </c>
      <c r="M13" s="106">
        <v>2324</v>
      </c>
      <c r="N13" s="106">
        <v>101</v>
      </c>
      <c r="O13" s="106">
        <v>51</v>
      </c>
      <c r="P13" s="106">
        <v>708</v>
      </c>
      <c r="Q13" s="106">
        <v>381</v>
      </c>
      <c r="R13" s="106">
        <v>347</v>
      </c>
      <c r="S13" s="106">
        <v>177</v>
      </c>
      <c r="T13" s="106">
        <v>48</v>
      </c>
      <c r="U13" s="106">
        <v>20</v>
      </c>
      <c r="V13" s="106">
        <v>82</v>
      </c>
      <c r="W13" s="106">
        <v>43</v>
      </c>
      <c r="Y13" s="140">
        <v>5</v>
      </c>
    </row>
    <row r="14" spans="1:25" ht="12.75" customHeight="1">
      <c r="A14" s="139">
        <v>6</v>
      </c>
      <c r="B14" s="142"/>
      <c r="C14" s="101"/>
      <c r="D14" s="153" t="s">
        <v>412</v>
      </c>
      <c r="E14" s="152">
        <v>6</v>
      </c>
      <c r="F14" s="105">
        <v>405</v>
      </c>
      <c r="G14" s="106">
        <v>358</v>
      </c>
      <c r="H14" s="106" t="s">
        <v>277</v>
      </c>
      <c r="I14" s="106" t="s">
        <v>277</v>
      </c>
      <c r="J14" s="106">
        <v>15</v>
      </c>
      <c r="K14" s="106">
        <v>14</v>
      </c>
      <c r="L14" s="106">
        <v>370</v>
      </c>
      <c r="M14" s="106">
        <v>325</v>
      </c>
      <c r="N14" s="106" t="s">
        <v>277</v>
      </c>
      <c r="O14" s="106" t="s">
        <v>277</v>
      </c>
      <c r="P14" s="106">
        <v>15</v>
      </c>
      <c r="Q14" s="106">
        <v>14</v>
      </c>
      <c r="R14" s="106">
        <v>35</v>
      </c>
      <c r="S14" s="106">
        <v>33</v>
      </c>
      <c r="T14" s="106" t="s">
        <v>277</v>
      </c>
      <c r="U14" s="106" t="s">
        <v>277</v>
      </c>
      <c r="V14" s="106" t="s">
        <v>277</v>
      </c>
      <c r="W14" s="106" t="s">
        <v>277</v>
      </c>
      <c r="Y14" s="140">
        <v>6</v>
      </c>
    </row>
    <row r="15" spans="1:25" ht="12.75" customHeight="1">
      <c r="A15" s="139">
        <v>7</v>
      </c>
      <c r="B15" s="142"/>
      <c r="C15" s="101"/>
      <c r="D15" s="153" t="s">
        <v>142</v>
      </c>
      <c r="E15" s="152">
        <v>7</v>
      </c>
      <c r="F15" s="105">
        <v>1874</v>
      </c>
      <c r="G15" s="106">
        <v>1297</v>
      </c>
      <c r="H15" s="106">
        <v>54</v>
      </c>
      <c r="I15" s="106">
        <v>43</v>
      </c>
      <c r="J15" s="106">
        <v>178</v>
      </c>
      <c r="K15" s="106">
        <v>128</v>
      </c>
      <c r="L15" s="106">
        <v>1456</v>
      </c>
      <c r="M15" s="106">
        <v>969</v>
      </c>
      <c r="N15" s="106">
        <v>19</v>
      </c>
      <c r="O15" s="106">
        <v>15</v>
      </c>
      <c r="P15" s="106">
        <v>127</v>
      </c>
      <c r="Q15" s="106">
        <v>85</v>
      </c>
      <c r="R15" s="106">
        <v>418</v>
      </c>
      <c r="S15" s="106">
        <v>328</v>
      </c>
      <c r="T15" s="106">
        <v>35</v>
      </c>
      <c r="U15" s="106">
        <v>28</v>
      </c>
      <c r="V15" s="106">
        <v>51</v>
      </c>
      <c r="W15" s="106">
        <v>43</v>
      </c>
      <c r="Y15" s="140">
        <v>7</v>
      </c>
    </row>
    <row r="16" spans="1:25" ht="12.75" customHeight="1">
      <c r="A16" s="139">
        <v>8</v>
      </c>
      <c r="B16" s="142"/>
      <c r="C16" s="101"/>
      <c r="D16" s="153" t="s">
        <v>341</v>
      </c>
      <c r="E16" s="152">
        <v>8</v>
      </c>
      <c r="F16" s="105">
        <v>786</v>
      </c>
      <c r="G16" s="106">
        <v>423</v>
      </c>
      <c r="H16" s="106">
        <v>15</v>
      </c>
      <c r="I16" s="106">
        <v>11</v>
      </c>
      <c r="J16" s="106">
        <v>80</v>
      </c>
      <c r="K16" s="106">
        <v>54</v>
      </c>
      <c r="L16" s="106">
        <v>732</v>
      </c>
      <c r="M16" s="106">
        <v>391</v>
      </c>
      <c r="N16" s="106">
        <v>4</v>
      </c>
      <c r="O16" s="106">
        <v>4</v>
      </c>
      <c r="P16" s="106">
        <v>67</v>
      </c>
      <c r="Q16" s="106">
        <v>46</v>
      </c>
      <c r="R16" s="106">
        <v>54</v>
      </c>
      <c r="S16" s="106">
        <v>32</v>
      </c>
      <c r="T16" s="106">
        <v>11</v>
      </c>
      <c r="U16" s="106">
        <v>7</v>
      </c>
      <c r="V16" s="106">
        <v>13</v>
      </c>
      <c r="W16" s="106">
        <v>8</v>
      </c>
      <c r="Y16" s="140">
        <v>8</v>
      </c>
    </row>
    <row r="17" spans="1:25" ht="12.75" customHeight="1">
      <c r="A17" s="139">
        <v>9</v>
      </c>
      <c r="B17" s="142"/>
      <c r="C17" s="101"/>
      <c r="D17" s="153" t="s">
        <v>150</v>
      </c>
      <c r="E17" s="152">
        <v>9</v>
      </c>
      <c r="F17" s="105">
        <v>11307</v>
      </c>
      <c r="G17" s="106">
        <v>8854</v>
      </c>
      <c r="H17" s="106">
        <v>505</v>
      </c>
      <c r="I17" s="106">
        <v>351</v>
      </c>
      <c r="J17" s="106">
        <v>1006</v>
      </c>
      <c r="K17" s="106">
        <v>709</v>
      </c>
      <c r="L17" s="106">
        <v>9464</v>
      </c>
      <c r="M17" s="106">
        <v>7425</v>
      </c>
      <c r="N17" s="106">
        <v>103</v>
      </c>
      <c r="O17" s="106">
        <v>69</v>
      </c>
      <c r="P17" s="106">
        <v>627</v>
      </c>
      <c r="Q17" s="106">
        <v>442</v>
      </c>
      <c r="R17" s="106">
        <v>1843</v>
      </c>
      <c r="S17" s="106">
        <v>1429</v>
      </c>
      <c r="T17" s="106">
        <v>402</v>
      </c>
      <c r="U17" s="106">
        <v>282</v>
      </c>
      <c r="V17" s="106">
        <v>379</v>
      </c>
      <c r="W17" s="106">
        <v>267</v>
      </c>
      <c r="Y17" s="140">
        <v>9</v>
      </c>
    </row>
    <row r="18" spans="1:25" ht="12.75" customHeight="1">
      <c r="A18" s="139">
        <v>10</v>
      </c>
      <c r="B18" s="142"/>
      <c r="C18" s="101"/>
      <c r="D18" s="153" t="s">
        <v>143</v>
      </c>
      <c r="E18" s="152">
        <v>10</v>
      </c>
      <c r="F18" s="105">
        <v>7420</v>
      </c>
      <c r="G18" s="106">
        <v>5210</v>
      </c>
      <c r="H18" s="106">
        <v>210</v>
      </c>
      <c r="I18" s="106">
        <v>147</v>
      </c>
      <c r="J18" s="106">
        <v>571</v>
      </c>
      <c r="K18" s="106">
        <v>369</v>
      </c>
      <c r="L18" s="106">
        <v>6527</v>
      </c>
      <c r="M18" s="106">
        <v>4562</v>
      </c>
      <c r="N18" s="106">
        <v>119</v>
      </c>
      <c r="O18" s="106">
        <v>86</v>
      </c>
      <c r="P18" s="106">
        <v>455</v>
      </c>
      <c r="Q18" s="106">
        <v>286</v>
      </c>
      <c r="R18" s="106">
        <v>893</v>
      </c>
      <c r="S18" s="106">
        <v>648</v>
      </c>
      <c r="T18" s="106">
        <v>91</v>
      </c>
      <c r="U18" s="106">
        <v>61</v>
      </c>
      <c r="V18" s="106">
        <v>116</v>
      </c>
      <c r="W18" s="106">
        <v>83</v>
      </c>
      <c r="Y18" s="140">
        <v>10</v>
      </c>
    </row>
    <row r="19" spans="1:25" ht="12.75" customHeight="1">
      <c r="A19" s="139">
        <v>11</v>
      </c>
      <c r="B19" s="142"/>
      <c r="C19" s="101"/>
      <c r="D19" s="153" t="s">
        <v>168</v>
      </c>
      <c r="E19" s="152">
        <v>11</v>
      </c>
      <c r="F19" s="105">
        <v>1808</v>
      </c>
      <c r="G19" s="106">
        <v>1403</v>
      </c>
      <c r="H19" s="106">
        <v>51</v>
      </c>
      <c r="I19" s="106">
        <v>43</v>
      </c>
      <c r="J19" s="106">
        <v>216</v>
      </c>
      <c r="K19" s="106">
        <v>160</v>
      </c>
      <c r="L19" s="106">
        <v>1519</v>
      </c>
      <c r="M19" s="106">
        <v>1186</v>
      </c>
      <c r="N19" s="106">
        <v>34</v>
      </c>
      <c r="O19" s="106">
        <v>30</v>
      </c>
      <c r="P19" s="106">
        <v>184</v>
      </c>
      <c r="Q19" s="106">
        <v>136</v>
      </c>
      <c r="R19" s="106">
        <v>289</v>
      </c>
      <c r="S19" s="106">
        <v>217</v>
      </c>
      <c r="T19" s="106">
        <v>17</v>
      </c>
      <c r="U19" s="106">
        <v>13</v>
      </c>
      <c r="V19" s="106">
        <v>32</v>
      </c>
      <c r="W19" s="106">
        <v>24</v>
      </c>
      <c r="Y19" s="140">
        <v>11</v>
      </c>
    </row>
    <row r="20" spans="1:25" ht="12.75" customHeight="1">
      <c r="A20" s="139">
        <v>12</v>
      </c>
      <c r="B20" s="142"/>
      <c r="C20" s="101"/>
      <c r="D20" s="153" t="s">
        <v>413</v>
      </c>
      <c r="E20" s="152">
        <v>13</v>
      </c>
      <c r="F20" s="105">
        <v>1613</v>
      </c>
      <c r="G20" s="106">
        <v>975</v>
      </c>
      <c r="H20" s="106">
        <v>40</v>
      </c>
      <c r="I20" s="106">
        <v>29</v>
      </c>
      <c r="J20" s="106">
        <v>70</v>
      </c>
      <c r="K20" s="106">
        <v>44</v>
      </c>
      <c r="L20" s="106">
        <v>1271</v>
      </c>
      <c r="M20" s="106">
        <v>741</v>
      </c>
      <c r="N20" s="106">
        <v>4</v>
      </c>
      <c r="O20" s="106">
        <v>4</v>
      </c>
      <c r="P20" s="106">
        <v>30</v>
      </c>
      <c r="Q20" s="106">
        <v>18</v>
      </c>
      <c r="R20" s="106">
        <v>342</v>
      </c>
      <c r="S20" s="106">
        <v>234</v>
      </c>
      <c r="T20" s="106">
        <v>36</v>
      </c>
      <c r="U20" s="106">
        <v>25</v>
      </c>
      <c r="V20" s="106">
        <v>40</v>
      </c>
      <c r="W20" s="106">
        <v>26</v>
      </c>
      <c r="Y20" s="140">
        <v>12</v>
      </c>
    </row>
    <row r="21" spans="1:25" ht="12.75" customHeight="1">
      <c r="A21" s="139">
        <v>13</v>
      </c>
      <c r="B21" s="142"/>
      <c r="C21" s="101"/>
      <c r="D21" s="153" t="s">
        <v>157</v>
      </c>
      <c r="E21" s="152">
        <v>14</v>
      </c>
      <c r="F21" s="105">
        <v>2170</v>
      </c>
      <c r="G21" s="106">
        <v>1614</v>
      </c>
      <c r="H21" s="106">
        <v>54</v>
      </c>
      <c r="I21" s="106">
        <v>43</v>
      </c>
      <c r="J21" s="106">
        <v>225</v>
      </c>
      <c r="K21" s="106">
        <v>160</v>
      </c>
      <c r="L21" s="106">
        <v>1902</v>
      </c>
      <c r="M21" s="106">
        <v>1414</v>
      </c>
      <c r="N21" s="106">
        <v>33</v>
      </c>
      <c r="O21" s="106">
        <v>24</v>
      </c>
      <c r="P21" s="106">
        <v>186</v>
      </c>
      <c r="Q21" s="106">
        <v>129</v>
      </c>
      <c r="R21" s="106">
        <v>268</v>
      </c>
      <c r="S21" s="106">
        <v>200</v>
      </c>
      <c r="T21" s="106">
        <v>21</v>
      </c>
      <c r="U21" s="106">
        <v>19</v>
      </c>
      <c r="V21" s="106">
        <v>39</v>
      </c>
      <c r="W21" s="106">
        <v>31</v>
      </c>
      <c r="Y21" s="140">
        <v>13</v>
      </c>
    </row>
    <row r="22" spans="1:25" ht="12.75" customHeight="1">
      <c r="A22" s="139">
        <v>14</v>
      </c>
      <c r="B22" s="142"/>
      <c r="C22" s="101"/>
      <c r="D22" s="153" t="s">
        <v>171</v>
      </c>
      <c r="E22" s="152">
        <v>22</v>
      </c>
      <c r="F22" s="105">
        <v>2485</v>
      </c>
      <c r="G22" s="106">
        <v>1198</v>
      </c>
      <c r="H22" s="106">
        <v>28</v>
      </c>
      <c r="I22" s="106">
        <v>12</v>
      </c>
      <c r="J22" s="106">
        <v>51</v>
      </c>
      <c r="K22" s="106">
        <v>22</v>
      </c>
      <c r="L22" s="106">
        <v>2350</v>
      </c>
      <c r="M22" s="106">
        <v>1136</v>
      </c>
      <c r="N22" s="106">
        <v>12</v>
      </c>
      <c r="O22" s="106">
        <v>5</v>
      </c>
      <c r="P22" s="106">
        <v>34</v>
      </c>
      <c r="Q22" s="106">
        <v>14</v>
      </c>
      <c r="R22" s="106">
        <v>135</v>
      </c>
      <c r="S22" s="106">
        <v>62</v>
      </c>
      <c r="T22" s="106">
        <v>16</v>
      </c>
      <c r="U22" s="106">
        <v>7</v>
      </c>
      <c r="V22" s="106">
        <v>17</v>
      </c>
      <c r="W22" s="106">
        <v>8</v>
      </c>
      <c r="Y22" s="140">
        <v>14</v>
      </c>
    </row>
    <row r="23" spans="1:25" ht="12.75" customHeight="1">
      <c r="A23" s="139">
        <v>15</v>
      </c>
      <c r="B23" s="142"/>
      <c r="C23" s="101"/>
      <c r="D23" s="153" t="s">
        <v>166</v>
      </c>
      <c r="E23" s="152">
        <v>23</v>
      </c>
      <c r="F23" s="105">
        <v>2051</v>
      </c>
      <c r="G23" s="106">
        <v>1561</v>
      </c>
      <c r="H23" s="106">
        <v>19</v>
      </c>
      <c r="I23" s="106">
        <v>18</v>
      </c>
      <c r="J23" s="106">
        <v>36</v>
      </c>
      <c r="K23" s="106">
        <v>31</v>
      </c>
      <c r="L23" s="106">
        <v>1767</v>
      </c>
      <c r="M23" s="106">
        <v>1349</v>
      </c>
      <c r="N23" s="106" t="s">
        <v>277</v>
      </c>
      <c r="O23" s="106" t="s">
        <v>277</v>
      </c>
      <c r="P23" s="106">
        <v>16</v>
      </c>
      <c r="Q23" s="106">
        <v>12</v>
      </c>
      <c r="R23" s="106">
        <v>284</v>
      </c>
      <c r="S23" s="106">
        <v>212</v>
      </c>
      <c r="T23" s="106">
        <v>19</v>
      </c>
      <c r="U23" s="106">
        <v>18</v>
      </c>
      <c r="V23" s="106">
        <v>20</v>
      </c>
      <c r="W23" s="106">
        <v>19</v>
      </c>
      <c r="Y23" s="140">
        <v>15</v>
      </c>
    </row>
    <row r="24" spans="1:25" ht="12.75" customHeight="1">
      <c r="A24" s="139">
        <v>16</v>
      </c>
      <c r="B24" s="142"/>
      <c r="C24" s="101"/>
      <c r="D24" s="153" t="s">
        <v>164</v>
      </c>
      <c r="E24" s="152">
        <v>25</v>
      </c>
      <c r="F24" s="105">
        <v>2976</v>
      </c>
      <c r="G24" s="106">
        <v>1297</v>
      </c>
      <c r="H24" s="106">
        <v>103</v>
      </c>
      <c r="I24" s="106">
        <v>55</v>
      </c>
      <c r="J24" s="106">
        <v>257</v>
      </c>
      <c r="K24" s="106">
        <v>131</v>
      </c>
      <c r="L24" s="106">
        <v>2439</v>
      </c>
      <c r="M24" s="106">
        <v>990</v>
      </c>
      <c r="N24" s="106">
        <v>34</v>
      </c>
      <c r="O24" s="106">
        <v>17</v>
      </c>
      <c r="P24" s="106">
        <v>180</v>
      </c>
      <c r="Q24" s="106">
        <v>91</v>
      </c>
      <c r="R24" s="106">
        <v>537</v>
      </c>
      <c r="S24" s="106">
        <v>307</v>
      </c>
      <c r="T24" s="106">
        <v>69</v>
      </c>
      <c r="U24" s="106">
        <v>38</v>
      </c>
      <c r="V24" s="106">
        <v>77</v>
      </c>
      <c r="W24" s="106">
        <v>40</v>
      </c>
      <c r="Y24" s="140">
        <v>16</v>
      </c>
    </row>
    <row r="25" spans="1:25" ht="12.75" customHeight="1">
      <c r="A25" s="139">
        <v>17</v>
      </c>
      <c r="B25" s="142"/>
      <c r="C25" s="101"/>
      <c r="D25" s="153" t="s">
        <v>170</v>
      </c>
      <c r="E25" s="152">
        <v>26</v>
      </c>
      <c r="F25" s="105">
        <v>5425</v>
      </c>
      <c r="G25" s="106">
        <v>3223</v>
      </c>
      <c r="H25" s="106">
        <v>70</v>
      </c>
      <c r="I25" s="106">
        <v>45</v>
      </c>
      <c r="J25" s="106">
        <v>212</v>
      </c>
      <c r="K25" s="106">
        <v>128</v>
      </c>
      <c r="L25" s="106">
        <v>5011</v>
      </c>
      <c r="M25" s="106">
        <v>2945</v>
      </c>
      <c r="N25" s="106">
        <v>19</v>
      </c>
      <c r="O25" s="106">
        <v>15</v>
      </c>
      <c r="P25" s="106">
        <v>158</v>
      </c>
      <c r="Q25" s="106">
        <v>97</v>
      </c>
      <c r="R25" s="106">
        <v>414</v>
      </c>
      <c r="S25" s="106">
        <v>278</v>
      </c>
      <c r="T25" s="106">
        <v>51</v>
      </c>
      <c r="U25" s="106">
        <v>30</v>
      </c>
      <c r="V25" s="106">
        <v>54</v>
      </c>
      <c r="W25" s="106">
        <v>31</v>
      </c>
      <c r="Y25" s="140">
        <v>17</v>
      </c>
    </row>
    <row r="26" spans="1:25" s="141" customFormat="1" ht="12.75" customHeight="1">
      <c r="A26" s="139">
        <v>18</v>
      </c>
      <c r="B26" s="178"/>
      <c r="C26" s="101"/>
      <c r="D26" s="153" t="s">
        <v>167</v>
      </c>
      <c r="E26" s="152">
        <v>28</v>
      </c>
      <c r="F26" s="105">
        <v>18927</v>
      </c>
      <c r="G26" s="106">
        <v>10891</v>
      </c>
      <c r="H26" s="106">
        <v>273</v>
      </c>
      <c r="I26" s="106">
        <v>162</v>
      </c>
      <c r="J26" s="106">
        <v>1229</v>
      </c>
      <c r="K26" s="106">
        <v>675</v>
      </c>
      <c r="L26" s="106">
        <v>17315</v>
      </c>
      <c r="M26" s="106">
        <v>9812</v>
      </c>
      <c r="N26" s="106">
        <v>151</v>
      </c>
      <c r="O26" s="106">
        <v>87</v>
      </c>
      <c r="P26" s="106">
        <v>1052</v>
      </c>
      <c r="Q26" s="106">
        <v>569</v>
      </c>
      <c r="R26" s="106">
        <v>1612</v>
      </c>
      <c r="S26" s="106">
        <v>1079</v>
      </c>
      <c r="T26" s="106">
        <v>122</v>
      </c>
      <c r="U26" s="106">
        <v>75</v>
      </c>
      <c r="V26" s="106">
        <v>177</v>
      </c>
      <c r="W26" s="106">
        <v>106</v>
      </c>
      <c r="Y26" s="140">
        <v>18</v>
      </c>
    </row>
    <row r="27" spans="1:25" ht="12.75" customHeight="1">
      <c r="A27" s="139">
        <v>19</v>
      </c>
      <c r="B27" s="142"/>
      <c r="C27" s="101"/>
      <c r="D27" s="153" t="s">
        <v>175</v>
      </c>
      <c r="E27" s="152">
        <v>30</v>
      </c>
      <c r="F27" s="105">
        <v>29239</v>
      </c>
      <c r="G27" s="106">
        <v>13429</v>
      </c>
      <c r="H27" s="106">
        <v>673</v>
      </c>
      <c r="I27" s="106">
        <v>371</v>
      </c>
      <c r="J27" s="106">
        <v>1799</v>
      </c>
      <c r="K27" s="106">
        <v>864</v>
      </c>
      <c r="L27" s="106">
        <v>24657</v>
      </c>
      <c r="M27" s="106">
        <v>10859</v>
      </c>
      <c r="N27" s="106">
        <v>94</v>
      </c>
      <c r="O27" s="106">
        <v>43</v>
      </c>
      <c r="P27" s="106">
        <v>1192</v>
      </c>
      <c r="Q27" s="106">
        <v>523</v>
      </c>
      <c r="R27" s="106">
        <v>4582</v>
      </c>
      <c r="S27" s="106">
        <v>2570</v>
      </c>
      <c r="T27" s="106">
        <v>579</v>
      </c>
      <c r="U27" s="106">
        <v>328</v>
      </c>
      <c r="V27" s="106">
        <v>607</v>
      </c>
      <c r="W27" s="106">
        <v>341</v>
      </c>
      <c r="Y27" s="140">
        <v>19</v>
      </c>
    </row>
    <row r="28" spans="1:25" ht="12.75" customHeight="1">
      <c r="A28" s="139">
        <v>20</v>
      </c>
      <c r="B28" s="142"/>
      <c r="C28" s="101"/>
      <c r="D28" s="153" t="s">
        <v>165</v>
      </c>
      <c r="E28" s="152">
        <v>32</v>
      </c>
      <c r="F28" s="105">
        <v>4475</v>
      </c>
      <c r="G28" s="106">
        <v>3637</v>
      </c>
      <c r="H28" s="106">
        <v>48</v>
      </c>
      <c r="I28" s="106">
        <v>39</v>
      </c>
      <c r="J28" s="106">
        <v>177</v>
      </c>
      <c r="K28" s="106">
        <v>146</v>
      </c>
      <c r="L28" s="106">
        <v>4135</v>
      </c>
      <c r="M28" s="106">
        <v>3366</v>
      </c>
      <c r="N28" s="106">
        <v>32</v>
      </c>
      <c r="O28" s="106">
        <v>28</v>
      </c>
      <c r="P28" s="106">
        <v>154</v>
      </c>
      <c r="Q28" s="106">
        <v>129</v>
      </c>
      <c r="R28" s="106">
        <v>340</v>
      </c>
      <c r="S28" s="106">
        <v>271</v>
      </c>
      <c r="T28" s="106">
        <v>16</v>
      </c>
      <c r="U28" s="106">
        <v>11</v>
      </c>
      <c r="V28" s="106">
        <v>23</v>
      </c>
      <c r="W28" s="106">
        <v>17</v>
      </c>
      <c r="Y28" s="140">
        <v>20</v>
      </c>
    </row>
    <row r="29" spans="1:25" ht="12.75" customHeight="1">
      <c r="A29" s="139">
        <v>21</v>
      </c>
      <c r="B29" s="142"/>
      <c r="C29" s="101"/>
      <c r="D29" s="153" t="s">
        <v>147</v>
      </c>
      <c r="E29" s="152">
        <v>33</v>
      </c>
      <c r="F29" s="105">
        <v>7992</v>
      </c>
      <c r="G29" s="106">
        <v>6448</v>
      </c>
      <c r="H29" s="106">
        <v>66</v>
      </c>
      <c r="I29" s="106">
        <v>52</v>
      </c>
      <c r="J29" s="106">
        <v>296</v>
      </c>
      <c r="K29" s="106">
        <v>232</v>
      </c>
      <c r="L29" s="106">
        <v>7559</v>
      </c>
      <c r="M29" s="106">
        <v>6097</v>
      </c>
      <c r="N29" s="106">
        <v>18</v>
      </c>
      <c r="O29" s="106">
        <v>14</v>
      </c>
      <c r="P29" s="106">
        <v>244</v>
      </c>
      <c r="Q29" s="106">
        <v>191</v>
      </c>
      <c r="R29" s="106">
        <v>433</v>
      </c>
      <c r="S29" s="106">
        <v>351</v>
      </c>
      <c r="T29" s="106">
        <v>48</v>
      </c>
      <c r="U29" s="106">
        <v>38</v>
      </c>
      <c r="V29" s="106">
        <v>52</v>
      </c>
      <c r="W29" s="106">
        <v>41</v>
      </c>
      <c r="Y29" s="140">
        <v>21</v>
      </c>
    </row>
    <row r="30" spans="1:25" ht="12.75" customHeight="1">
      <c r="A30" s="139">
        <v>22</v>
      </c>
      <c r="B30" s="142"/>
      <c r="C30" s="101"/>
      <c r="D30" s="153" t="s">
        <v>342</v>
      </c>
      <c r="E30" s="152">
        <v>36</v>
      </c>
      <c r="F30" s="105">
        <v>889</v>
      </c>
      <c r="G30" s="106">
        <v>489</v>
      </c>
      <c r="H30" s="106">
        <v>72</v>
      </c>
      <c r="I30" s="106">
        <v>49</v>
      </c>
      <c r="J30" s="106">
        <v>280</v>
      </c>
      <c r="K30" s="106">
        <v>147</v>
      </c>
      <c r="L30" s="106">
        <v>613</v>
      </c>
      <c r="M30" s="106">
        <v>329</v>
      </c>
      <c r="N30" s="106">
        <v>55</v>
      </c>
      <c r="O30" s="106">
        <v>39</v>
      </c>
      <c r="P30" s="106">
        <v>244</v>
      </c>
      <c r="Q30" s="106">
        <v>124</v>
      </c>
      <c r="R30" s="106">
        <v>276</v>
      </c>
      <c r="S30" s="106">
        <v>160</v>
      </c>
      <c r="T30" s="106">
        <v>17</v>
      </c>
      <c r="U30" s="106">
        <v>10</v>
      </c>
      <c r="V30" s="106">
        <v>36</v>
      </c>
      <c r="W30" s="106">
        <v>23</v>
      </c>
      <c r="Y30" s="140">
        <v>22</v>
      </c>
    </row>
    <row r="31" spans="1:25" ht="12.75" customHeight="1">
      <c r="A31" s="139">
        <v>23</v>
      </c>
      <c r="B31" s="142"/>
      <c r="C31" s="101"/>
      <c r="D31" s="153" t="s">
        <v>160</v>
      </c>
      <c r="E31" s="152">
        <v>37</v>
      </c>
      <c r="F31" s="105">
        <v>8323</v>
      </c>
      <c r="G31" s="106">
        <v>3710</v>
      </c>
      <c r="H31" s="106">
        <v>150</v>
      </c>
      <c r="I31" s="106">
        <v>68</v>
      </c>
      <c r="J31" s="106">
        <v>608</v>
      </c>
      <c r="K31" s="106">
        <v>244</v>
      </c>
      <c r="L31" s="106">
        <v>7309</v>
      </c>
      <c r="M31" s="106">
        <v>3211</v>
      </c>
      <c r="N31" s="106">
        <v>54</v>
      </c>
      <c r="O31" s="106">
        <v>23</v>
      </c>
      <c r="P31" s="106">
        <v>472</v>
      </c>
      <c r="Q31" s="106">
        <v>183</v>
      </c>
      <c r="R31" s="106">
        <v>1014</v>
      </c>
      <c r="S31" s="106">
        <v>499</v>
      </c>
      <c r="T31" s="106">
        <v>96</v>
      </c>
      <c r="U31" s="106">
        <v>45</v>
      </c>
      <c r="V31" s="106">
        <v>136</v>
      </c>
      <c r="W31" s="106">
        <v>61</v>
      </c>
      <c r="Y31" s="140">
        <v>23</v>
      </c>
    </row>
    <row r="32" spans="1:25" ht="12.75" customHeight="1">
      <c r="A32" s="139">
        <v>24</v>
      </c>
      <c r="B32" s="142"/>
      <c r="C32" s="101"/>
      <c r="D32" s="153" t="s">
        <v>163</v>
      </c>
      <c r="E32" s="152">
        <v>39</v>
      </c>
      <c r="F32" s="105">
        <v>6273</v>
      </c>
      <c r="G32" s="106">
        <v>1542</v>
      </c>
      <c r="H32" s="106">
        <v>134</v>
      </c>
      <c r="I32" s="106">
        <v>40</v>
      </c>
      <c r="J32" s="106">
        <v>515</v>
      </c>
      <c r="K32" s="106">
        <v>156</v>
      </c>
      <c r="L32" s="106">
        <v>5159</v>
      </c>
      <c r="M32" s="106">
        <v>1225</v>
      </c>
      <c r="N32" s="106">
        <v>21</v>
      </c>
      <c r="O32" s="106">
        <v>7</v>
      </c>
      <c r="P32" s="106">
        <v>365</v>
      </c>
      <c r="Q32" s="106">
        <v>109</v>
      </c>
      <c r="R32" s="106">
        <v>1114</v>
      </c>
      <c r="S32" s="106">
        <v>317</v>
      </c>
      <c r="T32" s="106">
        <v>113</v>
      </c>
      <c r="U32" s="106">
        <v>33</v>
      </c>
      <c r="V32" s="106">
        <v>150</v>
      </c>
      <c r="W32" s="106">
        <v>47</v>
      </c>
      <c r="Y32" s="140">
        <v>24</v>
      </c>
    </row>
    <row r="33" spans="1:25" ht="12.75" customHeight="1">
      <c r="A33" s="139">
        <v>25</v>
      </c>
      <c r="B33" s="142"/>
      <c r="C33" s="101"/>
      <c r="D33" s="153" t="s">
        <v>146</v>
      </c>
      <c r="E33" s="152">
        <v>40</v>
      </c>
      <c r="F33" s="105">
        <v>6373</v>
      </c>
      <c r="G33" s="106">
        <v>2911</v>
      </c>
      <c r="H33" s="106">
        <v>140</v>
      </c>
      <c r="I33" s="106">
        <v>77</v>
      </c>
      <c r="J33" s="106">
        <v>534</v>
      </c>
      <c r="K33" s="106">
        <v>251</v>
      </c>
      <c r="L33" s="106">
        <v>5459</v>
      </c>
      <c r="M33" s="106">
        <v>2441</v>
      </c>
      <c r="N33" s="106">
        <v>24</v>
      </c>
      <c r="O33" s="106">
        <v>12</v>
      </c>
      <c r="P33" s="106">
        <v>397</v>
      </c>
      <c r="Q33" s="106">
        <v>175</v>
      </c>
      <c r="R33" s="106">
        <v>914</v>
      </c>
      <c r="S33" s="106">
        <v>470</v>
      </c>
      <c r="T33" s="106">
        <v>116</v>
      </c>
      <c r="U33" s="106">
        <v>65</v>
      </c>
      <c r="V33" s="106">
        <v>137</v>
      </c>
      <c r="W33" s="106">
        <v>76</v>
      </c>
      <c r="Y33" s="140">
        <v>25</v>
      </c>
    </row>
    <row r="34" spans="1:25" ht="12.75" customHeight="1">
      <c r="A34" s="139">
        <v>26</v>
      </c>
      <c r="B34" s="142"/>
      <c r="C34" s="101"/>
      <c r="D34" s="153" t="s">
        <v>161</v>
      </c>
      <c r="E34" s="152">
        <v>41</v>
      </c>
      <c r="F34" s="105">
        <v>2509</v>
      </c>
      <c r="G34" s="106">
        <v>1781</v>
      </c>
      <c r="H34" s="106">
        <v>110</v>
      </c>
      <c r="I34" s="106">
        <v>76</v>
      </c>
      <c r="J34" s="106">
        <v>168</v>
      </c>
      <c r="K34" s="106">
        <v>117</v>
      </c>
      <c r="L34" s="106">
        <v>2208</v>
      </c>
      <c r="M34" s="106">
        <v>1557</v>
      </c>
      <c r="N34" s="106">
        <v>86</v>
      </c>
      <c r="O34" s="106">
        <v>60</v>
      </c>
      <c r="P34" s="106">
        <v>138</v>
      </c>
      <c r="Q34" s="106">
        <v>99</v>
      </c>
      <c r="R34" s="106">
        <v>301</v>
      </c>
      <c r="S34" s="106">
        <v>224</v>
      </c>
      <c r="T34" s="106">
        <v>24</v>
      </c>
      <c r="U34" s="106">
        <v>16</v>
      </c>
      <c r="V34" s="106">
        <v>30</v>
      </c>
      <c r="W34" s="106">
        <v>18</v>
      </c>
      <c r="Y34" s="140">
        <v>26</v>
      </c>
    </row>
    <row r="35" spans="1:25" ht="12.75" customHeight="1">
      <c r="A35" s="139">
        <v>27</v>
      </c>
      <c r="B35" s="142"/>
      <c r="C35" s="101"/>
      <c r="D35" s="153" t="s">
        <v>414</v>
      </c>
      <c r="E35" s="152">
        <v>43</v>
      </c>
      <c r="F35" s="105">
        <v>1256</v>
      </c>
      <c r="G35" s="106">
        <v>557</v>
      </c>
      <c r="H35" s="106">
        <v>24</v>
      </c>
      <c r="I35" s="106">
        <v>15</v>
      </c>
      <c r="J35" s="106">
        <v>104</v>
      </c>
      <c r="K35" s="106">
        <v>43</v>
      </c>
      <c r="L35" s="106">
        <v>1049</v>
      </c>
      <c r="M35" s="106">
        <v>456</v>
      </c>
      <c r="N35" s="106">
        <v>4</v>
      </c>
      <c r="O35" s="106">
        <v>3</v>
      </c>
      <c r="P35" s="106">
        <v>75</v>
      </c>
      <c r="Q35" s="106">
        <v>25</v>
      </c>
      <c r="R35" s="106">
        <v>207</v>
      </c>
      <c r="S35" s="106">
        <v>101</v>
      </c>
      <c r="T35" s="106">
        <v>20</v>
      </c>
      <c r="U35" s="106">
        <v>12</v>
      </c>
      <c r="V35" s="106">
        <v>29</v>
      </c>
      <c r="W35" s="106">
        <v>18</v>
      </c>
      <c r="Y35" s="140">
        <v>27</v>
      </c>
    </row>
    <row r="36" spans="1:25" ht="12.75" customHeight="1">
      <c r="A36" s="139">
        <v>28</v>
      </c>
      <c r="B36" s="142"/>
      <c r="C36" s="101"/>
      <c r="D36" s="153" t="s">
        <v>149</v>
      </c>
      <c r="E36" s="152">
        <v>44</v>
      </c>
      <c r="F36" s="105">
        <v>4893</v>
      </c>
      <c r="G36" s="106">
        <v>2646</v>
      </c>
      <c r="H36" s="106">
        <v>87</v>
      </c>
      <c r="I36" s="106">
        <v>48</v>
      </c>
      <c r="J36" s="106">
        <v>462</v>
      </c>
      <c r="K36" s="106">
        <v>244</v>
      </c>
      <c r="L36" s="106">
        <v>4685</v>
      </c>
      <c r="M36" s="106">
        <v>2529</v>
      </c>
      <c r="N36" s="106">
        <v>68</v>
      </c>
      <c r="O36" s="106">
        <v>38</v>
      </c>
      <c r="P36" s="106">
        <v>427</v>
      </c>
      <c r="Q36" s="106">
        <v>225</v>
      </c>
      <c r="R36" s="106">
        <v>208</v>
      </c>
      <c r="S36" s="106">
        <v>117</v>
      </c>
      <c r="T36" s="106">
        <v>19</v>
      </c>
      <c r="U36" s="106">
        <v>10</v>
      </c>
      <c r="V36" s="106">
        <v>35</v>
      </c>
      <c r="W36" s="106">
        <v>19</v>
      </c>
      <c r="Y36" s="140">
        <v>28</v>
      </c>
    </row>
    <row r="37" spans="1:25" ht="12.75" customHeight="1">
      <c r="A37" s="139">
        <v>29</v>
      </c>
      <c r="B37" s="142"/>
      <c r="C37" s="101"/>
      <c r="D37" s="153" t="s">
        <v>153</v>
      </c>
      <c r="E37" s="152">
        <v>49</v>
      </c>
      <c r="F37" s="105">
        <v>14728</v>
      </c>
      <c r="G37" s="106">
        <v>9219</v>
      </c>
      <c r="H37" s="106">
        <v>359</v>
      </c>
      <c r="I37" s="106">
        <v>238</v>
      </c>
      <c r="J37" s="106">
        <v>829</v>
      </c>
      <c r="K37" s="106">
        <v>554</v>
      </c>
      <c r="L37" s="106">
        <v>12315</v>
      </c>
      <c r="M37" s="106">
        <v>7772</v>
      </c>
      <c r="N37" s="106">
        <v>216</v>
      </c>
      <c r="O37" s="106">
        <v>155</v>
      </c>
      <c r="P37" s="106">
        <v>633</v>
      </c>
      <c r="Q37" s="106">
        <v>439</v>
      </c>
      <c r="R37" s="106">
        <v>2413</v>
      </c>
      <c r="S37" s="106">
        <v>1447</v>
      </c>
      <c r="T37" s="106">
        <v>143</v>
      </c>
      <c r="U37" s="106">
        <v>83</v>
      </c>
      <c r="V37" s="106">
        <v>196</v>
      </c>
      <c r="W37" s="106">
        <v>115</v>
      </c>
      <c r="Y37" s="140">
        <v>29</v>
      </c>
    </row>
    <row r="38" spans="1:25" ht="12.75" customHeight="1">
      <c r="A38" s="139">
        <v>30</v>
      </c>
      <c r="B38" s="142"/>
      <c r="C38" s="101"/>
      <c r="D38" s="153" t="s">
        <v>176</v>
      </c>
      <c r="E38" s="152">
        <v>50</v>
      </c>
      <c r="F38" s="105">
        <v>2633</v>
      </c>
      <c r="G38" s="106">
        <v>1787</v>
      </c>
      <c r="H38" s="106">
        <v>147</v>
      </c>
      <c r="I38" s="106">
        <v>101</v>
      </c>
      <c r="J38" s="106">
        <v>278</v>
      </c>
      <c r="K38" s="106">
        <v>185</v>
      </c>
      <c r="L38" s="106">
        <v>2277</v>
      </c>
      <c r="M38" s="106">
        <v>1559</v>
      </c>
      <c r="N38" s="106">
        <v>127</v>
      </c>
      <c r="O38" s="106">
        <v>87</v>
      </c>
      <c r="P38" s="106">
        <v>241</v>
      </c>
      <c r="Q38" s="106">
        <v>162</v>
      </c>
      <c r="R38" s="106">
        <v>356</v>
      </c>
      <c r="S38" s="106">
        <v>228</v>
      </c>
      <c r="T38" s="106">
        <v>20</v>
      </c>
      <c r="U38" s="106">
        <v>14</v>
      </c>
      <c r="V38" s="106">
        <v>37</v>
      </c>
      <c r="W38" s="106">
        <v>23</v>
      </c>
      <c r="Y38" s="140">
        <v>30</v>
      </c>
    </row>
    <row r="39" spans="1:25" ht="12.75" customHeight="1">
      <c r="A39" s="139">
        <v>31</v>
      </c>
      <c r="B39" s="142"/>
      <c r="C39" s="101"/>
      <c r="D39" s="153" t="s">
        <v>343</v>
      </c>
      <c r="E39" s="152">
        <v>57</v>
      </c>
      <c r="F39" s="105">
        <v>733</v>
      </c>
      <c r="G39" s="106">
        <v>505</v>
      </c>
      <c r="H39" s="106">
        <v>10</v>
      </c>
      <c r="I39" s="106">
        <v>9</v>
      </c>
      <c r="J39" s="106">
        <v>25</v>
      </c>
      <c r="K39" s="106">
        <v>19</v>
      </c>
      <c r="L39" s="106">
        <v>465</v>
      </c>
      <c r="M39" s="106">
        <v>308</v>
      </c>
      <c r="N39" s="106" t="s">
        <v>277</v>
      </c>
      <c r="O39" s="106" t="s">
        <v>277</v>
      </c>
      <c r="P39" s="106">
        <v>13</v>
      </c>
      <c r="Q39" s="106">
        <v>8</v>
      </c>
      <c r="R39" s="106">
        <v>268</v>
      </c>
      <c r="S39" s="106">
        <v>197</v>
      </c>
      <c r="T39" s="106">
        <v>10</v>
      </c>
      <c r="U39" s="106">
        <v>9</v>
      </c>
      <c r="V39" s="106">
        <v>12</v>
      </c>
      <c r="W39" s="106">
        <v>11</v>
      </c>
      <c r="Y39" s="140">
        <v>31</v>
      </c>
    </row>
    <row r="40" spans="1:25" ht="12.75" customHeight="1">
      <c r="A40" s="139">
        <v>32</v>
      </c>
      <c r="B40" s="142"/>
      <c r="C40" s="101"/>
      <c r="D40" s="153" t="s">
        <v>155</v>
      </c>
      <c r="E40" s="152">
        <v>61</v>
      </c>
      <c r="F40" s="105">
        <v>2670</v>
      </c>
      <c r="G40" s="106">
        <v>1013</v>
      </c>
      <c r="H40" s="106">
        <v>270</v>
      </c>
      <c r="I40" s="106">
        <v>110</v>
      </c>
      <c r="J40" s="106">
        <v>445</v>
      </c>
      <c r="K40" s="106">
        <v>159</v>
      </c>
      <c r="L40" s="106">
        <v>2102</v>
      </c>
      <c r="M40" s="106">
        <v>841</v>
      </c>
      <c r="N40" s="106">
        <v>208</v>
      </c>
      <c r="O40" s="106">
        <v>84</v>
      </c>
      <c r="P40" s="106">
        <v>344</v>
      </c>
      <c r="Q40" s="106">
        <v>131</v>
      </c>
      <c r="R40" s="106">
        <v>568</v>
      </c>
      <c r="S40" s="106">
        <v>172</v>
      </c>
      <c r="T40" s="106">
        <v>62</v>
      </c>
      <c r="U40" s="106">
        <v>26</v>
      </c>
      <c r="V40" s="106">
        <v>101</v>
      </c>
      <c r="W40" s="106">
        <v>28</v>
      </c>
      <c r="Y40" s="140">
        <v>32</v>
      </c>
    </row>
    <row r="41" spans="1:25" ht="12.75" customHeight="1">
      <c r="A41" s="139">
        <v>33</v>
      </c>
      <c r="B41" s="142"/>
      <c r="C41" s="101"/>
      <c r="D41" s="153" t="s">
        <v>279</v>
      </c>
      <c r="E41" s="152">
        <v>64</v>
      </c>
      <c r="F41" s="105">
        <v>5455</v>
      </c>
      <c r="G41" s="106">
        <v>924</v>
      </c>
      <c r="H41" s="106">
        <v>135</v>
      </c>
      <c r="I41" s="106">
        <v>38</v>
      </c>
      <c r="J41" s="106">
        <v>489</v>
      </c>
      <c r="K41" s="106">
        <v>93</v>
      </c>
      <c r="L41" s="106">
        <v>3095</v>
      </c>
      <c r="M41" s="106">
        <v>354</v>
      </c>
      <c r="N41" s="106" t="s">
        <v>277</v>
      </c>
      <c r="O41" s="106" t="s">
        <v>277</v>
      </c>
      <c r="P41" s="106">
        <v>279</v>
      </c>
      <c r="Q41" s="106">
        <v>36</v>
      </c>
      <c r="R41" s="106">
        <v>2360</v>
      </c>
      <c r="S41" s="106">
        <v>570</v>
      </c>
      <c r="T41" s="106">
        <v>135</v>
      </c>
      <c r="U41" s="106">
        <v>38</v>
      </c>
      <c r="V41" s="106">
        <v>210</v>
      </c>
      <c r="W41" s="106">
        <v>57</v>
      </c>
      <c r="Y41" s="140">
        <v>33</v>
      </c>
    </row>
    <row r="42" spans="1:25" ht="12.75" customHeight="1">
      <c r="A42" s="139">
        <v>34</v>
      </c>
      <c r="B42" s="142"/>
      <c r="C42" s="101"/>
      <c r="D42" s="153" t="s">
        <v>172</v>
      </c>
      <c r="E42" s="152">
        <v>65</v>
      </c>
      <c r="F42" s="105">
        <v>1382</v>
      </c>
      <c r="G42" s="106">
        <v>227</v>
      </c>
      <c r="H42" s="106">
        <v>24</v>
      </c>
      <c r="I42" s="106">
        <v>6</v>
      </c>
      <c r="J42" s="106">
        <v>118</v>
      </c>
      <c r="K42" s="106">
        <v>15</v>
      </c>
      <c r="L42" s="106">
        <v>1093</v>
      </c>
      <c r="M42" s="106">
        <v>161</v>
      </c>
      <c r="N42" s="106">
        <v>3</v>
      </c>
      <c r="O42" s="106" t="s">
        <v>277</v>
      </c>
      <c r="P42" s="106">
        <v>71</v>
      </c>
      <c r="Q42" s="106">
        <v>6</v>
      </c>
      <c r="R42" s="106">
        <v>289</v>
      </c>
      <c r="S42" s="106">
        <v>66</v>
      </c>
      <c r="T42" s="106">
        <v>21</v>
      </c>
      <c r="U42" s="106">
        <v>6</v>
      </c>
      <c r="V42" s="106">
        <v>47</v>
      </c>
      <c r="W42" s="106">
        <v>9</v>
      </c>
      <c r="Y42" s="140">
        <v>34</v>
      </c>
    </row>
    <row r="43" spans="1:25" ht="12.75" customHeight="1">
      <c r="A43" s="139">
        <v>35</v>
      </c>
      <c r="B43" s="142"/>
      <c r="C43" s="101"/>
      <c r="D43" s="153" t="s">
        <v>144</v>
      </c>
      <c r="E43" s="152">
        <v>66</v>
      </c>
      <c r="F43" s="105">
        <v>1387</v>
      </c>
      <c r="G43" s="106">
        <v>748</v>
      </c>
      <c r="H43" s="106">
        <v>77</v>
      </c>
      <c r="I43" s="106">
        <v>51</v>
      </c>
      <c r="J43" s="106">
        <v>87</v>
      </c>
      <c r="K43" s="106">
        <v>54</v>
      </c>
      <c r="L43" s="106">
        <v>936</v>
      </c>
      <c r="M43" s="106">
        <v>480</v>
      </c>
      <c r="N43" s="106" t="s">
        <v>277</v>
      </c>
      <c r="O43" s="106" t="s">
        <v>277</v>
      </c>
      <c r="P43" s="106">
        <v>7</v>
      </c>
      <c r="Q43" s="106">
        <v>3</v>
      </c>
      <c r="R43" s="106">
        <v>451</v>
      </c>
      <c r="S43" s="106">
        <v>268</v>
      </c>
      <c r="T43" s="106">
        <v>77</v>
      </c>
      <c r="U43" s="106">
        <v>51</v>
      </c>
      <c r="V43" s="106">
        <v>80</v>
      </c>
      <c r="W43" s="106">
        <v>51</v>
      </c>
      <c r="Y43" s="140">
        <v>35</v>
      </c>
    </row>
    <row r="44" spans="1:25" ht="12.75" customHeight="1">
      <c r="A44" s="139">
        <v>36</v>
      </c>
      <c r="B44" s="142"/>
      <c r="C44" s="101"/>
      <c r="D44" s="153" t="s">
        <v>145</v>
      </c>
      <c r="E44" s="152">
        <v>68</v>
      </c>
      <c r="F44" s="105">
        <v>2931</v>
      </c>
      <c r="G44" s="106">
        <v>981</v>
      </c>
      <c r="H44" s="106">
        <v>69</v>
      </c>
      <c r="I44" s="106">
        <v>28</v>
      </c>
      <c r="J44" s="106">
        <v>214</v>
      </c>
      <c r="K44" s="106">
        <v>71</v>
      </c>
      <c r="L44" s="106">
        <v>2147</v>
      </c>
      <c r="M44" s="106">
        <v>708</v>
      </c>
      <c r="N44" s="106" t="s">
        <v>277</v>
      </c>
      <c r="O44" s="106" t="s">
        <v>277</v>
      </c>
      <c r="P44" s="106">
        <v>108</v>
      </c>
      <c r="Q44" s="106">
        <v>36</v>
      </c>
      <c r="R44" s="106">
        <v>784</v>
      </c>
      <c r="S44" s="106">
        <v>273</v>
      </c>
      <c r="T44" s="106">
        <v>69</v>
      </c>
      <c r="U44" s="106">
        <v>28</v>
      </c>
      <c r="V44" s="106">
        <v>106</v>
      </c>
      <c r="W44" s="106">
        <v>35</v>
      </c>
      <c r="Y44" s="140">
        <v>36</v>
      </c>
    </row>
    <row r="45" spans="1:25" ht="12.75" customHeight="1">
      <c r="A45" s="139">
        <v>37</v>
      </c>
      <c r="B45" s="142"/>
      <c r="C45" s="101"/>
      <c r="D45" s="153" t="s">
        <v>174</v>
      </c>
      <c r="E45" s="152">
        <v>70</v>
      </c>
      <c r="F45" s="105">
        <v>1182</v>
      </c>
      <c r="G45" s="106">
        <v>268</v>
      </c>
      <c r="H45" s="106">
        <v>9</v>
      </c>
      <c r="I45" s="106">
        <v>7</v>
      </c>
      <c r="J45" s="106">
        <v>88</v>
      </c>
      <c r="K45" s="106">
        <v>30</v>
      </c>
      <c r="L45" s="106">
        <v>1080</v>
      </c>
      <c r="M45" s="106">
        <v>220</v>
      </c>
      <c r="N45" s="106" t="s">
        <v>277</v>
      </c>
      <c r="O45" s="106" t="s">
        <v>277</v>
      </c>
      <c r="P45" s="106">
        <v>76</v>
      </c>
      <c r="Q45" s="106">
        <v>22</v>
      </c>
      <c r="R45" s="106">
        <v>102</v>
      </c>
      <c r="S45" s="106">
        <v>48</v>
      </c>
      <c r="T45" s="106">
        <v>9</v>
      </c>
      <c r="U45" s="106">
        <v>7</v>
      </c>
      <c r="V45" s="106">
        <v>12</v>
      </c>
      <c r="W45" s="106">
        <v>8</v>
      </c>
      <c r="Y45" s="140">
        <v>37</v>
      </c>
    </row>
    <row r="46" spans="1:25" ht="12.75" customHeight="1">
      <c r="A46" s="139">
        <v>38</v>
      </c>
      <c r="B46" s="142"/>
      <c r="C46" s="101"/>
      <c r="D46" s="153" t="s">
        <v>154</v>
      </c>
      <c r="E46" s="152">
        <v>71</v>
      </c>
      <c r="F46" s="105">
        <v>18078</v>
      </c>
      <c r="G46" s="106">
        <v>4082</v>
      </c>
      <c r="H46" s="106">
        <v>484</v>
      </c>
      <c r="I46" s="106">
        <v>146</v>
      </c>
      <c r="J46" s="106">
        <v>2063</v>
      </c>
      <c r="K46" s="106">
        <v>618</v>
      </c>
      <c r="L46" s="106">
        <v>13430</v>
      </c>
      <c r="M46" s="106">
        <v>2751</v>
      </c>
      <c r="N46" s="106">
        <v>91</v>
      </c>
      <c r="O46" s="106">
        <v>32</v>
      </c>
      <c r="P46" s="106">
        <v>1408</v>
      </c>
      <c r="Q46" s="106">
        <v>426</v>
      </c>
      <c r="R46" s="106">
        <v>4648</v>
      </c>
      <c r="S46" s="106">
        <v>1331</v>
      </c>
      <c r="T46" s="106">
        <v>393</v>
      </c>
      <c r="U46" s="106">
        <v>114</v>
      </c>
      <c r="V46" s="106">
        <v>655</v>
      </c>
      <c r="W46" s="106">
        <v>192</v>
      </c>
      <c r="Y46" s="140">
        <v>38</v>
      </c>
    </row>
    <row r="47" spans="1:25" ht="12.75" customHeight="1">
      <c r="A47" s="139">
        <v>39</v>
      </c>
      <c r="B47" s="142"/>
      <c r="C47" s="101"/>
      <c r="D47" s="153" t="s">
        <v>416</v>
      </c>
      <c r="E47" s="152">
        <v>72</v>
      </c>
      <c r="F47" s="105">
        <v>1239</v>
      </c>
      <c r="G47" s="106">
        <v>324</v>
      </c>
      <c r="H47" s="106">
        <v>21</v>
      </c>
      <c r="I47" s="106">
        <v>11</v>
      </c>
      <c r="J47" s="106">
        <v>87</v>
      </c>
      <c r="K47" s="106">
        <v>36</v>
      </c>
      <c r="L47" s="106">
        <v>991</v>
      </c>
      <c r="M47" s="106">
        <v>227</v>
      </c>
      <c r="N47" s="106" t="s">
        <v>277</v>
      </c>
      <c r="O47" s="106" t="s">
        <v>277</v>
      </c>
      <c r="P47" s="106">
        <v>60</v>
      </c>
      <c r="Q47" s="106">
        <v>22</v>
      </c>
      <c r="R47" s="106">
        <v>248</v>
      </c>
      <c r="S47" s="106">
        <v>97</v>
      </c>
      <c r="T47" s="106">
        <v>21</v>
      </c>
      <c r="U47" s="106">
        <v>11</v>
      </c>
      <c r="V47" s="106">
        <v>27</v>
      </c>
      <c r="W47" s="106">
        <v>14</v>
      </c>
      <c r="Y47" s="140">
        <v>39</v>
      </c>
    </row>
    <row r="48" spans="1:25" ht="12.75" customHeight="1">
      <c r="A48" s="139">
        <v>40</v>
      </c>
      <c r="B48" s="142"/>
      <c r="C48" s="101"/>
      <c r="D48" s="153" t="s">
        <v>158</v>
      </c>
      <c r="E48" s="152">
        <v>74</v>
      </c>
      <c r="F48" s="105">
        <v>2152</v>
      </c>
      <c r="G48" s="106">
        <v>1718</v>
      </c>
      <c r="H48" s="106">
        <v>49</v>
      </c>
      <c r="I48" s="106">
        <v>36</v>
      </c>
      <c r="J48" s="106">
        <v>254</v>
      </c>
      <c r="K48" s="106">
        <v>180</v>
      </c>
      <c r="L48" s="106">
        <v>1948</v>
      </c>
      <c r="M48" s="106">
        <v>1546</v>
      </c>
      <c r="N48" s="106">
        <v>34</v>
      </c>
      <c r="O48" s="106">
        <v>25</v>
      </c>
      <c r="P48" s="106">
        <v>231</v>
      </c>
      <c r="Q48" s="106">
        <v>161</v>
      </c>
      <c r="R48" s="106">
        <v>204</v>
      </c>
      <c r="S48" s="106">
        <v>172</v>
      </c>
      <c r="T48" s="106">
        <v>15</v>
      </c>
      <c r="U48" s="106">
        <v>11</v>
      </c>
      <c r="V48" s="106">
        <v>23</v>
      </c>
      <c r="W48" s="106">
        <v>19</v>
      </c>
      <c r="Y48" s="140">
        <v>40</v>
      </c>
    </row>
    <row r="49" spans="1:25" ht="21.75" customHeight="1">
      <c r="A49" s="330" t="s">
        <v>280</v>
      </c>
      <c r="B49" s="330"/>
      <c r="C49" s="330"/>
      <c r="D49" s="330"/>
      <c r="E49" s="330"/>
      <c r="F49" s="330"/>
      <c r="G49" s="330"/>
      <c r="H49" s="330"/>
      <c r="I49" s="330"/>
      <c r="J49" s="330"/>
      <c r="K49" s="330"/>
      <c r="L49" s="330" t="s">
        <v>280</v>
      </c>
      <c r="M49" s="330"/>
      <c r="N49" s="330"/>
      <c r="O49" s="330"/>
      <c r="P49" s="330"/>
      <c r="Q49" s="330"/>
      <c r="R49" s="330"/>
      <c r="S49" s="330"/>
      <c r="T49" s="330"/>
      <c r="U49" s="330"/>
      <c r="V49" s="330"/>
      <c r="W49" s="330"/>
      <c r="X49" s="330"/>
      <c r="Y49" s="330"/>
    </row>
    <row r="50" spans="1:25" ht="12.75" customHeight="1">
      <c r="A50" s="137">
        <v>41</v>
      </c>
      <c r="B50" s="142"/>
      <c r="C50" s="101"/>
      <c r="D50" s="177" t="s">
        <v>28</v>
      </c>
      <c r="E50" s="102"/>
      <c r="F50" s="103">
        <v>509</v>
      </c>
      <c r="G50" s="104">
        <v>238</v>
      </c>
      <c r="H50" s="104">
        <v>16</v>
      </c>
      <c r="I50" s="104">
        <v>5</v>
      </c>
      <c r="J50" s="104">
        <v>85</v>
      </c>
      <c r="K50" s="104">
        <v>39</v>
      </c>
      <c r="L50" s="104">
        <v>455</v>
      </c>
      <c r="M50" s="104">
        <v>221</v>
      </c>
      <c r="N50" s="104">
        <v>8</v>
      </c>
      <c r="O50" s="104">
        <v>3</v>
      </c>
      <c r="P50" s="104">
        <v>70</v>
      </c>
      <c r="Q50" s="104">
        <v>33</v>
      </c>
      <c r="R50" s="104">
        <v>54</v>
      </c>
      <c r="S50" s="104">
        <v>17</v>
      </c>
      <c r="T50" s="104">
        <v>8</v>
      </c>
      <c r="U50" s="104">
        <v>2</v>
      </c>
      <c r="V50" s="104">
        <v>15</v>
      </c>
      <c r="W50" s="104">
        <v>6</v>
      </c>
      <c r="Y50" s="138">
        <v>41</v>
      </c>
    </row>
    <row r="51" spans="1:25" ht="21.75" customHeight="1">
      <c r="A51" s="330" t="s">
        <v>41</v>
      </c>
      <c r="B51" s="330"/>
      <c r="C51" s="330"/>
      <c r="D51" s="330"/>
      <c r="E51" s="330"/>
      <c r="F51" s="330"/>
      <c r="G51" s="330"/>
      <c r="H51" s="330"/>
      <c r="I51" s="330"/>
      <c r="J51" s="330"/>
      <c r="K51" s="330"/>
      <c r="L51" s="330" t="s">
        <v>41</v>
      </c>
      <c r="M51" s="330"/>
      <c r="N51" s="330"/>
      <c r="O51" s="330"/>
      <c r="P51" s="330"/>
      <c r="Q51" s="330"/>
      <c r="R51" s="330"/>
      <c r="S51" s="330"/>
      <c r="T51" s="330"/>
      <c r="U51" s="330"/>
      <c r="V51" s="330"/>
      <c r="W51" s="330"/>
      <c r="X51" s="330"/>
      <c r="Y51" s="330"/>
    </row>
    <row r="52" spans="1:25" ht="12.75" customHeight="1">
      <c r="A52" s="137">
        <v>42</v>
      </c>
      <c r="B52" s="142"/>
      <c r="C52" s="101"/>
      <c r="D52" s="177" t="s">
        <v>28</v>
      </c>
      <c r="E52" s="102"/>
      <c r="F52" s="103">
        <v>3272</v>
      </c>
      <c r="G52" s="104">
        <v>1758</v>
      </c>
      <c r="H52" s="104">
        <v>24</v>
      </c>
      <c r="I52" s="104">
        <v>14</v>
      </c>
      <c r="J52" s="104">
        <v>61</v>
      </c>
      <c r="K52" s="104">
        <v>39</v>
      </c>
      <c r="L52" s="104">
        <v>2255</v>
      </c>
      <c r="M52" s="104">
        <v>1146</v>
      </c>
      <c r="N52" s="104">
        <v>10</v>
      </c>
      <c r="O52" s="104">
        <v>5</v>
      </c>
      <c r="P52" s="104">
        <v>29</v>
      </c>
      <c r="Q52" s="104">
        <v>15</v>
      </c>
      <c r="R52" s="104">
        <v>1017</v>
      </c>
      <c r="S52" s="104">
        <v>612</v>
      </c>
      <c r="T52" s="104">
        <v>14</v>
      </c>
      <c r="U52" s="104">
        <v>9</v>
      </c>
      <c r="V52" s="104">
        <v>32</v>
      </c>
      <c r="W52" s="104">
        <v>24</v>
      </c>
      <c r="Y52" s="138">
        <v>42</v>
      </c>
    </row>
    <row r="53" spans="1:25" ht="12.75" customHeight="1">
      <c r="A53" s="137"/>
      <c r="B53" s="142"/>
      <c r="C53" s="101"/>
      <c r="D53" s="199" t="s">
        <v>42</v>
      </c>
      <c r="E53" s="102"/>
      <c r="F53" s="103"/>
      <c r="G53" s="104"/>
      <c r="H53" s="104"/>
      <c r="I53" s="104"/>
      <c r="J53" s="104"/>
      <c r="K53" s="104"/>
      <c r="L53" s="104"/>
      <c r="M53" s="104"/>
      <c r="N53" s="104"/>
      <c r="O53" s="104"/>
      <c r="P53" s="104"/>
      <c r="Q53" s="104"/>
      <c r="R53" s="104"/>
      <c r="S53" s="104"/>
      <c r="T53" s="104"/>
      <c r="U53" s="104"/>
      <c r="V53" s="104"/>
      <c r="W53" s="104"/>
      <c r="Y53" s="138"/>
    </row>
    <row r="54" spans="1:25" ht="12.75" customHeight="1">
      <c r="A54" s="139">
        <v>43</v>
      </c>
      <c r="B54" s="142"/>
      <c r="C54" s="101"/>
      <c r="D54" s="153" t="s">
        <v>152</v>
      </c>
      <c r="E54" s="152">
        <v>48</v>
      </c>
      <c r="F54" s="105">
        <v>16</v>
      </c>
      <c r="G54" s="106">
        <v>13</v>
      </c>
      <c r="H54" s="106" t="s">
        <v>277</v>
      </c>
      <c r="I54" s="106" t="s">
        <v>277</v>
      </c>
      <c r="J54" s="106" t="s">
        <v>277</v>
      </c>
      <c r="K54" s="106" t="s">
        <v>277</v>
      </c>
      <c r="L54" s="106">
        <v>12</v>
      </c>
      <c r="M54" s="106">
        <v>10</v>
      </c>
      <c r="N54" s="106" t="s">
        <v>277</v>
      </c>
      <c r="O54" s="106" t="s">
        <v>277</v>
      </c>
      <c r="P54" s="106" t="s">
        <v>277</v>
      </c>
      <c r="Q54" s="106" t="s">
        <v>277</v>
      </c>
      <c r="R54" s="106">
        <v>4</v>
      </c>
      <c r="S54" s="106">
        <v>3</v>
      </c>
      <c r="T54" s="106" t="s">
        <v>277</v>
      </c>
      <c r="U54" s="106" t="s">
        <v>277</v>
      </c>
      <c r="V54" s="106" t="s">
        <v>277</v>
      </c>
      <c r="W54" s="106" t="s">
        <v>277</v>
      </c>
      <c r="Y54" s="140">
        <v>43</v>
      </c>
    </row>
    <row r="55" spans="1:25" ht="12.75" customHeight="1">
      <c r="A55" s="139">
        <v>44</v>
      </c>
      <c r="B55" s="142"/>
      <c r="C55" s="101"/>
      <c r="D55" s="153" t="s">
        <v>144</v>
      </c>
      <c r="E55" s="152">
        <v>66</v>
      </c>
      <c r="F55" s="105">
        <v>78</v>
      </c>
      <c r="G55" s="106">
        <v>61</v>
      </c>
      <c r="H55" s="106" t="s">
        <v>277</v>
      </c>
      <c r="I55" s="106" t="s">
        <v>277</v>
      </c>
      <c r="J55" s="106" t="s">
        <v>277</v>
      </c>
      <c r="K55" s="106" t="s">
        <v>277</v>
      </c>
      <c r="L55" s="106">
        <v>59</v>
      </c>
      <c r="M55" s="106">
        <v>43</v>
      </c>
      <c r="N55" s="106" t="s">
        <v>277</v>
      </c>
      <c r="O55" s="106" t="s">
        <v>277</v>
      </c>
      <c r="P55" s="106" t="s">
        <v>277</v>
      </c>
      <c r="Q55" s="106" t="s">
        <v>277</v>
      </c>
      <c r="R55" s="106">
        <v>19</v>
      </c>
      <c r="S55" s="106">
        <v>18</v>
      </c>
      <c r="T55" s="106" t="s">
        <v>277</v>
      </c>
      <c r="U55" s="106" t="s">
        <v>277</v>
      </c>
      <c r="V55" s="106" t="s">
        <v>277</v>
      </c>
      <c r="W55" s="106" t="s">
        <v>277</v>
      </c>
      <c r="Y55" s="140">
        <v>44</v>
      </c>
    </row>
    <row r="56" spans="1:25" ht="12.75" customHeight="1">
      <c r="A56" s="139">
        <v>45</v>
      </c>
      <c r="B56" s="142"/>
      <c r="C56" s="101"/>
      <c r="D56" s="153" t="s">
        <v>158</v>
      </c>
      <c r="E56" s="152">
        <v>74</v>
      </c>
      <c r="F56" s="105">
        <v>259</v>
      </c>
      <c r="G56" s="106">
        <v>173</v>
      </c>
      <c r="H56" s="106" t="s">
        <v>277</v>
      </c>
      <c r="I56" s="106" t="s">
        <v>277</v>
      </c>
      <c r="J56" s="106" t="s">
        <v>277</v>
      </c>
      <c r="K56" s="106" t="s">
        <v>277</v>
      </c>
      <c r="L56" s="106">
        <v>253</v>
      </c>
      <c r="M56" s="106">
        <v>168</v>
      </c>
      <c r="N56" s="106" t="s">
        <v>277</v>
      </c>
      <c r="O56" s="106" t="s">
        <v>277</v>
      </c>
      <c r="P56" s="106" t="s">
        <v>277</v>
      </c>
      <c r="Q56" s="106" t="s">
        <v>277</v>
      </c>
      <c r="R56" s="106">
        <v>6</v>
      </c>
      <c r="S56" s="106">
        <v>5</v>
      </c>
      <c r="T56" s="106" t="s">
        <v>277</v>
      </c>
      <c r="U56" s="106" t="s">
        <v>277</v>
      </c>
      <c r="V56" s="106" t="s">
        <v>277</v>
      </c>
      <c r="W56" s="106" t="s">
        <v>277</v>
      </c>
      <c r="Y56" s="140">
        <v>45</v>
      </c>
    </row>
    <row r="57" spans="1:25" ht="12.75" customHeight="1">
      <c r="A57" s="139">
        <v>46</v>
      </c>
      <c r="B57" s="142"/>
      <c r="C57" s="101"/>
      <c r="D57" s="153" t="s">
        <v>344</v>
      </c>
      <c r="E57" s="152">
        <v>77</v>
      </c>
      <c r="F57" s="105">
        <v>458</v>
      </c>
      <c r="G57" s="106">
        <v>238</v>
      </c>
      <c r="H57" s="106">
        <v>13</v>
      </c>
      <c r="I57" s="106">
        <v>6</v>
      </c>
      <c r="J57" s="106">
        <v>20</v>
      </c>
      <c r="K57" s="106">
        <v>9</v>
      </c>
      <c r="L57" s="106">
        <v>359</v>
      </c>
      <c r="M57" s="106">
        <v>171</v>
      </c>
      <c r="N57" s="106">
        <v>7</v>
      </c>
      <c r="O57" s="106">
        <v>3</v>
      </c>
      <c r="P57" s="106">
        <v>13</v>
      </c>
      <c r="Q57" s="106">
        <v>5</v>
      </c>
      <c r="R57" s="106">
        <v>99</v>
      </c>
      <c r="S57" s="106">
        <v>67</v>
      </c>
      <c r="T57" s="106">
        <v>6</v>
      </c>
      <c r="U57" s="106">
        <v>3</v>
      </c>
      <c r="V57" s="106">
        <v>7</v>
      </c>
      <c r="W57" s="106">
        <v>4</v>
      </c>
      <c r="Y57" s="140">
        <v>46</v>
      </c>
    </row>
    <row r="58" spans="4:23" ht="14.25" customHeight="1">
      <c r="D58" s="341" t="s">
        <v>491</v>
      </c>
      <c r="E58" s="341"/>
      <c r="F58" s="341"/>
      <c r="G58" s="341"/>
      <c r="H58" s="341"/>
      <c r="I58" s="341"/>
      <c r="J58" s="341"/>
      <c r="K58" s="341"/>
      <c r="L58" s="342" t="s">
        <v>495</v>
      </c>
      <c r="M58" s="342"/>
      <c r="N58" s="342"/>
      <c r="O58" s="342"/>
      <c r="P58" s="342"/>
      <c r="Q58" s="342"/>
      <c r="R58" s="342"/>
      <c r="S58" s="342"/>
      <c r="T58" s="342"/>
      <c r="U58" s="342"/>
      <c r="V58" s="342"/>
      <c r="W58" s="342"/>
    </row>
    <row r="59" spans="4:23" ht="8.25" customHeight="1">
      <c r="D59" s="355"/>
      <c r="E59" s="355"/>
      <c r="F59" s="355"/>
      <c r="G59" s="355"/>
      <c r="H59" s="355"/>
      <c r="I59" s="355"/>
      <c r="J59" s="355"/>
      <c r="K59" s="355"/>
      <c r="L59" s="356"/>
      <c r="M59" s="356"/>
      <c r="N59" s="356"/>
      <c r="O59" s="356"/>
      <c r="P59" s="356"/>
      <c r="Q59" s="356"/>
      <c r="R59" s="356"/>
      <c r="S59" s="356"/>
      <c r="T59" s="356"/>
      <c r="U59" s="356"/>
      <c r="V59" s="356"/>
      <c r="W59" s="356"/>
    </row>
    <row r="60" spans="1:25" ht="14.25" customHeight="1">
      <c r="A60" s="343" t="s">
        <v>276</v>
      </c>
      <c r="B60" s="344"/>
      <c r="C60" s="331"/>
      <c r="D60" s="335" t="s">
        <v>141</v>
      </c>
      <c r="E60" s="349"/>
      <c r="F60" s="336" t="s">
        <v>138</v>
      </c>
      <c r="G60" s="336"/>
      <c r="H60" s="336"/>
      <c r="I60" s="336"/>
      <c r="J60" s="336"/>
      <c r="K60" s="337"/>
      <c r="L60" s="340" t="s">
        <v>36</v>
      </c>
      <c r="M60" s="336"/>
      <c r="N60" s="336"/>
      <c r="O60" s="336"/>
      <c r="P60" s="336"/>
      <c r="Q60" s="336"/>
      <c r="R60" s="337" t="s">
        <v>104</v>
      </c>
      <c r="S60" s="339"/>
      <c r="T60" s="339"/>
      <c r="U60" s="339"/>
      <c r="V60" s="339"/>
      <c r="W60" s="339"/>
      <c r="X60" s="176"/>
      <c r="Y60" s="331" t="s">
        <v>276</v>
      </c>
    </row>
    <row r="61" spans="1:25" ht="12.75">
      <c r="A61" s="345"/>
      <c r="B61" s="346"/>
      <c r="C61" s="332"/>
      <c r="D61" s="350"/>
      <c r="E61" s="351"/>
      <c r="F61" s="336" t="s">
        <v>35</v>
      </c>
      <c r="G61" s="336"/>
      <c r="H61" s="336" t="s">
        <v>105</v>
      </c>
      <c r="I61" s="336"/>
      <c r="J61" s="336"/>
      <c r="K61" s="337"/>
      <c r="L61" s="340" t="s">
        <v>139</v>
      </c>
      <c r="M61" s="336"/>
      <c r="N61" s="336" t="s">
        <v>105</v>
      </c>
      <c r="O61" s="336"/>
      <c r="P61" s="336"/>
      <c r="Q61" s="336"/>
      <c r="R61" s="336" t="s">
        <v>139</v>
      </c>
      <c r="S61" s="336"/>
      <c r="T61" s="336" t="s">
        <v>105</v>
      </c>
      <c r="U61" s="336"/>
      <c r="V61" s="336"/>
      <c r="W61" s="337"/>
      <c r="X61" s="176"/>
      <c r="Y61" s="332"/>
    </row>
    <row r="62" spans="1:25" ht="12.75">
      <c r="A62" s="345"/>
      <c r="B62" s="346"/>
      <c r="C62" s="332"/>
      <c r="D62" s="350"/>
      <c r="E62" s="351"/>
      <c r="F62" s="336"/>
      <c r="G62" s="336"/>
      <c r="H62" s="336" t="s">
        <v>127</v>
      </c>
      <c r="I62" s="336"/>
      <c r="J62" s="336" t="s">
        <v>125</v>
      </c>
      <c r="K62" s="337"/>
      <c r="L62" s="340"/>
      <c r="M62" s="336"/>
      <c r="N62" s="336" t="s">
        <v>127</v>
      </c>
      <c r="O62" s="336"/>
      <c r="P62" s="336" t="s">
        <v>125</v>
      </c>
      <c r="Q62" s="336"/>
      <c r="R62" s="336"/>
      <c r="S62" s="336"/>
      <c r="T62" s="336" t="s">
        <v>127</v>
      </c>
      <c r="U62" s="336"/>
      <c r="V62" s="336" t="s">
        <v>125</v>
      </c>
      <c r="W62" s="337"/>
      <c r="X62" s="176"/>
      <c r="Y62" s="332"/>
    </row>
    <row r="63" spans="1:25" ht="12.75">
      <c r="A63" s="347"/>
      <c r="B63" s="348"/>
      <c r="C63" s="333"/>
      <c r="D63" s="352"/>
      <c r="E63" s="353"/>
      <c r="F63" s="133" t="s">
        <v>40</v>
      </c>
      <c r="G63" s="133" t="s">
        <v>39</v>
      </c>
      <c r="H63" s="133" t="s">
        <v>40</v>
      </c>
      <c r="I63" s="133" t="s">
        <v>39</v>
      </c>
      <c r="J63" s="133" t="s">
        <v>40</v>
      </c>
      <c r="K63" s="134" t="s">
        <v>39</v>
      </c>
      <c r="L63" s="135" t="s">
        <v>40</v>
      </c>
      <c r="M63" s="133" t="s">
        <v>39</v>
      </c>
      <c r="N63" s="133" t="s">
        <v>40</v>
      </c>
      <c r="O63" s="133" t="s">
        <v>39</v>
      </c>
      <c r="P63" s="133" t="s">
        <v>40</v>
      </c>
      <c r="Q63" s="133" t="s">
        <v>39</v>
      </c>
      <c r="R63" s="133" t="s">
        <v>40</v>
      </c>
      <c r="S63" s="133" t="s">
        <v>39</v>
      </c>
      <c r="T63" s="133" t="s">
        <v>40</v>
      </c>
      <c r="U63" s="133" t="s">
        <v>39</v>
      </c>
      <c r="V63" s="133" t="s">
        <v>40</v>
      </c>
      <c r="W63" s="134" t="s">
        <v>39</v>
      </c>
      <c r="X63" s="176"/>
      <c r="Y63" s="333"/>
    </row>
    <row r="64" spans="1:25" ht="21.75" customHeight="1">
      <c r="A64" s="330" t="s">
        <v>417</v>
      </c>
      <c r="B64" s="330"/>
      <c r="C64" s="330"/>
      <c r="D64" s="330"/>
      <c r="E64" s="330"/>
      <c r="F64" s="330"/>
      <c r="G64" s="330"/>
      <c r="H64" s="330"/>
      <c r="I64" s="330"/>
      <c r="J64" s="330"/>
      <c r="K64" s="330"/>
      <c r="L64" s="330" t="s">
        <v>417</v>
      </c>
      <c r="M64" s="330"/>
      <c r="N64" s="330"/>
      <c r="O64" s="330"/>
      <c r="P64" s="330"/>
      <c r="Q64" s="330"/>
      <c r="R64" s="330"/>
      <c r="S64" s="330"/>
      <c r="T64" s="330"/>
      <c r="U64" s="330"/>
      <c r="V64" s="330"/>
      <c r="W64" s="330"/>
      <c r="X64" s="330"/>
      <c r="Y64" s="330"/>
    </row>
    <row r="65" spans="1:25" ht="12.75" customHeight="1">
      <c r="A65" s="137">
        <v>47</v>
      </c>
      <c r="B65" s="142"/>
      <c r="C65" s="101"/>
      <c r="D65" s="177" t="s">
        <v>28</v>
      </c>
      <c r="E65" s="102"/>
      <c r="F65" s="103">
        <v>125994</v>
      </c>
      <c r="G65" s="104">
        <v>55564</v>
      </c>
      <c r="H65" s="104">
        <v>3510</v>
      </c>
      <c r="I65" s="104">
        <v>1649</v>
      </c>
      <c r="J65" s="104">
        <v>8521</v>
      </c>
      <c r="K65" s="104">
        <v>3604</v>
      </c>
      <c r="L65" s="104">
        <v>110817</v>
      </c>
      <c r="M65" s="104">
        <v>49048</v>
      </c>
      <c r="N65" s="104">
        <v>1833</v>
      </c>
      <c r="O65" s="104">
        <v>947</v>
      </c>
      <c r="P65" s="104">
        <v>6612</v>
      </c>
      <c r="Q65" s="104">
        <v>2837</v>
      </c>
      <c r="R65" s="104">
        <v>15177</v>
      </c>
      <c r="S65" s="104">
        <v>6516</v>
      </c>
      <c r="T65" s="104">
        <v>1677</v>
      </c>
      <c r="U65" s="104">
        <v>702</v>
      </c>
      <c r="V65" s="104">
        <v>1909</v>
      </c>
      <c r="W65" s="104">
        <v>767</v>
      </c>
      <c r="Y65" s="138">
        <v>47</v>
      </c>
    </row>
    <row r="66" spans="1:25" ht="12.75" customHeight="1">
      <c r="A66" s="137"/>
      <c r="B66" s="142"/>
      <c r="C66" s="101"/>
      <c r="D66" s="199" t="s">
        <v>42</v>
      </c>
      <c r="E66" s="102"/>
      <c r="F66" s="103"/>
      <c r="G66" s="104"/>
      <c r="H66" s="104"/>
      <c r="I66" s="104"/>
      <c r="J66" s="104"/>
      <c r="K66" s="104"/>
      <c r="L66" s="104"/>
      <c r="M66" s="104"/>
      <c r="N66" s="104"/>
      <c r="O66" s="104"/>
      <c r="P66" s="104"/>
      <c r="Q66" s="104"/>
      <c r="R66" s="104"/>
      <c r="S66" s="104"/>
      <c r="T66" s="104"/>
      <c r="U66" s="104"/>
      <c r="V66" s="104"/>
      <c r="W66" s="104"/>
      <c r="Y66" s="138"/>
    </row>
    <row r="67" spans="1:25" ht="12.75" customHeight="1">
      <c r="A67" s="139">
        <v>48</v>
      </c>
      <c r="B67" s="142"/>
      <c r="C67" s="101"/>
      <c r="D67" s="153" t="s">
        <v>411</v>
      </c>
      <c r="E67" s="152">
        <v>1</v>
      </c>
      <c r="F67" s="105">
        <v>119</v>
      </c>
      <c r="G67" s="106">
        <v>52</v>
      </c>
      <c r="H67" s="106" t="s">
        <v>277</v>
      </c>
      <c r="I67" s="106" t="s">
        <v>277</v>
      </c>
      <c r="J67" s="106" t="s">
        <v>277</v>
      </c>
      <c r="K67" s="106" t="s">
        <v>277</v>
      </c>
      <c r="L67" s="106">
        <v>110</v>
      </c>
      <c r="M67" s="106">
        <v>49</v>
      </c>
      <c r="N67" s="106" t="s">
        <v>277</v>
      </c>
      <c r="O67" s="106" t="s">
        <v>277</v>
      </c>
      <c r="P67" s="106" t="s">
        <v>277</v>
      </c>
      <c r="Q67" s="106" t="s">
        <v>277</v>
      </c>
      <c r="R67" s="106">
        <v>9</v>
      </c>
      <c r="S67" s="106">
        <v>3</v>
      </c>
      <c r="T67" s="106" t="s">
        <v>277</v>
      </c>
      <c r="U67" s="106" t="s">
        <v>277</v>
      </c>
      <c r="V67" s="106" t="s">
        <v>277</v>
      </c>
      <c r="W67" s="106" t="s">
        <v>277</v>
      </c>
      <c r="Y67" s="140">
        <v>48</v>
      </c>
    </row>
    <row r="68" spans="1:25" ht="12.75" customHeight="1">
      <c r="A68" s="139">
        <v>49</v>
      </c>
      <c r="B68" s="142"/>
      <c r="C68" s="101"/>
      <c r="D68" s="153" t="s">
        <v>156</v>
      </c>
      <c r="E68" s="152">
        <v>3</v>
      </c>
      <c r="F68" s="105">
        <v>86</v>
      </c>
      <c r="G68" s="106">
        <v>65</v>
      </c>
      <c r="H68" s="106" t="s">
        <v>277</v>
      </c>
      <c r="I68" s="106" t="s">
        <v>277</v>
      </c>
      <c r="J68" s="106" t="s">
        <v>277</v>
      </c>
      <c r="K68" s="106" t="s">
        <v>277</v>
      </c>
      <c r="L68" s="106">
        <v>82</v>
      </c>
      <c r="M68" s="106">
        <v>61</v>
      </c>
      <c r="N68" s="106" t="s">
        <v>277</v>
      </c>
      <c r="O68" s="106" t="s">
        <v>277</v>
      </c>
      <c r="P68" s="106" t="s">
        <v>277</v>
      </c>
      <c r="Q68" s="106" t="s">
        <v>277</v>
      </c>
      <c r="R68" s="106">
        <v>4</v>
      </c>
      <c r="S68" s="106">
        <v>4</v>
      </c>
      <c r="T68" s="106" t="s">
        <v>277</v>
      </c>
      <c r="U68" s="106" t="s">
        <v>277</v>
      </c>
      <c r="V68" s="106" t="s">
        <v>277</v>
      </c>
      <c r="W68" s="106" t="s">
        <v>277</v>
      </c>
      <c r="Y68" s="140">
        <v>49</v>
      </c>
    </row>
    <row r="69" spans="1:25" ht="12.75" customHeight="1">
      <c r="A69" s="139">
        <v>50</v>
      </c>
      <c r="B69" s="142"/>
      <c r="C69" s="101"/>
      <c r="D69" s="153" t="s">
        <v>166</v>
      </c>
      <c r="E69" s="152">
        <v>23</v>
      </c>
      <c r="F69" s="105">
        <v>1937</v>
      </c>
      <c r="G69" s="106">
        <v>1145</v>
      </c>
      <c r="H69" s="106">
        <v>32</v>
      </c>
      <c r="I69" s="106">
        <v>20</v>
      </c>
      <c r="J69" s="106">
        <v>128</v>
      </c>
      <c r="K69" s="106">
        <v>78</v>
      </c>
      <c r="L69" s="106">
        <v>1803</v>
      </c>
      <c r="M69" s="106">
        <v>1060</v>
      </c>
      <c r="N69" s="106">
        <v>7</v>
      </c>
      <c r="O69" s="106">
        <v>3</v>
      </c>
      <c r="P69" s="106">
        <v>90</v>
      </c>
      <c r="Q69" s="106">
        <v>53</v>
      </c>
      <c r="R69" s="106">
        <v>134</v>
      </c>
      <c r="S69" s="106">
        <v>85</v>
      </c>
      <c r="T69" s="106">
        <v>25</v>
      </c>
      <c r="U69" s="106">
        <v>17</v>
      </c>
      <c r="V69" s="106">
        <v>38</v>
      </c>
      <c r="W69" s="106">
        <v>25</v>
      </c>
      <c r="Y69" s="140">
        <v>50</v>
      </c>
    </row>
    <row r="70" spans="1:25" ht="12.75" customHeight="1">
      <c r="A70" s="139">
        <v>51</v>
      </c>
      <c r="B70" s="142"/>
      <c r="C70" s="101"/>
      <c r="D70" s="153" t="s">
        <v>169</v>
      </c>
      <c r="E70" s="152">
        <v>27</v>
      </c>
      <c r="F70" s="105">
        <v>10251</v>
      </c>
      <c r="G70" s="106">
        <v>8365</v>
      </c>
      <c r="H70" s="106">
        <v>175</v>
      </c>
      <c r="I70" s="106">
        <v>143</v>
      </c>
      <c r="J70" s="106">
        <v>491</v>
      </c>
      <c r="K70" s="106">
        <v>415</v>
      </c>
      <c r="L70" s="106">
        <v>9714</v>
      </c>
      <c r="M70" s="106">
        <v>7936</v>
      </c>
      <c r="N70" s="106">
        <v>93</v>
      </c>
      <c r="O70" s="106">
        <v>81</v>
      </c>
      <c r="P70" s="106">
        <v>401</v>
      </c>
      <c r="Q70" s="106">
        <v>348</v>
      </c>
      <c r="R70" s="106">
        <v>537</v>
      </c>
      <c r="S70" s="106">
        <v>429</v>
      </c>
      <c r="T70" s="106">
        <v>82</v>
      </c>
      <c r="U70" s="106">
        <v>62</v>
      </c>
      <c r="V70" s="106">
        <v>90</v>
      </c>
      <c r="W70" s="106">
        <v>67</v>
      </c>
      <c r="Y70" s="140">
        <v>51</v>
      </c>
    </row>
    <row r="71" spans="1:25" ht="12.75" customHeight="1">
      <c r="A71" s="139">
        <v>52</v>
      </c>
      <c r="B71" s="142"/>
      <c r="C71" s="101"/>
      <c r="D71" s="153" t="s">
        <v>173</v>
      </c>
      <c r="E71" s="152">
        <v>29</v>
      </c>
      <c r="F71" s="105">
        <v>14</v>
      </c>
      <c r="G71" s="106">
        <v>7</v>
      </c>
      <c r="H71" s="106">
        <v>11</v>
      </c>
      <c r="I71" s="106">
        <v>6</v>
      </c>
      <c r="J71" s="106">
        <v>14</v>
      </c>
      <c r="K71" s="106">
        <v>7</v>
      </c>
      <c r="L71" s="106">
        <v>14</v>
      </c>
      <c r="M71" s="106">
        <v>7</v>
      </c>
      <c r="N71" s="106">
        <v>11</v>
      </c>
      <c r="O71" s="106">
        <v>6</v>
      </c>
      <c r="P71" s="106">
        <v>14</v>
      </c>
      <c r="Q71" s="106">
        <v>7</v>
      </c>
      <c r="R71" s="106" t="s">
        <v>277</v>
      </c>
      <c r="S71" s="106" t="s">
        <v>277</v>
      </c>
      <c r="T71" s="106" t="s">
        <v>277</v>
      </c>
      <c r="U71" s="106" t="s">
        <v>277</v>
      </c>
      <c r="V71" s="106" t="s">
        <v>277</v>
      </c>
      <c r="W71" s="106" t="s">
        <v>277</v>
      </c>
      <c r="Y71" s="140">
        <v>52</v>
      </c>
    </row>
    <row r="72" spans="1:25" ht="12.75" customHeight="1">
      <c r="A72" s="139">
        <v>53</v>
      </c>
      <c r="B72" s="142"/>
      <c r="C72" s="101"/>
      <c r="D72" s="153" t="s">
        <v>175</v>
      </c>
      <c r="E72" s="152">
        <v>30</v>
      </c>
      <c r="F72" s="105">
        <v>32593</v>
      </c>
      <c r="G72" s="106">
        <v>18072</v>
      </c>
      <c r="H72" s="106">
        <v>1278</v>
      </c>
      <c r="I72" s="106">
        <v>714</v>
      </c>
      <c r="J72" s="106">
        <v>2542</v>
      </c>
      <c r="K72" s="106">
        <v>1346</v>
      </c>
      <c r="L72" s="106">
        <v>28428</v>
      </c>
      <c r="M72" s="106">
        <v>15666</v>
      </c>
      <c r="N72" s="106">
        <v>733</v>
      </c>
      <c r="O72" s="106">
        <v>421</v>
      </c>
      <c r="P72" s="106">
        <v>1996</v>
      </c>
      <c r="Q72" s="106">
        <v>1043</v>
      </c>
      <c r="R72" s="106">
        <v>4165</v>
      </c>
      <c r="S72" s="106">
        <v>2406</v>
      </c>
      <c r="T72" s="106">
        <v>545</v>
      </c>
      <c r="U72" s="106">
        <v>293</v>
      </c>
      <c r="V72" s="106">
        <v>546</v>
      </c>
      <c r="W72" s="106">
        <v>303</v>
      </c>
      <c r="Y72" s="140">
        <v>53</v>
      </c>
    </row>
    <row r="73" spans="1:25" ht="12.75" customHeight="1">
      <c r="A73" s="139">
        <v>54</v>
      </c>
      <c r="B73" s="142"/>
      <c r="C73" s="101"/>
      <c r="D73" s="153" t="s">
        <v>165</v>
      </c>
      <c r="E73" s="152">
        <v>32</v>
      </c>
      <c r="F73" s="105">
        <v>3807</v>
      </c>
      <c r="G73" s="106">
        <v>2712</v>
      </c>
      <c r="H73" s="106">
        <v>210</v>
      </c>
      <c r="I73" s="106">
        <v>147</v>
      </c>
      <c r="J73" s="106">
        <v>422</v>
      </c>
      <c r="K73" s="106">
        <v>302</v>
      </c>
      <c r="L73" s="106">
        <v>3488</v>
      </c>
      <c r="M73" s="106">
        <v>2481</v>
      </c>
      <c r="N73" s="106">
        <v>190</v>
      </c>
      <c r="O73" s="106">
        <v>131</v>
      </c>
      <c r="P73" s="106">
        <v>392</v>
      </c>
      <c r="Q73" s="106">
        <v>278</v>
      </c>
      <c r="R73" s="106">
        <v>319</v>
      </c>
      <c r="S73" s="106">
        <v>231</v>
      </c>
      <c r="T73" s="106">
        <v>20</v>
      </c>
      <c r="U73" s="106">
        <v>16</v>
      </c>
      <c r="V73" s="106">
        <v>30</v>
      </c>
      <c r="W73" s="106">
        <v>24</v>
      </c>
      <c r="Y73" s="140">
        <v>54</v>
      </c>
    </row>
    <row r="74" spans="1:25" ht="12.75" customHeight="1">
      <c r="A74" s="139">
        <v>55</v>
      </c>
      <c r="B74" s="142"/>
      <c r="C74" s="101"/>
      <c r="D74" s="153" t="s">
        <v>414</v>
      </c>
      <c r="E74" s="152">
        <v>43</v>
      </c>
      <c r="F74" s="105">
        <v>108</v>
      </c>
      <c r="G74" s="106">
        <v>20</v>
      </c>
      <c r="H74" s="106" t="s">
        <v>277</v>
      </c>
      <c r="I74" s="106" t="s">
        <v>277</v>
      </c>
      <c r="J74" s="106">
        <v>5</v>
      </c>
      <c r="K74" s="106">
        <v>3</v>
      </c>
      <c r="L74" s="106">
        <v>86</v>
      </c>
      <c r="M74" s="106">
        <v>17</v>
      </c>
      <c r="N74" s="106" t="s">
        <v>277</v>
      </c>
      <c r="O74" s="106" t="s">
        <v>277</v>
      </c>
      <c r="P74" s="106">
        <v>5</v>
      </c>
      <c r="Q74" s="106">
        <v>3</v>
      </c>
      <c r="R74" s="106">
        <v>22</v>
      </c>
      <c r="S74" s="106">
        <v>3</v>
      </c>
      <c r="T74" s="106" t="s">
        <v>277</v>
      </c>
      <c r="U74" s="106" t="s">
        <v>277</v>
      </c>
      <c r="V74" s="106" t="s">
        <v>277</v>
      </c>
      <c r="W74" s="106" t="s">
        <v>277</v>
      </c>
      <c r="Y74" s="140">
        <v>55</v>
      </c>
    </row>
    <row r="75" spans="1:25" ht="12.75" customHeight="1">
      <c r="A75" s="139">
        <v>56</v>
      </c>
      <c r="B75" s="142"/>
      <c r="C75" s="101"/>
      <c r="D75" s="153" t="s">
        <v>152</v>
      </c>
      <c r="E75" s="152">
        <v>48</v>
      </c>
      <c r="F75" s="105">
        <v>5357</v>
      </c>
      <c r="G75" s="106">
        <v>4244</v>
      </c>
      <c r="H75" s="106">
        <v>144</v>
      </c>
      <c r="I75" s="106">
        <v>104</v>
      </c>
      <c r="J75" s="106">
        <v>247</v>
      </c>
      <c r="K75" s="106">
        <v>195</v>
      </c>
      <c r="L75" s="106">
        <v>5006</v>
      </c>
      <c r="M75" s="106">
        <v>3956</v>
      </c>
      <c r="N75" s="106">
        <v>134</v>
      </c>
      <c r="O75" s="106">
        <v>98</v>
      </c>
      <c r="P75" s="106">
        <v>227</v>
      </c>
      <c r="Q75" s="106">
        <v>181</v>
      </c>
      <c r="R75" s="106">
        <v>351</v>
      </c>
      <c r="S75" s="106">
        <v>288</v>
      </c>
      <c r="T75" s="106">
        <v>10</v>
      </c>
      <c r="U75" s="106">
        <v>6</v>
      </c>
      <c r="V75" s="106">
        <v>20</v>
      </c>
      <c r="W75" s="106">
        <v>14</v>
      </c>
      <c r="Y75" s="140">
        <v>56</v>
      </c>
    </row>
    <row r="76" spans="1:25" ht="12.75" customHeight="1">
      <c r="A76" s="139">
        <v>57</v>
      </c>
      <c r="B76" s="142"/>
      <c r="C76" s="101"/>
      <c r="D76" s="153" t="s">
        <v>343</v>
      </c>
      <c r="E76" s="152">
        <v>57</v>
      </c>
      <c r="F76" s="105">
        <v>402</v>
      </c>
      <c r="G76" s="106">
        <v>234</v>
      </c>
      <c r="H76" s="106">
        <v>8</v>
      </c>
      <c r="I76" s="106">
        <v>7</v>
      </c>
      <c r="J76" s="106" t="s">
        <v>277</v>
      </c>
      <c r="K76" s="106" t="s">
        <v>277</v>
      </c>
      <c r="L76" s="106">
        <v>353</v>
      </c>
      <c r="M76" s="106">
        <v>203</v>
      </c>
      <c r="N76" s="106" t="s">
        <v>277</v>
      </c>
      <c r="O76" s="106" t="s">
        <v>277</v>
      </c>
      <c r="P76" s="106" t="s">
        <v>277</v>
      </c>
      <c r="Q76" s="106" t="s">
        <v>277</v>
      </c>
      <c r="R76" s="106">
        <v>49</v>
      </c>
      <c r="S76" s="106">
        <v>31</v>
      </c>
      <c r="T76" s="106">
        <v>8</v>
      </c>
      <c r="U76" s="106">
        <v>7</v>
      </c>
      <c r="V76" s="106" t="s">
        <v>277</v>
      </c>
      <c r="W76" s="106" t="s">
        <v>277</v>
      </c>
      <c r="Y76" s="140">
        <v>57</v>
      </c>
    </row>
    <row r="77" spans="1:25" ht="12.75" customHeight="1">
      <c r="A77" s="139">
        <v>58</v>
      </c>
      <c r="B77" s="142"/>
      <c r="C77" s="101"/>
      <c r="D77" s="153" t="s">
        <v>415</v>
      </c>
      <c r="E77" s="152">
        <v>58</v>
      </c>
      <c r="F77" s="105">
        <v>2634</v>
      </c>
      <c r="G77" s="106">
        <v>1055</v>
      </c>
      <c r="H77" s="106">
        <v>100</v>
      </c>
      <c r="I77" s="106">
        <v>37</v>
      </c>
      <c r="J77" s="106">
        <v>95</v>
      </c>
      <c r="K77" s="106">
        <v>32</v>
      </c>
      <c r="L77" s="106">
        <v>2377</v>
      </c>
      <c r="M77" s="106">
        <v>954</v>
      </c>
      <c r="N77" s="106" t="s">
        <v>277</v>
      </c>
      <c r="O77" s="106" t="s">
        <v>277</v>
      </c>
      <c r="P77" s="106">
        <v>18</v>
      </c>
      <c r="Q77" s="106">
        <v>6</v>
      </c>
      <c r="R77" s="106">
        <v>257</v>
      </c>
      <c r="S77" s="106">
        <v>101</v>
      </c>
      <c r="T77" s="106">
        <v>100</v>
      </c>
      <c r="U77" s="106">
        <v>37</v>
      </c>
      <c r="V77" s="106">
        <v>77</v>
      </c>
      <c r="W77" s="106">
        <v>26</v>
      </c>
      <c r="Y77" s="140">
        <v>58</v>
      </c>
    </row>
    <row r="78" spans="1:25" ht="12.75" customHeight="1">
      <c r="A78" s="139">
        <v>59</v>
      </c>
      <c r="B78" s="142"/>
      <c r="C78" s="101"/>
      <c r="D78" s="153" t="s">
        <v>155</v>
      </c>
      <c r="E78" s="152">
        <v>61</v>
      </c>
      <c r="F78" s="105">
        <v>6103</v>
      </c>
      <c r="G78" s="106">
        <v>1277</v>
      </c>
      <c r="H78" s="106">
        <v>227</v>
      </c>
      <c r="I78" s="106">
        <v>44</v>
      </c>
      <c r="J78" s="106">
        <v>566</v>
      </c>
      <c r="K78" s="106">
        <v>110</v>
      </c>
      <c r="L78" s="106">
        <v>4829</v>
      </c>
      <c r="M78" s="106">
        <v>1078</v>
      </c>
      <c r="N78" s="106">
        <v>14</v>
      </c>
      <c r="O78" s="106">
        <v>4</v>
      </c>
      <c r="P78" s="106">
        <v>324</v>
      </c>
      <c r="Q78" s="106">
        <v>70</v>
      </c>
      <c r="R78" s="106">
        <v>1274</v>
      </c>
      <c r="S78" s="106">
        <v>199</v>
      </c>
      <c r="T78" s="106">
        <v>213</v>
      </c>
      <c r="U78" s="106">
        <v>40</v>
      </c>
      <c r="V78" s="106">
        <v>242</v>
      </c>
      <c r="W78" s="106">
        <v>40</v>
      </c>
      <c r="Y78" s="140">
        <v>59</v>
      </c>
    </row>
    <row r="79" spans="1:25" ht="12.75" customHeight="1">
      <c r="A79" s="139">
        <v>60</v>
      </c>
      <c r="B79" s="142"/>
      <c r="C79" s="101"/>
      <c r="D79" s="153" t="s">
        <v>159</v>
      </c>
      <c r="E79" s="152">
        <v>63</v>
      </c>
      <c r="F79" s="105">
        <v>14125</v>
      </c>
      <c r="G79" s="106">
        <v>2904</v>
      </c>
      <c r="H79" s="106">
        <v>294</v>
      </c>
      <c r="I79" s="106">
        <v>63</v>
      </c>
      <c r="J79" s="106">
        <v>936</v>
      </c>
      <c r="K79" s="106">
        <v>173</v>
      </c>
      <c r="L79" s="106">
        <v>12377</v>
      </c>
      <c r="M79" s="106">
        <v>2453</v>
      </c>
      <c r="N79" s="106">
        <v>114</v>
      </c>
      <c r="O79" s="106">
        <v>18</v>
      </c>
      <c r="P79" s="106">
        <v>723</v>
      </c>
      <c r="Q79" s="106">
        <v>124</v>
      </c>
      <c r="R79" s="106">
        <v>1748</v>
      </c>
      <c r="S79" s="106">
        <v>451</v>
      </c>
      <c r="T79" s="106">
        <v>180</v>
      </c>
      <c r="U79" s="106">
        <v>45</v>
      </c>
      <c r="V79" s="106">
        <v>213</v>
      </c>
      <c r="W79" s="106">
        <v>49</v>
      </c>
      <c r="Y79" s="140">
        <v>60</v>
      </c>
    </row>
    <row r="80" spans="1:25" ht="12.75" customHeight="1">
      <c r="A80" s="139">
        <v>61</v>
      </c>
      <c r="B80" s="142"/>
      <c r="C80" s="101"/>
      <c r="D80" s="153" t="s">
        <v>279</v>
      </c>
      <c r="E80" s="152">
        <v>64</v>
      </c>
      <c r="F80" s="105">
        <v>5655</v>
      </c>
      <c r="G80" s="106">
        <v>758</v>
      </c>
      <c r="H80" s="106">
        <v>144</v>
      </c>
      <c r="I80" s="106">
        <v>34</v>
      </c>
      <c r="J80" s="106">
        <v>475</v>
      </c>
      <c r="K80" s="106">
        <v>80</v>
      </c>
      <c r="L80" s="106">
        <v>4794</v>
      </c>
      <c r="M80" s="106">
        <v>600</v>
      </c>
      <c r="N80" s="106">
        <v>37</v>
      </c>
      <c r="O80" s="106">
        <v>6</v>
      </c>
      <c r="P80" s="106">
        <v>339</v>
      </c>
      <c r="Q80" s="106">
        <v>45</v>
      </c>
      <c r="R80" s="106">
        <v>861</v>
      </c>
      <c r="S80" s="106">
        <v>158</v>
      </c>
      <c r="T80" s="106">
        <v>107</v>
      </c>
      <c r="U80" s="106">
        <v>28</v>
      </c>
      <c r="V80" s="106">
        <v>136</v>
      </c>
      <c r="W80" s="106">
        <v>35</v>
      </c>
      <c r="Y80" s="140">
        <v>61</v>
      </c>
    </row>
    <row r="81" spans="1:25" ht="12.75" customHeight="1">
      <c r="A81" s="139">
        <v>62</v>
      </c>
      <c r="B81" s="142"/>
      <c r="C81" s="101"/>
      <c r="D81" s="153" t="s">
        <v>172</v>
      </c>
      <c r="E81" s="152">
        <v>65</v>
      </c>
      <c r="F81" s="105">
        <v>3171</v>
      </c>
      <c r="G81" s="106">
        <v>366</v>
      </c>
      <c r="H81" s="106">
        <v>135</v>
      </c>
      <c r="I81" s="106">
        <v>17</v>
      </c>
      <c r="J81" s="106">
        <v>332</v>
      </c>
      <c r="K81" s="106">
        <v>40</v>
      </c>
      <c r="L81" s="106">
        <v>2673</v>
      </c>
      <c r="M81" s="106">
        <v>297</v>
      </c>
      <c r="N81" s="106">
        <v>79</v>
      </c>
      <c r="O81" s="106">
        <v>10</v>
      </c>
      <c r="P81" s="106">
        <v>243</v>
      </c>
      <c r="Q81" s="106">
        <v>30</v>
      </c>
      <c r="R81" s="106">
        <v>498</v>
      </c>
      <c r="S81" s="106">
        <v>69</v>
      </c>
      <c r="T81" s="106">
        <v>56</v>
      </c>
      <c r="U81" s="106">
        <v>7</v>
      </c>
      <c r="V81" s="106">
        <v>89</v>
      </c>
      <c r="W81" s="106">
        <v>10</v>
      </c>
      <c r="Y81" s="140">
        <v>62</v>
      </c>
    </row>
    <row r="82" spans="1:25" ht="12.75" customHeight="1">
      <c r="A82" s="139">
        <v>63</v>
      </c>
      <c r="B82" s="142"/>
      <c r="C82" s="101"/>
      <c r="D82" s="153" t="s">
        <v>144</v>
      </c>
      <c r="E82" s="152">
        <v>66</v>
      </c>
      <c r="F82" s="105">
        <v>2985</v>
      </c>
      <c r="G82" s="106">
        <v>1738</v>
      </c>
      <c r="H82" s="106">
        <v>30</v>
      </c>
      <c r="I82" s="106">
        <v>23</v>
      </c>
      <c r="J82" s="106">
        <v>116</v>
      </c>
      <c r="K82" s="106">
        <v>67</v>
      </c>
      <c r="L82" s="106">
        <v>2669</v>
      </c>
      <c r="M82" s="106">
        <v>1538</v>
      </c>
      <c r="N82" s="106">
        <v>4</v>
      </c>
      <c r="O82" s="106">
        <v>3</v>
      </c>
      <c r="P82" s="106">
        <v>93</v>
      </c>
      <c r="Q82" s="106">
        <v>51</v>
      </c>
      <c r="R82" s="106">
        <v>316</v>
      </c>
      <c r="S82" s="106">
        <v>200</v>
      </c>
      <c r="T82" s="106">
        <v>26</v>
      </c>
      <c r="U82" s="106">
        <v>20</v>
      </c>
      <c r="V82" s="106">
        <v>23</v>
      </c>
      <c r="W82" s="106">
        <v>16</v>
      </c>
      <c r="Y82" s="140">
        <v>63</v>
      </c>
    </row>
    <row r="83" spans="1:25" ht="12.75" customHeight="1">
      <c r="A83" s="139">
        <v>64</v>
      </c>
      <c r="B83" s="142"/>
      <c r="C83" s="101"/>
      <c r="D83" s="153" t="s">
        <v>145</v>
      </c>
      <c r="E83" s="152">
        <v>68</v>
      </c>
      <c r="F83" s="105">
        <v>4539</v>
      </c>
      <c r="G83" s="106">
        <v>1216</v>
      </c>
      <c r="H83" s="106">
        <v>64</v>
      </c>
      <c r="I83" s="106">
        <v>15</v>
      </c>
      <c r="J83" s="106">
        <v>205</v>
      </c>
      <c r="K83" s="106">
        <v>48</v>
      </c>
      <c r="L83" s="106">
        <v>4132</v>
      </c>
      <c r="M83" s="106">
        <v>1103</v>
      </c>
      <c r="N83" s="106">
        <v>27</v>
      </c>
      <c r="O83" s="106">
        <v>7</v>
      </c>
      <c r="P83" s="106">
        <v>170</v>
      </c>
      <c r="Q83" s="106">
        <v>41</v>
      </c>
      <c r="R83" s="106">
        <v>407</v>
      </c>
      <c r="S83" s="106">
        <v>113</v>
      </c>
      <c r="T83" s="106">
        <v>37</v>
      </c>
      <c r="U83" s="106">
        <v>8</v>
      </c>
      <c r="V83" s="106">
        <v>35</v>
      </c>
      <c r="W83" s="106">
        <v>7</v>
      </c>
      <c r="Y83" s="140">
        <v>64</v>
      </c>
    </row>
    <row r="84" spans="1:25" ht="12.75" customHeight="1">
      <c r="A84" s="139">
        <v>65</v>
      </c>
      <c r="B84" s="142"/>
      <c r="C84" s="101"/>
      <c r="D84" s="153" t="s">
        <v>174</v>
      </c>
      <c r="E84" s="152">
        <v>70</v>
      </c>
      <c r="F84" s="105">
        <v>7491</v>
      </c>
      <c r="G84" s="106">
        <v>1907</v>
      </c>
      <c r="H84" s="106">
        <v>179</v>
      </c>
      <c r="I84" s="106">
        <v>66</v>
      </c>
      <c r="J84" s="106">
        <v>470</v>
      </c>
      <c r="K84" s="106">
        <v>143</v>
      </c>
      <c r="L84" s="106">
        <v>6026</v>
      </c>
      <c r="M84" s="106">
        <v>1446</v>
      </c>
      <c r="N84" s="106">
        <v>76</v>
      </c>
      <c r="O84" s="106">
        <v>26</v>
      </c>
      <c r="P84" s="106">
        <v>343</v>
      </c>
      <c r="Q84" s="106">
        <v>95</v>
      </c>
      <c r="R84" s="106">
        <v>1465</v>
      </c>
      <c r="S84" s="106">
        <v>461</v>
      </c>
      <c r="T84" s="106">
        <v>103</v>
      </c>
      <c r="U84" s="106">
        <v>40</v>
      </c>
      <c r="V84" s="106">
        <v>127</v>
      </c>
      <c r="W84" s="106">
        <v>48</v>
      </c>
      <c r="Y84" s="140">
        <v>65</v>
      </c>
    </row>
    <row r="85" spans="1:25" ht="12.75" customHeight="1">
      <c r="A85" s="139">
        <v>66</v>
      </c>
      <c r="B85" s="142"/>
      <c r="C85" s="101"/>
      <c r="D85" s="153" t="s">
        <v>154</v>
      </c>
      <c r="E85" s="152">
        <v>71</v>
      </c>
      <c r="F85" s="105">
        <v>12559</v>
      </c>
      <c r="G85" s="106">
        <v>2914</v>
      </c>
      <c r="H85" s="106">
        <v>264</v>
      </c>
      <c r="I85" s="106">
        <v>85</v>
      </c>
      <c r="J85" s="106">
        <v>851</v>
      </c>
      <c r="K85" s="106">
        <v>237</v>
      </c>
      <c r="L85" s="106">
        <v>10962</v>
      </c>
      <c r="M85" s="106">
        <v>2369</v>
      </c>
      <c r="N85" s="106">
        <v>163</v>
      </c>
      <c r="O85" s="106">
        <v>51</v>
      </c>
      <c r="P85" s="106">
        <v>702</v>
      </c>
      <c r="Q85" s="106">
        <v>188</v>
      </c>
      <c r="R85" s="106">
        <v>1597</v>
      </c>
      <c r="S85" s="106">
        <v>545</v>
      </c>
      <c r="T85" s="106">
        <v>101</v>
      </c>
      <c r="U85" s="106">
        <v>34</v>
      </c>
      <c r="V85" s="106">
        <v>149</v>
      </c>
      <c r="W85" s="106">
        <v>49</v>
      </c>
      <c r="Y85" s="140">
        <v>66</v>
      </c>
    </row>
    <row r="86" spans="1:25" ht="12.75" customHeight="1">
      <c r="A86" s="139">
        <v>67</v>
      </c>
      <c r="B86" s="142"/>
      <c r="C86" s="101"/>
      <c r="D86" s="153" t="s">
        <v>416</v>
      </c>
      <c r="E86" s="152">
        <v>72</v>
      </c>
      <c r="F86" s="105">
        <v>389</v>
      </c>
      <c r="G86" s="106">
        <v>91</v>
      </c>
      <c r="H86" s="106" t="s">
        <v>277</v>
      </c>
      <c r="I86" s="106" t="s">
        <v>277</v>
      </c>
      <c r="J86" s="106">
        <v>19</v>
      </c>
      <c r="K86" s="106">
        <v>3</v>
      </c>
      <c r="L86" s="106">
        <v>347</v>
      </c>
      <c r="M86" s="106">
        <v>79</v>
      </c>
      <c r="N86" s="106" t="s">
        <v>277</v>
      </c>
      <c r="O86" s="106" t="s">
        <v>277</v>
      </c>
      <c r="P86" s="106">
        <v>16</v>
      </c>
      <c r="Q86" s="106">
        <v>3</v>
      </c>
      <c r="R86" s="106">
        <v>42</v>
      </c>
      <c r="S86" s="106">
        <v>12</v>
      </c>
      <c r="T86" s="106" t="s">
        <v>277</v>
      </c>
      <c r="U86" s="106" t="s">
        <v>277</v>
      </c>
      <c r="V86" s="106">
        <v>3</v>
      </c>
      <c r="W86" s="106" t="s">
        <v>277</v>
      </c>
      <c r="Y86" s="140">
        <v>67</v>
      </c>
    </row>
    <row r="87" spans="1:25" ht="12.75" customHeight="1">
      <c r="A87" s="139">
        <v>68</v>
      </c>
      <c r="B87" s="142"/>
      <c r="C87" s="101"/>
      <c r="D87" s="153" t="s">
        <v>177</v>
      </c>
      <c r="E87" s="152">
        <v>76</v>
      </c>
      <c r="F87" s="105">
        <v>2365</v>
      </c>
      <c r="G87" s="106">
        <v>1652</v>
      </c>
      <c r="H87" s="106">
        <v>77</v>
      </c>
      <c r="I87" s="106">
        <v>58</v>
      </c>
      <c r="J87" s="106">
        <v>132</v>
      </c>
      <c r="K87" s="106">
        <v>92</v>
      </c>
      <c r="L87" s="106">
        <v>2112</v>
      </c>
      <c r="M87" s="106">
        <v>1465</v>
      </c>
      <c r="N87" s="106">
        <v>42</v>
      </c>
      <c r="O87" s="106">
        <v>31</v>
      </c>
      <c r="P87" s="106">
        <v>98</v>
      </c>
      <c r="Q87" s="106">
        <v>68</v>
      </c>
      <c r="R87" s="106">
        <v>253</v>
      </c>
      <c r="S87" s="106">
        <v>187</v>
      </c>
      <c r="T87" s="106">
        <v>35</v>
      </c>
      <c r="U87" s="106">
        <v>27</v>
      </c>
      <c r="V87" s="106">
        <v>34</v>
      </c>
      <c r="W87" s="106">
        <v>24</v>
      </c>
      <c r="Y87" s="140">
        <v>68</v>
      </c>
    </row>
    <row r="88" spans="1:25" ht="21.75" customHeight="1">
      <c r="A88" s="330" t="s">
        <v>33</v>
      </c>
      <c r="B88" s="330"/>
      <c r="C88" s="330"/>
      <c r="D88" s="330"/>
      <c r="E88" s="330"/>
      <c r="F88" s="330"/>
      <c r="G88" s="330"/>
      <c r="H88" s="330"/>
      <c r="I88" s="330"/>
      <c r="J88" s="330"/>
      <c r="K88" s="330"/>
      <c r="L88" s="330" t="s">
        <v>33</v>
      </c>
      <c r="M88" s="330"/>
      <c r="N88" s="330"/>
      <c r="O88" s="330"/>
      <c r="P88" s="330"/>
      <c r="Q88" s="330"/>
      <c r="R88" s="330"/>
      <c r="S88" s="330"/>
      <c r="T88" s="330"/>
      <c r="U88" s="330"/>
      <c r="V88" s="330"/>
      <c r="W88" s="330"/>
      <c r="X88" s="330"/>
      <c r="Y88" s="330"/>
    </row>
    <row r="89" spans="1:25" ht="12.75" customHeight="1">
      <c r="A89" s="137">
        <v>69</v>
      </c>
      <c r="B89" s="142"/>
      <c r="C89" s="101"/>
      <c r="D89" s="177" t="s">
        <v>28</v>
      </c>
      <c r="E89" s="102"/>
      <c r="F89" s="103">
        <v>5464</v>
      </c>
      <c r="G89" s="104">
        <v>2933</v>
      </c>
      <c r="H89" s="104">
        <v>171</v>
      </c>
      <c r="I89" s="104">
        <v>44</v>
      </c>
      <c r="J89" s="104">
        <v>209</v>
      </c>
      <c r="K89" s="104">
        <v>60</v>
      </c>
      <c r="L89" s="104">
        <v>5430</v>
      </c>
      <c r="M89" s="104">
        <v>2909</v>
      </c>
      <c r="N89" s="104">
        <v>171</v>
      </c>
      <c r="O89" s="104">
        <v>44</v>
      </c>
      <c r="P89" s="104">
        <v>209</v>
      </c>
      <c r="Q89" s="104">
        <v>60</v>
      </c>
      <c r="R89" s="104">
        <v>34</v>
      </c>
      <c r="S89" s="104">
        <v>24</v>
      </c>
      <c r="T89" s="104" t="s">
        <v>277</v>
      </c>
      <c r="U89" s="104" t="s">
        <v>277</v>
      </c>
      <c r="V89" s="104" t="s">
        <v>277</v>
      </c>
      <c r="W89" s="104" t="s">
        <v>277</v>
      </c>
      <c r="Y89" s="138">
        <v>69</v>
      </c>
    </row>
    <row r="90" spans="1:25" ht="12.75" customHeight="1">
      <c r="A90" s="139">
        <v>70</v>
      </c>
      <c r="B90" s="142"/>
      <c r="C90" s="101"/>
      <c r="D90" s="153" t="s">
        <v>173</v>
      </c>
      <c r="E90" s="152">
        <v>29</v>
      </c>
      <c r="F90" s="105">
        <v>5464</v>
      </c>
      <c r="G90" s="106">
        <v>2933</v>
      </c>
      <c r="H90" s="106">
        <v>171</v>
      </c>
      <c r="I90" s="106">
        <v>44</v>
      </c>
      <c r="J90" s="106">
        <v>209</v>
      </c>
      <c r="K90" s="106">
        <v>60</v>
      </c>
      <c r="L90" s="106">
        <v>5430</v>
      </c>
      <c r="M90" s="106">
        <v>2909</v>
      </c>
      <c r="N90" s="106">
        <v>171</v>
      </c>
      <c r="O90" s="106">
        <v>44</v>
      </c>
      <c r="P90" s="106">
        <v>209</v>
      </c>
      <c r="Q90" s="106">
        <v>60</v>
      </c>
      <c r="R90" s="106">
        <v>34</v>
      </c>
      <c r="S90" s="106">
        <v>24</v>
      </c>
      <c r="T90" s="106" t="s">
        <v>277</v>
      </c>
      <c r="U90" s="106" t="s">
        <v>277</v>
      </c>
      <c r="V90" s="106" t="s">
        <v>277</v>
      </c>
      <c r="W90" s="106" t="s">
        <v>277</v>
      </c>
      <c r="Y90" s="140">
        <v>70</v>
      </c>
    </row>
  </sheetData>
  <sheetProtection/>
  <mergeCells count="56">
    <mergeCell ref="A51:K51"/>
    <mergeCell ref="L51:Y51"/>
    <mergeCell ref="A64:K64"/>
    <mergeCell ref="L64:Y64"/>
    <mergeCell ref="A88:K88"/>
    <mergeCell ref="L88:Y88"/>
    <mergeCell ref="D58:K58"/>
    <mergeCell ref="L58:W58"/>
    <mergeCell ref="D59:K59"/>
    <mergeCell ref="L59:W59"/>
    <mergeCell ref="A7:K7"/>
    <mergeCell ref="L7:Y7"/>
    <mergeCell ref="A49:K49"/>
    <mergeCell ref="L49:Y49"/>
    <mergeCell ref="Y3:Y6"/>
    <mergeCell ref="F4:G5"/>
    <mergeCell ref="H4:K4"/>
    <mergeCell ref="L4:M5"/>
    <mergeCell ref="N4:Q4"/>
    <mergeCell ref="R4:S5"/>
    <mergeCell ref="T4:W4"/>
    <mergeCell ref="H5:I5"/>
    <mergeCell ref="J5:K5"/>
    <mergeCell ref="N5:O5"/>
    <mergeCell ref="P5:Q5"/>
    <mergeCell ref="T5:U5"/>
    <mergeCell ref="V5:W5"/>
    <mergeCell ref="D1:K1"/>
    <mergeCell ref="L1:W1"/>
    <mergeCell ref="D2:K2"/>
    <mergeCell ref="L2:W2"/>
    <mergeCell ref="A3:B6"/>
    <mergeCell ref="C3:C6"/>
    <mergeCell ref="D3:E6"/>
    <mergeCell ref="F3:K3"/>
    <mergeCell ref="L3:Q3"/>
    <mergeCell ref="R3:W3"/>
    <mergeCell ref="A60:B63"/>
    <mergeCell ref="C60:C63"/>
    <mergeCell ref="D60:E63"/>
    <mergeCell ref="F60:K60"/>
    <mergeCell ref="L60:Q60"/>
    <mergeCell ref="R60:W60"/>
    <mergeCell ref="P62:Q62"/>
    <mergeCell ref="T62:U62"/>
    <mergeCell ref="V62:W62"/>
    <mergeCell ref="Y60:Y63"/>
    <mergeCell ref="F61:G62"/>
    <mergeCell ref="H61:K61"/>
    <mergeCell ref="L61:M62"/>
    <mergeCell ref="N61:Q61"/>
    <mergeCell ref="R61:S62"/>
    <mergeCell ref="T61:W61"/>
    <mergeCell ref="H62:I62"/>
    <mergeCell ref="J62:K62"/>
    <mergeCell ref="N62:O62"/>
  </mergeCells>
  <conditionalFormatting sqref="F50:T50 F52:W52 F65:W65 F8:W8 V50:W50 F10:W48 F54:W57 F67:W87">
    <cfRule type="cellIs" priority="1" dxfId="2" operator="lessThan" stopIfTrue="1">
      <formula>3</formula>
    </cfRule>
  </conditionalFormatting>
  <printOptions/>
  <pageMargins left="0.5118110236220472" right="0.5118110236220472" top="0.5905511811023623" bottom="0.7874015748031497" header="0.31496062992125984" footer="0.31496062992125984"/>
  <pageSetup firstPageNumber="30" useFirstPageNumber="1" horizontalDpi="600" verticalDpi="600" orientation="portrait" pageOrder="overThenDown" paperSize="9" r:id="rId1"/>
  <headerFooter>
    <oddFooter>&amp;C&amp;8- &amp;P -</oddFoot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Y117"/>
  <sheetViews>
    <sheetView zoomScalePageLayoutView="0" workbookViewId="0" topLeftCell="A1">
      <selection activeCell="A2" sqref="A2"/>
    </sheetView>
  </sheetViews>
  <sheetFormatPr defaultColWidth="11.421875" defaultRowHeight="12.75"/>
  <cols>
    <col min="1" max="1" width="3.140625" style="0" customWidth="1"/>
    <col min="2" max="3" width="0.9921875" style="0" customWidth="1"/>
    <col min="4" max="4" width="53.421875" style="0" customWidth="1"/>
    <col min="5" max="5" width="0.9921875" style="0" customWidth="1"/>
    <col min="6" max="6" width="6.57421875" style="0" customWidth="1"/>
    <col min="7" max="7" width="7.00390625" style="0" customWidth="1"/>
    <col min="8" max="8" width="5.28125" style="0" customWidth="1"/>
    <col min="9" max="9" width="5.57421875" style="0" customWidth="1"/>
    <col min="10" max="10" width="5.8515625" style="0" customWidth="1"/>
    <col min="11" max="11" width="5.57421875" style="0" customWidth="1"/>
    <col min="12" max="14" width="7.57421875" style="0" customWidth="1"/>
    <col min="15" max="15" width="6.7109375" style="0" customWidth="1"/>
    <col min="16" max="16" width="7.57421875" style="0" customWidth="1"/>
    <col min="17" max="17" width="6.7109375" style="0" customWidth="1"/>
    <col min="18"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4:23" ht="14.25" customHeight="1">
      <c r="D1" s="341" t="s">
        <v>469</v>
      </c>
      <c r="E1" s="341"/>
      <c r="F1" s="341"/>
      <c r="G1" s="341"/>
      <c r="H1" s="341"/>
      <c r="I1" s="341"/>
      <c r="J1" s="341"/>
      <c r="K1" s="341"/>
      <c r="L1" s="342" t="s">
        <v>468</v>
      </c>
      <c r="M1" s="342"/>
      <c r="N1" s="342"/>
      <c r="O1" s="342"/>
      <c r="P1" s="342"/>
      <c r="Q1" s="342"/>
      <c r="R1" s="342"/>
      <c r="S1" s="342"/>
      <c r="T1" s="342"/>
      <c r="U1" s="342"/>
      <c r="V1" s="342"/>
      <c r="W1" s="342"/>
    </row>
    <row r="2" spans="4:23" ht="8.25" customHeight="1">
      <c r="D2" s="355"/>
      <c r="E2" s="355"/>
      <c r="F2" s="355"/>
      <c r="G2" s="355"/>
      <c r="H2" s="355"/>
      <c r="I2" s="355"/>
      <c r="J2" s="355"/>
      <c r="K2" s="355"/>
      <c r="L2" s="356"/>
      <c r="M2" s="356"/>
      <c r="N2" s="356"/>
      <c r="O2" s="356"/>
      <c r="P2" s="356"/>
      <c r="Q2" s="356"/>
      <c r="R2" s="356"/>
      <c r="S2" s="356"/>
      <c r="T2" s="356"/>
      <c r="U2" s="356"/>
      <c r="V2" s="356"/>
      <c r="W2" s="356"/>
    </row>
    <row r="3" spans="1:25" ht="14.25" customHeight="1">
      <c r="A3" s="343" t="s">
        <v>276</v>
      </c>
      <c r="B3" s="344"/>
      <c r="C3" s="331"/>
      <c r="D3" s="358" t="s">
        <v>178</v>
      </c>
      <c r="E3" s="359"/>
      <c r="F3" s="364" t="s">
        <v>138</v>
      </c>
      <c r="G3" s="364"/>
      <c r="H3" s="364"/>
      <c r="I3" s="364"/>
      <c r="J3" s="364"/>
      <c r="K3" s="365"/>
      <c r="L3" s="366" t="s">
        <v>36</v>
      </c>
      <c r="M3" s="364"/>
      <c r="N3" s="364"/>
      <c r="O3" s="364"/>
      <c r="P3" s="364"/>
      <c r="Q3" s="364"/>
      <c r="R3" s="364" t="s">
        <v>104</v>
      </c>
      <c r="S3" s="364"/>
      <c r="T3" s="364"/>
      <c r="U3" s="364"/>
      <c r="V3" s="364"/>
      <c r="W3" s="365"/>
      <c r="X3" s="176"/>
      <c r="Y3" s="331" t="s">
        <v>276</v>
      </c>
    </row>
    <row r="4" spans="1:25" ht="12.75">
      <c r="A4" s="345"/>
      <c r="B4" s="346"/>
      <c r="C4" s="332"/>
      <c r="D4" s="360"/>
      <c r="E4" s="361"/>
      <c r="F4" s="364" t="s">
        <v>35</v>
      </c>
      <c r="G4" s="364"/>
      <c r="H4" s="364" t="s">
        <v>105</v>
      </c>
      <c r="I4" s="364"/>
      <c r="J4" s="364"/>
      <c r="K4" s="365"/>
      <c r="L4" s="366" t="s">
        <v>139</v>
      </c>
      <c r="M4" s="364"/>
      <c r="N4" s="364" t="s">
        <v>105</v>
      </c>
      <c r="O4" s="364"/>
      <c r="P4" s="364"/>
      <c r="Q4" s="364"/>
      <c r="R4" s="364" t="s">
        <v>139</v>
      </c>
      <c r="S4" s="364"/>
      <c r="T4" s="364" t="s">
        <v>105</v>
      </c>
      <c r="U4" s="364"/>
      <c r="V4" s="364"/>
      <c r="W4" s="365"/>
      <c r="X4" s="176"/>
      <c r="Y4" s="332"/>
    </row>
    <row r="5" spans="1:25" ht="12.75">
      <c r="A5" s="345"/>
      <c r="B5" s="346"/>
      <c r="C5" s="332"/>
      <c r="D5" s="360"/>
      <c r="E5" s="361"/>
      <c r="F5" s="364"/>
      <c r="G5" s="364"/>
      <c r="H5" s="336" t="s">
        <v>127</v>
      </c>
      <c r="I5" s="336"/>
      <c r="J5" s="336" t="s">
        <v>125</v>
      </c>
      <c r="K5" s="337"/>
      <c r="L5" s="366"/>
      <c r="M5" s="364"/>
      <c r="N5" s="336" t="s">
        <v>127</v>
      </c>
      <c r="O5" s="336"/>
      <c r="P5" s="336" t="s">
        <v>125</v>
      </c>
      <c r="Q5" s="337"/>
      <c r="R5" s="364"/>
      <c r="S5" s="364"/>
      <c r="T5" s="336" t="s">
        <v>127</v>
      </c>
      <c r="U5" s="336"/>
      <c r="V5" s="336" t="s">
        <v>125</v>
      </c>
      <c r="W5" s="337"/>
      <c r="X5" s="176"/>
      <c r="Y5" s="332"/>
    </row>
    <row r="6" spans="1:25" ht="12.75">
      <c r="A6" s="347"/>
      <c r="B6" s="348"/>
      <c r="C6" s="333"/>
      <c r="D6" s="362"/>
      <c r="E6" s="363"/>
      <c r="F6" s="206" t="s">
        <v>40</v>
      </c>
      <c r="G6" s="182" t="s">
        <v>39</v>
      </c>
      <c r="H6" s="182" t="s">
        <v>40</v>
      </c>
      <c r="I6" s="182" t="s">
        <v>39</v>
      </c>
      <c r="J6" s="182" t="s">
        <v>40</v>
      </c>
      <c r="K6" s="183" t="s">
        <v>39</v>
      </c>
      <c r="L6" s="184" t="s">
        <v>40</v>
      </c>
      <c r="M6" s="193" t="s">
        <v>39</v>
      </c>
      <c r="N6" s="193" t="s">
        <v>40</v>
      </c>
      <c r="O6" s="193" t="s">
        <v>39</v>
      </c>
      <c r="P6" s="193" t="s">
        <v>40</v>
      </c>
      <c r="Q6" s="193" t="s">
        <v>39</v>
      </c>
      <c r="R6" s="193" t="s">
        <v>40</v>
      </c>
      <c r="S6" s="193" t="s">
        <v>39</v>
      </c>
      <c r="T6" s="193" t="s">
        <v>40</v>
      </c>
      <c r="U6" s="193" t="s">
        <v>39</v>
      </c>
      <c r="V6" s="193" t="s">
        <v>40</v>
      </c>
      <c r="W6" s="194" t="s">
        <v>39</v>
      </c>
      <c r="X6" s="176"/>
      <c r="Y6" s="333"/>
    </row>
    <row r="7" spans="4:23" ht="14.25" customHeight="1">
      <c r="D7" s="177"/>
      <c r="E7" s="102"/>
      <c r="F7" s="207"/>
      <c r="G7" s="104"/>
      <c r="H7" s="104"/>
      <c r="I7" s="104"/>
      <c r="J7" s="104"/>
      <c r="K7" s="104"/>
      <c r="L7" s="104"/>
      <c r="M7" s="104"/>
      <c r="N7" s="104"/>
      <c r="O7" s="104"/>
      <c r="P7" s="104"/>
      <c r="Q7" s="104"/>
      <c r="R7" s="104"/>
      <c r="S7" s="104"/>
      <c r="T7" s="104"/>
      <c r="U7" s="104"/>
      <c r="V7" s="104"/>
      <c r="W7" s="104"/>
    </row>
    <row r="8" spans="1:25" ht="14.25" customHeight="1">
      <c r="A8" s="137">
        <v>1</v>
      </c>
      <c r="B8" s="142"/>
      <c r="C8" s="143"/>
      <c r="D8" s="177" t="s">
        <v>35</v>
      </c>
      <c r="E8" s="102"/>
      <c r="F8" s="103">
        <v>364843</v>
      </c>
      <c r="G8" s="104">
        <v>181217</v>
      </c>
      <c r="H8" s="104">
        <v>9043</v>
      </c>
      <c r="I8" s="104">
        <v>4663</v>
      </c>
      <c r="J8" s="104">
        <v>26826</v>
      </c>
      <c r="K8" s="104">
        <v>12802</v>
      </c>
      <c r="L8" s="104">
        <v>313259</v>
      </c>
      <c r="M8" s="104">
        <v>156047</v>
      </c>
      <c r="N8" s="104">
        <v>3940</v>
      </c>
      <c r="O8" s="104">
        <v>2148</v>
      </c>
      <c r="P8" s="104">
        <v>20398</v>
      </c>
      <c r="Q8" s="104">
        <v>9754</v>
      </c>
      <c r="R8" s="104">
        <v>51584</v>
      </c>
      <c r="S8" s="104">
        <v>25170</v>
      </c>
      <c r="T8" s="104">
        <v>5103</v>
      </c>
      <c r="U8" s="104">
        <v>2515</v>
      </c>
      <c r="V8" s="104">
        <v>6428</v>
      </c>
      <c r="W8" s="104">
        <v>3048</v>
      </c>
      <c r="Y8" s="138">
        <v>1</v>
      </c>
    </row>
    <row r="9" spans="1:25" s="181" customFormat="1" ht="14.25" customHeight="1">
      <c r="A9" s="139"/>
      <c r="B9" s="142"/>
      <c r="C9" s="143"/>
      <c r="D9" s="153" t="s">
        <v>42</v>
      </c>
      <c r="E9" s="152"/>
      <c r="F9" s="105"/>
      <c r="G9" s="106"/>
      <c r="H9" s="106"/>
      <c r="I9" s="106"/>
      <c r="J9" s="106"/>
      <c r="K9" s="106"/>
      <c r="L9" s="106"/>
      <c r="M9" s="106"/>
      <c r="N9" s="106"/>
      <c r="O9" s="106"/>
      <c r="P9" s="106"/>
      <c r="Q9" s="106"/>
      <c r="R9" s="106"/>
      <c r="S9" s="106"/>
      <c r="T9" s="106"/>
      <c r="U9" s="106"/>
      <c r="V9" s="106"/>
      <c r="W9" s="106"/>
      <c r="Y9" s="140"/>
    </row>
    <row r="10" spans="1:25" ht="14.25" customHeight="1">
      <c r="A10" s="139">
        <v>2</v>
      </c>
      <c r="B10" s="142"/>
      <c r="C10" s="143"/>
      <c r="D10" s="153" t="s">
        <v>418</v>
      </c>
      <c r="E10" s="152"/>
      <c r="F10" s="105">
        <v>1998</v>
      </c>
      <c r="G10" s="106">
        <v>1617</v>
      </c>
      <c r="H10" s="106">
        <v>21</v>
      </c>
      <c r="I10" s="106">
        <v>15</v>
      </c>
      <c r="J10" s="106">
        <v>80</v>
      </c>
      <c r="K10" s="106">
        <v>54</v>
      </c>
      <c r="L10" s="106">
        <v>1725</v>
      </c>
      <c r="M10" s="106">
        <v>1404</v>
      </c>
      <c r="N10" s="106">
        <v>6</v>
      </c>
      <c r="O10" s="106">
        <v>3</v>
      </c>
      <c r="P10" s="106">
        <v>66</v>
      </c>
      <c r="Q10" s="106">
        <v>42</v>
      </c>
      <c r="R10" s="106">
        <v>273</v>
      </c>
      <c r="S10" s="106">
        <v>213</v>
      </c>
      <c r="T10" s="106">
        <v>15</v>
      </c>
      <c r="U10" s="106">
        <v>12</v>
      </c>
      <c r="V10" s="106">
        <v>14</v>
      </c>
      <c r="W10" s="106">
        <v>12</v>
      </c>
      <c r="Y10" s="140">
        <v>2</v>
      </c>
    </row>
    <row r="11" spans="1:25" ht="14.25" customHeight="1">
      <c r="A11" s="139">
        <v>3</v>
      </c>
      <c r="B11" s="142"/>
      <c r="C11" s="143"/>
      <c r="D11" s="153" t="s">
        <v>179</v>
      </c>
      <c r="E11" s="152"/>
      <c r="F11" s="105">
        <v>146</v>
      </c>
      <c r="G11" s="106">
        <v>107</v>
      </c>
      <c r="H11" s="106">
        <v>26</v>
      </c>
      <c r="I11" s="106">
        <v>22</v>
      </c>
      <c r="J11" s="106">
        <v>31</v>
      </c>
      <c r="K11" s="106">
        <v>26</v>
      </c>
      <c r="L11" s="106">
        <v>91</v>
      </c>
      <c r="M11" s="106">
        <v>58</v>
      </c>
      <c r="N11" s="106" t="s">
        <v>277</v>
      </c>
      <c r="O11" s="106" t="s">
        <v>277</v>
      </c>
      <c r="P11" s="106">
        <v>5</v>
      </c>
      <c r="Q11" s="106">
        <v>4</v>
      </c>
      <c r="R11" s="106">
        <v>55</v>
      </c>
      <c r="S11" s="106">
        <v>49</v>
      </c>
      <c r="T11" s="106">
        <v>26</v>
      </c>
      <c r="U11" s="106">
        <v>22</v>
      </c>
      <c r="V11" s="106">
        <v>26</v>
      </c>
      <c r="W11" s="106">
        <v>22</v>
      </c>
      <c r="Y11" s="140">
        <v>3</v>
      </c>
    </row>
    <row r="12" spans="1:25" ht="14.25" customHeight="1">
      <c r="A12" s="139">
        <v>4</v>
      </c>
      <c r="B12" s="142"/>
      <c r="C12" s="143"/>
      <c r="D12" s="153" t="s">
        <v>419</v>
      </c>
      <c r="E12" s="152"/>
      <c r="F12" s="105">
        <v>1329</v>
      </c>
      <c r="G12" s="106">
        <v>928</v>
      </c>
      <c r="H12" s="106">
        <v>6</v>
      </c>
      <c r="I12" s="106">
        <v>5</v>
      </c>
      <c r="J12" s="106">
        <v>5</v>
      </c>
      <c r="K12" s="106">
        <v>5</v>
      </c>
      <c r="L12" s="106">
        <v>1260</v>
      </c>
      <c r="M12" s="106">
        <v>876</v>
      </c>
      <c r="N12" s="106" t="s">
        <v>277</v>
      </c>
      <c r="O12" s="106" t="s">
        <v>277</v>
      </c>
      <c r="P12" s="106" t="s">
        <v>277</v>
      </c>
      <c r="Q12" s="106" t="s">
        <v>277</v>
      </c>
      <c r="R12" s="106">
        <v>69</v>
      </c>
      <c r="S12" s="106">
        <v>52</v>
      </c>
      <c r="T12" s="106">
        <v>6</v>
      </c>
      <c r="U12" s="106">
        <v>5</v>
      </c>
      <c r="V12" s="106">
        <v>5</v>
      </c>
      <c r="W12" s="106">
        <v>5</v>
      </c>
      <c r="Y12" s="140">
        <v>4</v>
      </c>
    </row>
    <row r="13" spans="1:25" ht="14.25" customHeight="1">
      <c r="A13" s="139">
        <v>5</v>
      </c>
      <c r="B13" s="142"/>
      <c r="C13" s="143"/>
      <c r="D13" s="153" t="s">
        <v>420</v>
      </c>
      <c r="E13" s="152"/>
      <c r="F13" s="105">
        <v>24</v>
      </c>
      <c r="G13" s="106">
        <v>15</v>
      </c>
      <c r="H13" s="106" t="s">
        <v>277</v>
      </c>
      <c r="I13" s="106" t="s">
        <v>277</v>
      </c>
      <c r="J13" s="106" t="s">
        <v>277</v>
      </c>
      <c r="K13" s="106" t="s">
        <v>277</v>
      </c>
      <c r="L13" s="106">
        <v>24</v>
      </c>
      <c r="M13" s="106">
        <v>15</v>
      </c>
      <c r="N13" s="106" t="s">
        <v>277</v>
      </c>
      <c r="O13" s="106" t="s">
        <v>277</v>
      </c>
      <c r="P13" s="106" t="s">
        <v>277</v>
      </c>
      <c r="Q13" s="106" t="s">
        <v>277</v>
      </c>
      <c r="R13" s="106" t="s">
        <v>277</v>
      </c>
      <c r="S13" s="106" t="s">
        <v>277</v>
      </c>
      <c r="T13" s="106" t="s">
        <v>277</v>
      </c>
      <c r="U13" s="106" t="s">
        <v>277</v>
      </c>
      <c r="V13" s="106" t="s">
        <v>277</v>
      </c>
      <c r="W13" s="106" t="s">
        <v>277</v>
      </c>
      <c r="Y13" s="140">
        <v>5</v>
      </c>
    </row>
    <row r="14" spans="1:25" ht="14.25" customHeight="1">
      <c r="A14" s="139">
        <v>6</v>
      </c>
      <c r="B14" s="142"/>
      <c r="C14" s="143"/>
      <c r="D14" s="153" t="s">
        <v>180</v>
      </c>
      <c r="E14" s="152"/>
      <c r="F14" s="105">
        <v>2460</v>
      </c>
      <c r="G14" s="106">
        <v>1460</v>
      </c>
      <c r="H14" s="106">
        <v>76</v>
      </c>
      <c r="I14" s="106">
        <v>45</v>
      </c>
      <c r="J14" s="106">
        <v>776</v>
      </c>
      <c r="K14" s="106">
        <v>427</v>
      </c>
      <c r="L14" s="106">
        <v>2357</v>
      </c>
      <c r="M14" s="106">
        <v>1406</v>
      </c>
      <c r="N14" s="106">
        <v>67</v>
      </c>
      <c r="O14" s="106">
        <v>41</v>
      </c>
      <c r="P14" s="106">
        <v>739</v>
      </c>
      <c r="Q14" s="106">
        <v>406</v>
      </c>
      <c r="R14" s="106">
        <v>103</v>
      </c>
      <c r="S14" s="106">
        <v>54</v>
      </c>
      <c r="T14" s="106">
        <v>9</v>
      </c>
      <c r="U14" s="106">
        <v>4</v>
      </c>
      <c r="V14" s="106">
        <v>37</v>
      </c>
      <c r="W14" s="106">
        <v>21</v>
      </c>
      <c r="Y14" s="140">
        <v>6</v>
      </c>
    </row>
    <row r="15" spans="1:25" ht="14.25" customHeight="1">
      <c r="A15" s="139">
        <v>7</v>
      </c>
      <c r="B15" s="142"/>
      <c r="C15" s="143"/>
      <c r="D15" s="153" t="s">
        <v>421</v>
      </c>
      <c r="E15" s="152"/>
      <c r="F15" s="105">
        <v>161</v>
      </c>
      <c r="G15" s="106">
        <v>113</v>
      </c>
      <c r="H15" s="106" t="s">
        <v>277</v>
      </c>
      <c r="I15" s="106" t="s">
        <v>277</v>
      </c>
      <c r="J15" s="106" t="s">
        <v>277</v>
      </c>
      <c r="K15" s="106" t="s">
        <v>277</v>
      </c>
      <c r="L15" s="106">
        <v>153</v>
      </c>
      <c r="M15" s="106">
        <v>108</v>
      </c>
      <c r="N15" s="106" t="s">
        <v>277</v>
      </c>
      <c r="O15" s="106" t="s">
        <v>277</v>
      </c>
      <c r="P15" s="106" t="s">
        <v>277</v>
      </c>
      <c r="Q15" s="106" t="s">
        <v>277</v>
      </c>
      <c r="R15" s="106">
        <v>8</v>
      </c>
      <c r="S15" s="106">
        <v>5</v>
      </c>
      <c r="T15" s="106" t="s">
        <v>277</v>
      </c>
      <c r="U15" s="106" t="s">
        <v>277</v>
      </c>
      <c r="V15" s="106" t="s">
        <v>277</v>
      </c>
      <c r="W15" s="106" t="s">
        <v>277</v>
      </c>
      <c r="Y15" s="140">
        <v>7</v>
      </c>
    </row>
    <row r="16" spans="1:25" ht="14.25" customHeight="1">
      <c r="A16" s="139">
        <v>8</v>
      </c>
      <c r="B16" s="142"/>
      <c r="C16" s="143"/>
      <c r="D16" s="153" t="s">
        <v>162</v>
      </c>
      <c r="E16" s="152"/>
      <c r="F16" s="105">
        <v>2567</v>
      </c>
      <c r="G16" s="106">
        <v>1106</v>
      </c>
      <c r="H16" s="106">
        <v>81</v>
      </c>
      <c r="I16" s="106">
        <v>39</v>
      </c>
      <c r="J16" s="106">
        <v>337</v>
      </c>
      <c r="K16" s="106">
        <v>165</v>
      </c>
      <c r="L16" s="106">
        <v>2259</v>
      </c>
      <c r="M16" s="106">
        <v>965</v>
      </c>
      <c r="N16" s="106">
        <v>46</v>
      </c>
      <c r="O16" s="106">
        <v>25</v>
      </c>
      <c r="P16" s="106">
        <v>284</v>
      </c>
      <c r="Q16" s="106">
        <v>144</v>
      </c>
      <c r="R16" s="106">
        <v>308</v>
      </c>
      <c r="S16" s="106">
        <v>141</v>
      </c>
      <c r="T16" s="106">
        <v>35</v>
      </c>
      <c r="U16" s="106">
        <v>14</v>
      </c>
      <c r="V16" s="106">
        <v>53</v>
      </c>
      <c r="W16" s="106">
        <v>21</v>
      </c>
      <c r="Y16" s="140">
        <v>8</v>
      </c>
    </row>
    <row r="17" spans="1:25" ht="14.25" customHeight="1">
      <c r="A17" s="139">
        <v>9</v>
      </c>
      <c r="B17" s="142"/>
      <c r="C17" s="143"/>
      <c r="D17" s="153" t="s">
        <v>151</v>
      </c>
      <c r="E17" s="152"/>
      <c r="F17" s="105">
        <v>3778</v>
      </c>
      <c r="G17" s="106">
        <v>1912</v>
      </c>
      <c r="H17" s="106">
        <v>140</v>
      </c>
      <c r="I17" s="106">
        <v>67</v>
      </c>
      <c r="J17" s="106">
        <v>696</v>
      </c>
      <c r="K17" s="106">
        <v>372</v>
      </c>
      <c r="L17" s="106">
        <v>3495</v>
      </c>
      <c r="M17" s="106">
        <v>1770</v>
      </c>
      <c r="N17" s="106">
        <v>94</v>
      </c>
      <c r="O17" s="106">
        <v>47</v>
      </c>
      <c r="P17" s="106">
        <v>619</v>
      </c>
      <c r="Q17" s="106">
        <v>331</v>
      </c>
      <c r="R17" s="106">
        <v>283</v>
      </c>
      <c r="S17" s="106">
        <v>142</v>
      </c>
      <c r="T17" s="106">
        <v>46</v>
      </c>
      <c r="U17" s="106">
        <v>20</v>
      </c>
      <c r="V17" s="106">
        <v>77</v>
      </c>
      <c r="W17" s="106">
        <v>41</v>
      </c>
      <c r="Y17" s="140">
        <v>9</v>
      </c>
    </row>
    <row r="18" spans="1:25" ht="14.25" customHeight="1">
      <c r="A18" s="139">
        <v>10</v>
      </c>
      <c r="B18" s="142"/>
      <c r="C18" s="143"/>
      <c r="D18" s="153" t="s">
        <v>422</v>
      </c>
      <c r="E18" s="152"/>
      <c r="F18" s="105">
        <v>405</v>
      </c>
      <c r="G18" s="106">
        <v>358</v>
      </c>
      <c r="H18" s="106" t="s">
        <v>277</v>
      </c>
      <c r="I18" s="106" t="s">
        <v>277</v>
      </c>
      <c r="J18" s="106">
        <v>15</v>
      </c>
      <c r="K18" s="106">
        <v>14</v>
      </c>
      <c r="L18" s="106">
        <v>370</v>
      </c>
      <c r="M18" s="106">
        <v>325</v>
      </c>
      <c r="N18" s="106" t="s">
        <v>277</v>
      </c>
      <c r="O18" s="106" t="s">
        <v>277</v>
      </c>
      <c r="P18" s="106">
        <v>15</v>
      </c>
      <c r="Q18" s="106">
        <v>14</v>
      </c>
      <c r="R18" s="106">
        <v>35</v>
      </c>
      <c r="S18" s="106">
        <v>33</v>
      </c>
      <c r="T18" s="106" t="s">
        <v>277</v>
      </c>
      <c r="U18" s="106" t="s">
        <v>277</v>
      </c>
      <c r="V18" s="106" t="s">
        <v>277</v>
      </c>
      <c r="W18" s="106" t="s">
        <v>277</v>
      </c>
      <c r="Y18" s="140">
        <v>10</v>
      </c>
    </row>
    <row r="19" spans="1:25" ht="14.25" customHeight="1">
      <c r="A19" s="139">
        <v>11</v>
      </c>
      <c r="B19" s="142"/>
      <c r="C19" s="143"/>
      <c r="D19" s="153" t="s">
        <v>181</v>
      </c>
      <c r="E19" s="152"/>
      <c r="F19" s="105">
        <v>256</v>
      </c>
      <c r="G19" s="106">
        <v>186</v>
      </c>
      <c r="H19" s="106">
        <v>6</v>
      </c>
      <c r="I19" s="106">
        <v>3</v>
      </c>
      <c r="J19" s="106">
        <v>22</v>
      </c>
      <c r="K19" s="106">
        <v>13</v>
      </c>
      <c r="L19" s="106">
        <v>193</v>
      </c>
      <c r="M19" s="106">
        <v>134</v>
      </c>
      <c r="N19" s="106" t="s">
        <v>277</v>
      </c>
      <c r="O19" s="106" t="s">
        <v>277</v>
      </c>
      <c r="P19" s="106">
        <v>14</v>
      </c>
      <c r="Q19" s="106">
        <v>8</v>
      </c>
      <c r="R19" s="106">
        <v>63</v>
      </c>
      <c r="S19" s="106">
        <v>52</v>
      </c>
      <c r="T19" s="106">
        <v>6</v>
      </c>
      <c r="U19" s="106">
        <v>3</v>
      </c>
      <c r="V19" s="106">
        <v>8</v>
      </c>
      <c r="W19" s="106">
        <v>5</v>
      </c>
      <c r="Y19" s="140">
        <v>11</v>
      </c>
    </row>
    <row r="20" spans="1:25" ht="14.25" customHeight="1">
      <c r="A20" s="139">
        <v>12</v>
      </c>
      <c r="B20" s="142"/>
      <c r="C20" s="143"/>
      <c r="D20" s="153" t="s">
        <v>335</v>
      </c>
      <c r="E20" s="152"/>
      <c r="F20" s="105">
        <v>668</v>
      </c>
      <c r="G20" s="106">
        <v>518</v>
      </c>
      <c r="H20" s="106">
        <v>15</v>
      </c>
      <c r="I20" s="106">
        <v>11</v>
      </c>
      <c r="J20" s="106">
        <v>49</v>
      </c>
      <c r="K20" s="106">
        <v>37</v>
      </c>
      <c r="L20" s="106">
        <v>451</v>
      </c>
      <c r="M20" s="106">
        <v>344</v>
      </c>
      <c r="N20" s="106">
        <v>6</v>
      </c>
      <c r="O20" s="106">
        <v>4</v>
      </c>
      <c r="P20" s="106">
        <v>37</v>
      </c>
      <c r="Q20" s="106">
        <v>27</v>
      </c>
      <c r="R20" s="106">
        <v>217</v>
      </c>
      <c r="S20" s="106">
        <v>174</v>
      </c>
      <c r="T20" s="106">
        <v>9</v>
      </c>
      <c r="U20" s="106">
        <v>7</v>
      </c>
      <c r="V20" s="106">
        <v>12</v>
      </c>
      <c r="W20" s="106">
        <v>10</v>
      </c>
      <c r="Y20" s="140">
        <v>12</v>
      </c>
    </row>
    <row r="21" spans="1:25" ht="14.25" customHeight="1">
      <c r="A21" s="139">
        <v>13</v>
      </c>
      <c r="B21" s="142"/>
      <c r="C21" s="143"/>
      <c r="D21" s="153" t="s">
        <v>182</v>
      </c>
      <c r="E21" s="152"/>
      <c r="F21" s="105">
        <v>620</v>
      </c>
      <c r="G21" s="106">
        <v>487</v>
      </c>
      <c r="H21" s="106">
        <v>32</v>
      </c>
      <c r="I21" s="106">
        <v>29</v>
      </c>
      <c r="J21" s="106">
        <v>96</v>
      </c>
      <c r="K21" s="106">
        <v>73</v>
      </c>
      <c r="L21" s="106">
        <v>491</v>
      </c>
      <c r="M21" s="106">
        <v>378</v>
      </c>
      <c r="N21" s="106">
        <v>13</v>
      </c>
      <c r="O21" s="106">
        <v>11</v>
      </c>
      <c r="P21" s="106">
        <v>67</v>
      </c>
      <c r="Q21" s="106">
        <v>46</v>
      </c>
      <c r="R21" s="106">
        <v>129</v>
      </c>
      <c r="S21" s="106">
        <v>109</v>
      </c>
      <c r="T21" s="106">
        <v>19</v>
      </c>
      <c r="U21" s="106">
        <v>18</v>
      </c>
      <c r="V21" s="106">
        <v>29</v>
      </c>
      <c r="W21" s="106">
        <v>27</v>
      </c>
      <c r="Y21" s="140">
        <v>13</v>
      </c>
    </row>
    <row r="22" spans="1:25" ht="14.25" customHeight="1">
      <c r="A22" s="139">
        <v>14</v>
      </c>
      <c r="B22" s="142"/>
      <c r="C22" s="143"/>
      <c r="D22" s="153" t="s">
        <v>423</v>
      </c>
      <c r="E22" s="152"/>
      <c r="F22" s="105">
        <v>1521</v>
      </c>
      <c r="G22" s="106">
        <v>1349</v>
      </c>
      <c r="H22" s="106">
        <v>15</v>
      </c>
      <c r="I22" s="106">
        <v>14</v>
      </c>
      <c r="J22" s="106">
        <v>64</v>
      </c>
      <c r="K22" s="106">
        <v>56</v>
      </c>
      <c r="L22" s="106">
        <v>1306</v>
      </c>
      <c r="M22" s="106">
        <v>1166</v>
      </c>
      <c r="N22" s="106">
        <v>3</v>
      </c>
      <c r="O22" s="106">
        <v>3</v>
      </c>
      <c r="P22" s="106">
        <v>48</v>
      </c>
      <c r="Q22" s="106">
        <v>42</v>
      </c>
      <c r="R22" s="106">
        <v>215</v>
      </c>
      <c r="S22" s="106">
        <v>183</v>
      </c>
      <c r="T22" s="106">
        <v>12</v>
      </c>
      <c r="U22" s="106">
        <v>11</v>
      </c>
      <c r="V22" s="106">
        <v>16</v>
      </c>
      <c r="W22" s="106">
        <v>14</v>
      </c>
      <c r="Y22" s="140">
        <v>14</v>
      </c>
    </row>
    <row r="23" spans="1:25" ht="14.25" customHeight="1">
      <c r="A23" s="139">
        <v>15</v>
      </c>
      <c r="B23" s="142"/>
      <c r="C23" s="143"/>
      <c r="D23" s="153" t="s">
        <v>183</v>
      </c>
      <c r="E23" s="152"/>
      <c r="F23" s="105">
        <v>9614</v>
      </c>
      <c r="G23" s="106">
        <v>7390</v>
      </c>
      <c r="H23" s="106">
        <v>488</v>
      </c>
      <c r="I23" s="106">
        <v>336</v>
      </c>
      <c r="J23" s="106">
        <v>939</v>
      </c>
      <c r="K23" s="106">
        <v>651</v>
      </c>
      <c r="L23" s="106">
        <v>8001</v>
      </c>
      <c r="M23" s="106">
        <v>6154</v>
      </c>
      <c r="N23" s="106">
        <v>100</v>
      </c>
      <c r="O23" s="106">
        <v>66</v>
      </c>
      <c r="P23" s="106">
        <v>578</v>
      </c>
      <c r="Q23" s="106">
        <v>399</v>
      </c>
      <c r="R23" s="106">
        <v>1613</v>
      </c>
      <c r="S23" s="106">
        <v>1236</v>
      </c>
      <c r="T23" s="106">
        <v>388</v>
      </c>
      <c r="U23" s="106">
        <v>270</v>
      </c>
      <c r="V23" s="106">
        <v>361</v>
      </c>
      <c r="W23" s="106">
        <v>252</v>
      </c>
      <c r="Y23" s="140">
        <v>15</v>
      </c>
    </row>
    <row r="24" spans="1:25" ht="14.25" customHeight="1">
      <c r="A24" s="139">
        <v>16</v>
      </c>
      <c r="B24" s="142"/>
      <c r="C24" s="143"/>
      <c r="D24" s="153" t="s">
        <v>424</v>
      </c>
      <c r="E24" s="152"/>
      <c r="F24" s="105">
        <v>454</v>
      </c>
      <c r="G24" s="106">
        <v>307</v>
      </c>
      <c r="H24" s="106">
        <v>13</v>
      </c>
      <c r="I24" s="106">
        <v>8</v>
      </c>
      <c r="J24" s="106">
        <v>20</v>
      </c>
      <c r="K24" s="106">
        <v>12</v>
      </c>
      <c r="L24" s="106">
        <v>366</v>
      </c>
      <c r="M24" s="106">
        <v>247</v>
      </c>
      <c r="N24" s="106">
        <v>5</v>
      </c>
      <c r="O24" s="106">
        <v>4</v>
      </c>
      <c r="P24" s="106">
        <v>14</v>
      </c>
      <c r="Q24" s="106">
        <v>9</v>
      </c>
      <c r="R24" s="106">
        <v>88</v>
      </c>
      <c r="S24" s="106">
        <v>60</v>
      </c>
      <c r="T24" s="106">
        <v>8</v>
      </c>
      <c r="U24" s="106">
        <v>4</v>
      </c>
      <c r="V24" s="106">
        <v>6</v>
      </c>
      <c r="W24" s="106">
        <v>3</v>
      </c>
      <c r="Y24" s="140">
        <v>16</v>
      </c>
    </row>
    <row r="25" spans="1:25" ht="14.25" customHeight="1">
      <c r="A25" s="139">
        <v>17</v>
      </c>
      <c r="B25" s="142"/>
      <c r="C25" s="143"/>
      <c r="D25" s="153" t="s">
        <v>184</v>
      </c>
      <c r="E25" s="152"/>
      <c r="F25" s="105">
        <v>6966</v>
      </c>
      <c r="G25" s="106">
        <v>4903</v>
      </c>
      <c r="H25" s="106">
        <v>197</v>
      </c>
      <c r="I25" s="106">
        <v>139</v>
      </c>
      <c r="J25" s="106">
        <v>551</v>
      </c>
      <c r="K25" s="106">
        <v>357</v>
      </c>
      <c r="L25" s="106">
        <v>6161</v>
      </c>
      <c r="M25" s="106">
        <v>4315</v>
      </c>
      <c r="N25" s="106">
        <v>114</v>
      </c>
      <c r="O25" s="106">
        <v>82</v>
      </c>
      <c r="P25" s="106">
        <v>441</v>
      </c>
      <c r="Q25" s="106">
        <v>277</v>
      </c>
      <c r="R25" s="106">
        <v>805</v>
      </c>
      <c r="S25" s="106">
        <v>588</v>
      </c>
      <c r="T25" s="106">
        <v>83</v>
      </c>
      <c r="U25" s="106">
        <v>57</v>
      </c>
      <c r="V25" s="106">
        <v>110</v>
      </c>
      <c r="W25" s="106">
        <v>80</v>
      </c>
      <c r="Y25" s="140">
        <v>17</v>
      </c>
    </row>
    <row r="26" spans="1:25" ht="14.25" customHeight="1">
      <c r="A26" s="139">
        <v>18</v>
      </c>
      <c r="B26" s="142"/>
      <c r="C26" s="143"/>
      <c r="D26" s="153" t="s">
        <v>425</v>
      </c>
      <c r="E26" s="152"/>
      <c r="F26" s="105">
        <v>275</v>
      </c>
      <c r="G26" s="106">
        <v>216</v>
      </c>
      <c r="H26" s="106">
        <v>8</v>
      </c>
      <c r="I26" s="106">
        <v>6</v>
      </c>
      <c r="J26" s="106">
        <v>15</v>
      </c>
      <c r="K26" s="106">
        <v>11</v>
      </c>
      <c r="L26" s="106">
        <v>215</v>
      </c>
      <c r="M26" s="106">
        <v>167</v>
      </c>
      <c r="N26" s="106" t="s">
        <v>277</v>
      </c>
      <c r="O26" s="106" t="s">
        <v>277</v>
      </c>
      <c r="P26" s="106">
        <v>5</v>
      </c>
      <c r="Q26" s="106">
        <v>4</v>
      </c>
      <c r="R26" s="106">
        <v>60</v>
      </c>
      <c r="S26" s="106">
        <v>49</v>
      </c>
      <c r="T26" s="106">
        <v>8</v>
      </c>
      <c r="U26" s="106">
        <v>6</v>
      </c>
      <c r="V26" s="106">
        <v>10</v>
      </c>
      <c r="W26" s="106">
        <v>7</v>
      </c>
      <c r="Y26" s="140">
        <v>18</v>
      </c>
    </row>
    <row r="27" spans="1:25" ht="14.25" customHeight="1">
      <c r="A27" s="139">
        <v>19</v>
      </c>
      <c r="B27" s="142"/>
      <c r="C27" s="143"/>
      <c r="D27" s="153" t="s">
        <v>185</v>
      </c>
      <c r="E27" s="152"/>
      <c r="F27" s="105">
        <v>614</v>
      </c>
      <c r="G27" s="106">
        <v>459</v>
      </c>
      <c r="H27" s="106">
        <v>10</v>
      </c>
      <c r="I27" s="106">
        <v>9</v>
      </c>
      <c r="J27" s="106">
        <v>66</v>
      </c>
      <c r="K27" s="106">
        <v>47</v>
      </c>
      <c r="L27" s="106">
        <v>463</v>
      </c>
      <c r="M27" s="106">
        <v>352</v>
      </c>
      <c r="N27" s="106">
        <v>7</v>
      </c>
      <c r="O27" s="106">
        <v>6</v>
      </c>
      <c r="P27" s="106">
        <v>56</v>
      </c>
      <c r="Q27" s="106">
        <v>39</v>
      </c>
      <c r="R27" s="106">
        <v>151</v>
      </c>
      <c r="S27" s="106">
        <v>107</v>
      </c>
      <c r="T27" s="106">
        <v>3</v>
      </c>
      <c r="U27" s="106">
        <v>3</v>
      </c>
      <c r="V27" s="106">
        <v>10</v>
      </c>
      <c r="W27" s="106">
        <v>8</v>
      </c>
      <c r="Y27" s="140">
        <v>19</v>
      </c>
    </row>
    <row r="28" spans="1:25" ht="14.25" customHeight="1">
      <c r="A28" s="139">
        <v>20</v>
      </c>
      <c r="B28" s="142"/>
      <c r="C28" s="143"/>
      <c r="D28" s="153" t="s">
        <v>336</v>
      </c>
      <c r="E28" s="152"/>
      <c r="F28" s="105">
        <v>23</v>
      </c>
      <c r="G28" s="106">
        <v>17</v>
      </c>
      <c r="H28" s="106" t="s">
        <v>277</v>
      </c>
      <c r="I28" s="106" t="s">
        <v>277</v>
      </c>
      <c r="J28" s="106" t="s">
        <v>277</v>
      </c>
      <c r="K28" s="106" t="s">
        <v>277</v>
      </c>
      <c r="L28" s="106">
        <v>12</v>
      </c>
      <c r="M28" s="106">
        <v>8</v>
      </c>
      <c r="N28" s="106" t="s">
        <v>277</v>
      </c>
      <c r="O28" s="106" t="s">
        <v>277</v>
      </c>
      <c r="P28" s="106" t="s">
        <v>277</v>
      </c>
      <c r="Q28" s="106" t="s">
        <v>277</v>
      </c>
      <c r="R28" s="106">
        <v>11</v>
      </c>
      <c r="S28" s="106">
        <v>9</v>
      </c>
      <c r="T28" s="106" t="s">
        <v>277</v>
      </c>
      <c r="U28" s="106" t="s">
        <v>277</v>
      </c>
      <c r="V28" s="106" t="s">
        <v>277</v>
      </c>
      <c r="W28" s="106" t="s">
        <v>277</v>
      </c>
      <c r="Y28" s="140">
        <v>20</v>
      </c>
    </row>
    <row r="29" spans="1:25" ht="14.25" customHeight="1">
      <c r="A29" s="139">
        <v>21</v>
      </c>
      <c r="B29" s="142"/>
      <c r="C29" s="143"/>
      <c r="D29" s="153" t="s">
        <v>426</v>
      </c>
      <c r="E29" s="152"/>
      <c r="F29" s="105">
        <v>308</v>
      </c>
      <c r="G29" s="106">
        <v>176</v>
      </c>
      <c r="H29" s="106">
        <v>6</v>
      </c>
      <c r="I29" s="106">
        <v>3</v>
      </c>
      <c r="J29" s="106">
        <v>6</v>
      </c>
      <c r="K29" s="106">
        <v>3</v>
      </c>
      <c r="L29" s="106">
        <v>258</v>
      </c>
      <c r="M29" s="106">
        <v>140</v>
      </c>
      <c r="N29" s="106" t="s">
        <v>277</v>
      </c>
      <c r="O29" s="106" t="s">
        <v>277</v>
      </c>
      <c r="P29" s="106" t="s">
        <v>277</v>
      </c>
      <c r="Q29" s="106" t="s">
        <v>277</v>
      </c>
      <c r="R29" s="106">
        <v>50</v>
      </c>
      <c r="S29" s="106">
        <v>36</v>
      </c>
      <c r="T29" s="106">
        <v>6</v>
      </c>
      <c r="U29" s="106">
        <v>3</v>
      </c>
      <c r="V29" s="106">
        <v>6</v>
      </c>
      <c r="W29" s="106">
        <v>3</v>
      </c>
      <c r="Y29" s="140">
        <v>21</v>
      </c>
    </row>
    <row r="30" spans="1:25" ht="14.25" customHeight="1">
      <c r="A30" s="139">
        <v>22</v>
      </c>
      <c r="B30" s="142"/>
      <c r="C30" s="143"/>
      <c r="D30" s="153" t="s">
        <v>186</v>
      </c>
      <c r="E30" s="152"/>
      <c r="F30" s="105">
        <v>1264</v>
      </c>
      <c r="G30" s="106">
        <v>962</v>
      </c>
      <c r="H30" s="106">
        <v>43</v>
      </c>
      <c r="I30" s="106">
        <v>33</v>
      </c>
      <c r="J30" s="106">
        <v>186</v>
      </c>
      <c r="K30" s="106">
        <v>130</v>
      </c>
      <c r="L30" s="106">
        <v>1107</v>
      </c>
      <c r="M30" s="106">
        <v>835</v>
      </c>
      <c r="N30" s="106">
        <v>27</v>
      </c>
      <c r="O30" s="106">
        <v>18</v>
      </c>
      <c r="P30" s="106">
        <v>156</v>
      </c>
      <c r="Q30" s="106">
        <v>105</v>
      </c>
      <c r="R30" s="106">
        <v>157</v>
      </c>
      <c r="S30" s="106">
        <v>127</v>
      </c>
      <c r="T30" s="106">
        <v>16</v>
      </c>
      <c r="U30" s="106">
        <v>15</v>
      </c>
      <c r="V30" s="106">
        <v>30</v>
      </c>
      <c r="W30" s="106">
        <v>25</v>
      </c>
      <c r="Y30" s="140">
        <v>22</v>
      </c>
    </row>
    <row r="31" spans="1:25" ht="14.25" customHeight="1">
      <c r="A31" s="139">
        <v>23</v>
      </c>
      <c r="B31" s="142"/>
      <c r="C31" s="143"/>
      <c r="D31" s="153" t="s">
        <v>427</v>
      </c>
      <c r="E31" s="152"/>
      <c r="F31" s="105">
        <v>1487</v>
      </c>
      <c r="G31" s="106">
        <v>660</v>
      </c>
      <c r="H31" s="106">
        <v>28</v>
      </c>
      <c r="I31" s="106">
        <v>12</v>
      </c>
      <c r="J31" s="106">
        <v>48</v>
      </c>
      <c r="K31" s="106">
        <v>20</v>
      </c>
      <c r="L31" s="106">
        <v>1339</v>
      </c>
      <c r="M31" s="106">
        <v>589</v>
      </c>
      <c r="N31" s="106">
        <v>12</v>
      </c>
      <c r="O31" s="106">
        <v>5</v>
      </c>
      <c r="P31" s="106">
        <v>32</v>
      </c>
      <c r="Q31" s="106">
        <v>13</v>
      </c>
      <c r="R31" s="106">
        <v>148</v>
      </c>
      <c r="S31" s="106">
        <v>71</v>
      </c>
      <c r="T31" s="106">
        <v>16</v>
      </c>
      <c r="U31" s="106">
        <v>7</v>
      </c>
      <c r="V31" s="106">
        <v>16</v>
      </c>
      <c r="W31" s="106">
        <v>7</v>
      </c>
      <c r="Y31" s="140">
        <v>23</v>
      </c>
    </row>
    <row r="32" spans="1:25" ht="14.25" customHeight="1">
      <c r="A32" s="139">
        <v>24</v>
      </c>
      <c r="B32" s="142"/>
      <c r="C32" s="143"/>
      <c r="D32" s="153" t="s">
        <v>492</v>
      </c>
      <c r="E32" s="152"/>
      <c r="F32" s="105">
        <v>904</v>
      </c>
      <c r="G32" s="106">
        <v>531</v>
      </c>
      <c r="H32" s="106">
        <v>32</v>
      </c>
      <c r="I32" s="106">
        <v>21</v>
      </c>
      <c r="J32" s="106">
        <v>108</v>
      </c>
      <c r="K32" s="106">
        <v>61</v>
      </c>
      <c r="L32" s="106">
        <v>736</v>
      </c>
      <c r="M32" s="106">
        <v>430</v>
      </c>
      <c r="N32" s="106">
        <v>7</v>
      </c>
      <c r="O32" s="106">
        <v>3</v>
      </c>
      <c r="P32" s="106">
        <v>72</v>
      </c>
      <c r="Q32" s="106">
        <v>37</v>
      </c>
      <c r="R32" s="106">
        <v>168</v>
      </c>
      <c r="S32" s="106">
        <v>101</v>
      </c>
      <c r="T32" s="106">
        <v>25</v>
      </c>
      <c r="U32" s="106">
        <v>18</v>
      </c>
      <c r="V32" s="106">
        <v>36</v>
      </c>
      <c r="W32" s="106">
        <v>24</v>
      </c>
      <c r="Y32" s="140">
        <v>24</v>
      </c>
    </row>
    <row r="33" spans="1:25" ht="14.25" customHeight="1">
      <c r="A33" s="139">
        <v>25</v>
      </c>
      <c r="B33" s="142"/>
      <c r="C33" s="143"/>
      <c r="D33" s="153" t="s">
        <v>187</v>
      </c>
      <c r="E33" s="152"/>
      <c r="F33" s="105">
        <v>3092</v>
      </c>
      <c r="G33" s="106">
        <v>2180</v>
      </c>
      <c r="H33" s="106">
        <v>19</v>
      </c>
      <c r="I33" s="106">
        <v>17</v>
      </c>
      <c r="J33" s="106">
        <v>56</v>
      </c>
      <c r="K33" s="106">
        <v>48</v>
      </c>
      <c r="L33" s="106">
        <v>2840</v>
      </c>
      <c r="M33" s="106">
        <v>1982</v>
      </c>
      <c r="N33" s="106" t="s">
        <v>277</v>
      </c>
      <c r="O33" s="106" t="s">
        <v>277</v>
      </c>
      <c r="P33" s="106">
        <v>34</v>
      </c>
      <c r="Q33" s="106">
        <v>28</v>
      </c>
      <c r="R33" s="106">
        <v>252</v>
      </c>
      <c r="S33" s="106">
        <v>198</v>
      </c>
      <c r="T33" s="106">
        <v>19</v>
      </c>
      <c r="U33" s="106">
        <v>17</v>
      </c>
      <c r="V33" s="106">
        <v>22</v>
      </c>
      <c r="W33" s="106">
        <v>20</v>
      </c>
      <c r="Y33" s="140">
        <v>25</v>
      </c>
    </row>
    <row r="34" spans="1:25" ht="14.25" customHeight="1">
      <c r="A34" s="139">
        <v>26</v>
      </c>
      <c r="B34" s="142"/>
      <c r="C34" s="143"/>
      <c r="D34" s="153" t="s">
        <v>188</v>
      </c>
      <c r="E34" s="152"/>
      <c r="F34" s="105">
        <v>2976</v>
      </c>
      <c r="G34" s="106">
        <v>1297</v>
      </c>
      <c r="H34" s="106">
        <v>103</v>
      </c>
      <c r="I34" s="106">
        <v>55</v>
      </c>
      <c r="J34" s="106">
        <v>257</v>
      </c>
      <c r="K34" s="106">
        <v>131</v>
      </c>
      <c r="L34" s="106">
        <v>2439</v>
      </c>
      <c r="M34" s="106">
        <v>990</v>
      </c>
      <c r="N34" s="106">
        <v>34</v>
      </c>
      <c r="O34" s="106">
        <v>17</v>
      </c>
      <c r="P34" s="106">
        <v>180</v>
      </c>
      <c r="Q34" s="106">
        <v>91</v>
      </c>
      <c r="R34" s="106">
        <v>537</v>
      </c>
      <c r="S34" s="106">
        <v>307</v>
      </c>
      <c r="T34" s="106">
        <v>69</v>
      </c>
      <c r="U34" s="106">
        <v>38</v>
      </c>
      <c r="V34" s="106">
        <v>77</v>
      </c>
      <c r="W34" s="106">
        <v>40</v>
      </c>
      <c r="Y34" s="140">
        <v>26</v>
      </c>
    </row>
    <row r="35" spans="1:25" ht="14.25" customHeight="1">
      <c r="A35" s="139">
        <v>27</v>
      </c>
      <c r="B35" s="142"/>
      <c r="C35" s="143"/>
      <c r="D35" s="153" t="s">
        <v>428</v>
      </c>
      <c r="E35" s="152"/>
      <c r="F35" s="105">
        <v>1247</v>
      </c>
      <c r="G35" s="106">
        <v>809</v>
      </c>
      <c r="H35" s="106">
        <v>5</v>
      </c>
      <c r="I35" s="106">
        <v>3</v>
      </c>
      <c r="J35" s="106">
        <v>51</v>
      </c>
      <c r="K35" s="106">
        <v>24</v>
      </c>
      <c r="L35" s="106">
        <v>1190</v>
      </c>
      <c r="M35" s="106">
        <v>765</v>
      </c>
      <c r="N35" s="106">
        <v>5</v>
      </c>
      <c r="O35" s="106">
        <v>3</v>
      </c>
      <c r="P35" s="106">
        <v>51</v>
      </c>
      <c r="Q35" s="106">
        <v>24</v>
      </c>
      <c r="R35" s="106">
        <v>57</v>
      </c>
      <c r="S35" s="106">
        <v>44</v>
      </c>
      <c r="T35" s="106" t="s">
        <v>277</v>
      </c>
      <c r="U35" s="106" t="s">
        <v>277</v>
      </c>
      <c r="V35" s="106" t="s">
        <v>277</v>
      </c>
      <c r="W35" s="106" t="s">
        <v>277</v>
      </c>
      <c r="Y35" s="140">
        <v>27</v>
      </c>
    </row>
    <row r="36" spans="1:25" ht="14.25" customHeight="1">
      <c r="A36" s="139">
        <v>28</v>
      </c>
      <c r="B36" s="142"/>
      <c r="C36" s="143"/>
      <c r="D36" s="153" t="s">
        <v>189</v>
      </c>
      <c r="E36" s="152"/>
      <c r="F36" s="105">
        <v>1776</v>
      </c>
      <c r="G36" s="106">
        <v>1171</v>
      </c>
      <c r="H36" s="106">
        <v>38</v>
      </c>
      <c r="I36" s="106">
        <v>27</v>
      </c>
      <c r="J36" s="106">
        <v>133</v>
      </c>
      <c r="K36" s="106">
        <v>88</v>
      </c>
      <c r="L36" s="106">
        <v>1580</v>
      </c>
      <c r="M36" s="106">
        <v>1032</v>
      </c>
      <c r="N36" s="106">
        <v>13</v>
      </c>
      <c r="O36" s="106">
        <v>11</v>
      </c>
      <c r="P36" s="106">
        <v>104</v>
      </c>
      <c r="Q36" s="106">
        <v>70</v>
      </c>
      <c r="R36" s="106">
        <v>196</v>
      </c>
      <c r="S36" s="106">
        <v>139</v>
      </c>
      <c r="T36" s="106">
        <v>25</v>
      </c>
      <c r="U36" s="106">
        <v>16</v>
      </c>
      <c r="V36" s="106">
        <v>29</v>
      </c>
      <c r="W36" s="106">
        <v>18</v>
      </c>
      <c r="Y36" s="140">
        <v>28</v>
      </c>
    </row>
    <row r="37" spans="1:25" ht="14.25" customHeight="1">
      <c r="A37" s="139">
        <v>29</v>
      </c>
      <c r="B37" s="142"/>
      <c r="C37" s="143"/>
      <c r="D37" s="153" t="s">
        <v>190</v>
      </c>
      <c r="E37" s="152"/>
      <c r="F37" s="105">
        <v>4469</v>
      </c>
      <c r="G37" s="106">
        <v>3673</v>
      </c>
      <c r="H37" s="106">
        <v>115</v>
      </c>
      <c r="I37" s="106">
        <v>94</v>
      </c>
      <c r="J37" s="106">
        <v>227</v>
      </c>
      <c r="K37" s="106">
        <v>190</v>
      </c>
      <c r="L37" s="106">
        <v>4212</v>
      </c>
      <c r="M37" s="106">
        <v>3464</v>
      </c>
      <c r="N37" s="106">
        <v>58</v>
      </c>
      <c r="O37" s="106">
        <v>50</v>
      </c>
      <c r="P37" s="106">
        <v>168</v>
      </c>
      <c r="Q37" s="106">
        <v>145</v>
      </c>
      <c r="R37" s="106">
        <v>257</v>
      </c>
      <c r="S37" s="106">
        <v>209</v>
      </c>
      <c r="T37" s="106">
        <v>57</v>
      </c>
      <c r="U37" s="106">
        <v>44</v>
      </c>
      <c r="V37" s="106">
        <v>59</v>
      </c>
      <c r="W37" s="106">
        <v>45</v>
      </c>
      <c r="Y37" s="140">
        <v>29</v>
      </c>
    </row>
    <row r="38" spans="1:25" ht="14.25" customHeight="1">
      <c r="A38" s="139">
        <v>30</v>
      </c>
      <c r="B38" s="142"/>
      <c r="C38" s="143"/>
      <c r="D38" s="153" t="s">
        <v>169</v>
      </c>
      <c r="E38" s="152"/>
      <c r="F38" s="105">
        <v>5870</v>
      </c>
      <c r="G38" s="106">
        <v>4726</v>
      </c>
      <c r="H38" s="106">
        <v>51</v>
      </c>
      <c r="I38" s="106">
        <v>40</v>
      </c>
      <c r="J38" s="106">
        <v>266</v>
      </c>
      <c r="K38" s="106">
        <v>220</v>
      </c>
      <c r="L38" s="106">
        <v>5585</v>
      </c>
      <c r="M38" s="106">
        <v>4503</v>
      </c>
      <c r="N38" s="106">
        <v>26</v>
      </c>
      <c r="O38" s="106">
        <v>22</v>
      </c>
      <c r="P38" s="106">
        <v>235</v>
      </c>
      <c r="Q38" s="106">
        <v>198</v>
      </c>
      <c r="R38" s="106">
        <v>285</v>
      </c>
      <c r="S38" s="106">
        <v>223</v>
      </c>
      <c r="T38" s="106">
        <v>25</v>
      </c>
      <c r="U38" s="106">
        <v>18</v>
      </c>
      <c r="V38" s="106">
        <v>31</v>
      </c>
      <c r="W38" s="106">
        <v>22</v>
      </c>
      <c r="Y38" s="140">
        <v>30</v>
      </c>
    </row>
    <row r="39" spans="1:25" ht="14.25" customHeight="1">
      <c r="A39" s="139">
        <v>31</v>
      </c>
      <c r="B39" s="142"/>
      <c r="C39" s="143"/>
      <c r="D39" s="153" t="s">
        <v>191</v>
      </c>
      <c r="E39" s="152"/>
      <c r="F39" s="105">
        <v>18927</v>
      </c>
      <c r="G39" s="106">
        <v>10935</v>
      </c>
      <c r="H39" s="106">
        <v>274</v>
      </c>
      <c r="I39" s="106">
        <v>163</v>
      </c>
      <c r="J39" s="106">
        <v>1212</v>
      </c>
      <c r="K39" s="106">
        <v>666</v>
      </c>
      <c r="L39" s="106">
        <v>17307</v>
      </c>
      <c r="M39" s="106">
        <v>9854</v>
      </c>
      <c r="N39" s="106">
        <v>152</v>
      </c>
      <c r="O39" s="106">
        <v>88</v>
      </c>
      <c r="P39" s="106">
        <v>1035</v>
      </c>
      <c r="Q39" s="106">
        <v>560</v>
      </c>
      <c r="R39" s="106">
        <v>1620</v>
      </c>
      <c r="S39" s="106">
        <v>1081</v>
      </c>
      <c r="T39" s="106">
        <v>122</v>
      </c>
      <c r="U39" s="106">
        <v>75</v>
      </c>
      <c r="V39" s="106">
        <v>177</v>
      </c>
      <c r="W39" s="106">
        <v>106</v>
      </c>
      <c r="Y39" s="140">
        <v>31</v>
      </c>
    </row>
    <row r="40" spans="1:25" ht="14.25" customHeight="1">
      <c r="A40" s="139">
        <v>32</v>
      </c>
      <c r="B40" s="142"/>
      <c r="C40" s="143"/>
      <c r="D40" s="153" t="s">
        <v>192</v>
      </c>
      <c r="E40" s="152"/>
      <c r="F40" s="105">
        <v>64</v>
      </c>
      <c r="G40" s="106">
        <v>47</v>
      </c>
      <c r="H40" s="106" t="s">
        <v>277</v>
      </c>
      <c r="I40" s="106" t="s">
        <v>277</v>
      </c>
      <c r="J40" s="106" t="s">
        <v>277</v>
      </c>
      <c r="K40" s="106" t="s">
        <v>277</v>
      </c>
      <c r="L40" s="106">
        <v>64</v>
      </c>
      <c r="M40" s="106">
        <v>47</v>
      </c>
      <c r="N40" s="106" t="s">
        <v>277</v>
      </c>
      <c r="O40" s="106" t="s">
        <v>277</v>
      </c>
      <c r="P40" s="106" t="s">
        <v>277</v>
      </c>
      <c r="Q40" s="106" t="s">
        <v>277</v>
      </c>
      <c r="R40" s="106" t="s">
        <v>277</v>
      </c>
      <c r="S40" s="106" t="s">
        <v>277</v>
      </c>
      <c r="T40" s="106" t="s">
        <v>277</v>
      </c>
      <c r="U40" s="106" t="s">
        <v>277</v>
      </c>
      <c r="V40" s="106" t="s">
        <v>277</v>
      </c>
      <c r="W40" s="106" t="s">
        <v>277</v>
      </c>
      <c r="Y40" s="140">
        <v>32</v>
      </c>
    </row>
    <row r="41" spans="1:25" ht="14.25" customHeight="1">
      <c r="A41" s="139">
        <v>33</v>
      </c>
      <c r="B41" s="142"/>
      <c r="C41" s="143"/>
      <c r="D41" s="153" t="s">
        <v>193</v>
      </c>
      <c r="E41" s="152"/>
      <c r="F41" s="105">
        <v>1780</v>
      </c>
      <c r="G41" s="106">
        <v>1003</v>
      </c>
      <c r="H41" s="106" t="s">
        <v>277</v>
      </c>
      <c r="I41" s="106" t="s">
        <v>277</v>
      </c>
      <c r="J41" s="106" t="s">
        <v>277</v>
      </c>
      <c r="K41" s="106" t="s">
        <v>277</v>
      </c>
      <c r="L41" s="106">
        <v>1774</v>
      </c>
      <c r="M41" s="106">
        <v>999</v>
      </c>
      <c r="N41" s="106" t="s">
        <v>277</v>
      </c>
      <c r="O41" s="106" t="s">
        <v>277</v>
      </c>
      <c r="P41" s="106" t="s">
        <v>277</v>
      </c>
      <c r="Q41" s="106" t="s">
        <v>277</v>
      </c>
      <c r="R41" s="106">
        <v>6</v>
      </c>
      <c r="S41" s="106">
        <v>4</v>
      </c>
      <c r="T41" s="106" t="s">
        <v>277</v>
      </c>
      <c r="U41" s="106" t="s">
        <v>277</v>
      </c>
      <c r="V41" s="106" t="s">
        <v>277</v>
      </c>
      <c r="W41" s="106" t="s">
        <v>277</v>
      </c>
      <c r="Y41" s="140">
        <v>33</v>
      </c>
    </row>
    <row r="42" spans="1:25" ht="14.25" customHeight="1">
      <c r="A42" s="139">
        <v>34</v>
      </c>
      <c r="B42" s="142"/>
      <c r="C42" s="143"/>
      <c r="D42" s="153" t="s">
        <v>194</v>
      </c>
      <c r="E42" s="152"/>
      <c r="F42" s="105">
        <v>16</v>
      </c>
      <c r="G42" s="106">
        <v>8</v>
      </c>
      <c r="H42" s="106" t="s">
        <v>277</v>
      </c>
      <c r="I42" s="106" t="s">
        <v>277</v>
      </c>
      <c r="J42" s="106" t="s">
        <v>277</v>
      </c>
      <c r="K42" s="106" t="s">
        <v>277</v>
      </c>
      <c r="L42" s="106">
        <v>16</v>
      </c>
      <c r="M42" s="106">
        <v>8</v>
      </c>
      <c r="N42" s="106" t="s">
        <v>277</v>
      </c>
      <c r="O42" s="106" t="s">
        <v>277</v>
      </c>
      <c r="P42" s="106" t="s">
        <v>277</v>
      </c>
      <c r="Q42" s="106" t="s">
        <v>277</v>
      </c>
      <c r="R42" s="106" t="s">
        <v>277</v>
      </c>
      <c r="S42" s="106" t="s">
        <v>277</v>
      </c>
      <c r="T42" s="106" t="s">
        <v>277</v>
      </c>
      <c r="U42" s="106" t="s">
        <v>277</v>
      </c>
      <c r="V42" s="106" t="s">
        <v>277</v>
      </c>
      <c r="W42" s="106" t="s">
        <v>277</v>
      </c>
      <c r="Y42" s="140">
        <v>34</v>
      </c>
    </row>
    <row r="43" spans="1:25" ht="14.25" customHeight="1">
      <c r="A43" s="139">
        <v>35</v>
      </c>
      <c r="B43" s="142"/>
      <c r="C43" s="143"/>
      <c r="D43" s="153" t="s">
        <v>195</v>
      </c>
      <c r="E43" s="152"/>
      <c r="F43" s="105">
        <v>831</v>
      </c>
      <c r="G43" s="106">
        <v>217</v>
      </c>
      <c r="H43" s="106">
        <v>171</v>
      </c>
      <c r="I43" s="106">
        <v>44</v>
      </c>
      <c r="J43" s="106">
        <v>209</v>
      </c>
      <c r="K43" s="106">
        <v>60</v>
      </c>
      <c r="L43" s="106">
        <v>831</v>
      </c>
      <c r="M43" s="106">
        <v>217</v>
      </c>
      <c r="N43" s="106">
        <v>171</v>
      </c>
      <c r="O43" s="106">
        <v>44</v>
      </c>
      <c r="P43" s="106">
        <v>209</v>
      </c>
      <c r="Q43" s="106">
        <v>60</v>
      </c>
      <c r="R43" s="106" t="s">
        <v>277</v>
      </c>
      <c r="S43" s="106" t="s">
        <v>277</v>
      </c>
      <c r="T43" s="106" t="s">
        <v>277</v>
      </c>
      <c r="U43" s="106" t="s">
        <v>277</v>
      </c>
      <c r="V43" s="106" t="s">
        <v>277</v>
      </c>
      <c r="W43" s="106" t="s">
        <v>277</v>
      </c>
      <c r="Y43" s="140">
        <v>35</v>
      </c>
    </row>
    <row r="44" spans="1:25" ht="14.25" customHeight="1">
      <c r="A44" s="139">
        <v>36</v>
      </c>
      <c r="B44" s="142"/>
      <c r="C44" s="143"/>
      <c r="D44" s="153" t="s">
        <v>196</v>
      </c>
      <c r="E44" s="152"/>
      <c r="F44" s="105">
        <v>475</v>
      </c>
      <c r="G44" s="106">
        <v>319</v>
      </c>
      <c r="H44" s="106" t="s">
        <v>277</v>
      </c>
      <c r="I44" s="106" t="s">
        <v>277</v>
      </c>
      <c r="J44" s="106" t="s">
        <v>277</v>
      </c>
      <c r="K44" s="106" t="s">
        <v>277</v>
      </c>
      <c r="L44" s="106">
        <v>475</v>
      </c>
      <c r="M44" s="106">
        <v>319</v>
      </c>
      <c r="N44" s="106" t="s">
        <v>277</v>
      </c>
      <c r="O44" s="106" t="s">
        <v>277</v>
      </c>
      <c r="P44" s="106" t="s">
        <v>277</v>
      </c>
      <c r="Q44" s="106" t="s">
        <v>277</v>
      </c>
      <c r="R44" s="106" t="s">
        <v>277</v>
      </c>
      <c r="S44" s="106" t="s">
        <v>277</v>
      </c>
      <c r="T44" s="106" t="s">
        <v>277</v>
      </c>
      <c r="U44" s="106" t="s">
        <v>277</v>
      </c>
      <c r="V44" s="106" t="s">
        <v>277</v>
      </c>
      <c r="W44" s="106" t="s">
        <v>277</v>
      </c>
      <c r="Y44" s="140">
        <v>36</v>
      </c>
    </row>
    <row r="45" spans="1:25" ht="14.25" customHeight="1">
      <c r="A45" s="139">
        <v>37</v>
      </c>
      <c r="B45" s="142"/>
      <c r="C45" s="143"/>
      <c r="D45" s="153" t="s">
        <v>197</v>
      </c>
      <c r="E45" s="152"/>
      <c r="F45" s="105">
        <v>1907</v>
      </c>
      <c r="G45" s="106">
        <v>1079</v>
      </c>
      <c r="H45" s="106" t="s">
        <v>277</v>
      </c>
      <c r="I45" s="106" t="s">
        <v>277</v>
      </c>
      <c r="J45" s="106" t="s">
        <v>277</v>
      </c>
      <c r="K45" s="106" t="s">
        <v>277</v>
      </c>
      <c r="L45" s="106">
        <v>1883</v>
      </c>
      <c r="M45" s="106">
        <v>1061</v>
      </c>
      <c r="N45" s="106" t="s">
        <v>277</v>
      </c>
      <c r="O45" s="106" t="s">
        <v>277</v>
      </c>
      <c r="P45" s="106" t="s">
        <v>277</v>
      </c>
      <c r="Q45" s="106" t="s">
        <v>277</v>
      </c>
      <c r="R45" s="106">
        <v>24</v>
      </c>
      <c r="S45" s="106">
        <v>18</v>
      </c>
      <c r="T45" s="106" t="s">
        <v>277</v>
      </c>
      <c r="U45" s="106" t="s">
        <v>277</v>
      </c>
      <c r="V45" s="106" t="s">
        <v>277</v>
      </c>
      <c r="W45" s="106" t="s">
        <v>277</v>
      </c>
      <c r="Y45" s="140">
        <v>37</v>
      </c>
    </row>
    <row r="46" spans="1:25" ht="14.25" customHeight="1">
      <c r="A46" s="139">
        <v>38</v>
      </c>
      <c r="B46" s="142"/>
      <c r="C46" s="143"/>
      <c r="D46" s="153" t="s">
        <v>429</v>
      </c>
      <c r="E46" s="152"/>
      <c r="F46" s="105">
        <v>153</v>
      </c>
      <c r="G46" s="106">
        <v>101</v>
      </c>
      <c r="H46" s="106" t="s">
        <v>277</v>
      </c>
      <c r="I46" s="106" t="s">
        <v>277</v>
      </c>
      <c r="J46" s="106">
        <v>10</v>
      </c>
      <c r="K46" s="106">
        <v>4</v>
      </c>
      <c r="L46" s="106">
        <v>148</v>
      </c>
      <c r="M46" s="106">
        <v>97</v>
      </c>
      <c r="N46" s="106" t="s">
        <v>277</v>
      </c>
      <c r="O46" s="106" t="s">
        <v>277</v>
      </c>
      <c r="P46" s="106">
        <v>10</v>
      </c>
      <c r="Q46" s="106">
        <v>4</v>
      </c>
      <c r="R46" s="106">
        <v>5</v>
      </c>
      <c r="S46" s="106">
        <v>4</v>
      </c>
      <c r="T46" s="106" t="s">
        <v>277</v>
      </c>
      <c r="U46" s="106" t="s">
        <v>277</v>
      </c>
      <c r="V46" s="106" t="s">
        <v>277</v>
      </c>
      <c r="W46" s="106" t="s">
        <v>277</v>
      </c>
      <c r="Y46" s="140">
        <v>38</v>
      </c>
    </row>
    <row r="47" spans="1:25" ht="14.25" customHeight="1">
      <c r="A47" s="139">
        <v>39</v>
      </c>
      <c r="B47" s="142"/>
      <c r="C47" s="143"/>
      <c r="D47" s="153" t="s">
        <v>198</v>
      </c>
      <c r="E47" s="152"/>
      <c r="F47" s="105">
        <v>36094</v>
      </c>
      <c r="G47" s="106">
        <v>17674</v>
      </c>
      <c r="H47" s="106">
        <v>1074</v>
      </c>
      <c r="I47" s="106">
        <v>549</v>
      </c>
      <c r="J47" s="106">
        <v>2484</v>
      </c>
      <c r="K47" s="106">
        <v>1178</v>
      </c>
      <c r="L47" s="106">
        <v>31497</v>
      </c>
      <c r="M47" s="106">
        <v>15147</v>
      </c>
      <c r="N47" s="106">
        <v>526</v>
      </c>
      <c r="O47" s="106">
        <v>261</v>
      </c>
      <c r="P47" s="106">
        <v>1930</v>
      </c>
      <c r="Q47" s="106">
        <v>885</v>
      </c>
      <c r="R47" s="106">
        <v>4597</v>
      </c>
      <c r="S47" s="106">
        <v>2527</v>
      </c>
      <c r="T47" s="106">
        <v>548</v>
      </c>
      <c r="U47" s="106">
        <v>288</v>
      </c>
      <c r="V47" s="106">
        <v>554</v>
      </c>
      <c r="W47" s="106">
        <v>293</v>
      </c>
      <c r="Y47" s="140">
        <v>39</v>
      </c>
    </row>
    <row r="48" spans="1:25" ht="14.25" customHeight="1">
      <c r="A48" s="139">
        <v>40</v>
      </c>
      <c r="B48" s="142"/>
      <c r="C48" s="143"/>
      <c r="D48" s="153" t="s">
        <v>430</v>
      </c>
      <c r="E48" s="152"/>
      <c r="F48" s="105">
        <v>259</v>
      </c>
      <c r="G48" s="106">
        <v>167</v>
      </c>
      <c r="H48" s="106" t="s">
        <v>277</v>
      </c>
      <c r="I48" s="106" t="s">
        <v>277</v>
      </c>
      <c r="J48" s="106" t="s">
        <v>277</v>
      </c>
      <c r="K48" s="106" t="s">
        <v>277</v>
      </c>
      <c r="L48" s="106">
        <v>225</v>
      </c>
      <c r="M48" s="106">
        <v>148</v>
      </c>
      <c r="N48" s="106" t="s">
        <v>277</v>
      </c>
      <c r="O48" s="106" t="s">
        <v>277</v>
      </c>
      <c r="P48" s="106" t="s">
        <v>277</v>
      </c>
      <c r="Q48" s="106" t="s">
        <v>277</v>
      </c>
      <c r="R48" s="106">
        <v>34</v>
      </c>
      <c r="S48" s="106">
        <v>19</v>
      </c>
      <c r="T48" s="106" t="s">
        <v>277</v>
      </c>
      <c r="U48" s="106" t="s">
        <v>277</v>
      </c>
      <c r="V48" s="106" t="s">
        <v>277</v>
      </c>
      <c r="W48" s="106" t="s">
        <v>277</v>
      </c>
      <c r="Y48" s="140">
        <v>40</v>
      </c>
    </row>
    <row r="49" spans="1:25" ht="14.25" customHeight="1">
      <c r="A49" s="139">
        <v>41</v>
      </c>
      <c r="B49" s="142"/>
      <c r="C49" s="143"/>
      <c r="D49" s="153" t="s">
        <v>199</v>
      </c>
      <c r="E49" s="152"/>
      <c r="F49" s="105">
        <v>1645</v>
      </c>
      <c r="G49" s="106">
        <v>1068</v>
      </c>
      <c r="H49" s="106">
        <v>47</v>
      </c>
      <c r="I49" s="106">
        <v>34</v>
      </c>
      <c r="J49" s="106">
        <v>158</v>
      </c>
      <c r="K49" s="106">
        <v>99</v>
      </c>
      <c r="L49" s="106">
        <v>1478</v>
      </c>
      <c r="M49" s="106">
        <v>947</v>
      </c>
      <c r="N49" s="106">
        <v>31</v>
      </c>
      <c r="O49" s="106">
        <v>23</v>
      </c>
      <c r="P49" s="106">
        <v>131</v>
      </c>
      <c r="Q49" s="106">
        <v>80</v>
      </c>
      <c r="R49" s="106">
        <v>167</v>
      </c>
      <c r="S49" s="106">
        <v>121</v>
      </c>
      <c r="T49" s="106">
        <v>16</v>
      </c>
      <c r="U49" s="106">
        <v>11</v>
      </c>
      <c r="V49" s="106">
        <v>27</v>
      </c>
      <c r="W49" s="106">
        <v>19</v>
      </c>
      <c r="Y49" s="140">
        <v>41</v>
      </c>
    </row>
    <row r="50" spans="1:25" ht="14.25" customHeight="1">
      <c r="A50" s="139">
        <v>42</v>
      </c>
      <c r="B50" s="142"/>
      <c r="C50" s="143"/>
      <c r="D50" s="153" t="s">
        <v>200</v>
      </c>
      <c r="E50" s="152"/>
      <c r="F50" s="105">
        <v>6278</v>
      </c>
      <c r="G50" s="106">
        <v>3716</v>
      </c>
      <c r="H50" s="106">
        <v>366</v>
      </c>
      <c r="I50" s="106">
        <v>203</v>
      </c>
      <c r="J50" s="106">
        <v>534</v>
      </c>
      <c r="K50" s="106">
        <v>298</v>
      </c>
      <c r="L50" s="106">
        <v>4709</v>
      </c>
      <c r="M50" s="106">
        <v>2821</v>
      </c>
      <c r="N50" s="106">
        <v>97</v>
      </c>
      <c r="O50" s="106">
        <v>56</v>
      </c>
      <c r="P50" s="106">
        <v>284</v>
      </c>
      <c r="Q50" s="106">
        <v>154</v>
      </c>
      <c r="R50" s="106">
        <v>1569</v>
      </c>
      <c r="S50" s="106">
        <v>895</v>
      </c>
      <c r="T50" s="106">
        <v>269</v>
      </c>
      <c r="U50" s="106">
        <v>147</v>
      </c>
      <c r="V50" s="106">
        <v>250</v>
      </c>
      <c r="W50" s="106">
        <v>144</v>
      </c>
      <c r="Y50" s="140">
        <v>42</v>
      </c>
    </row>
    <row r="51" spans="1:25" ht="14.25" customHeight="1">
      <c r="A51" s="139">
        <v>43</v>
      </c>
      <c r="B51" s="142"/>
      <c r="C51" s="143"/>
      <c r="D51" s="153" t="s">
        <v>337</v>
      </c>
      <c r="E51" s="152"/>
      <c r="F51" s="105">
        <v>1450</v>
      </c>
      <c r="G51" s="106">
        <v>422</v>
      </c>
      <c r="H51" s="106">
        <v>12</v>
      </c>
      <c r="I51" s="106">
        <v>6</v>
      </c>
      <c r="J51" s="106">
        <v>77</v>
      </c>
      <c r="K51" s="106">
        <v>27</v>
      </c>
      <c r="L51" s="106">
        <v>1372</v>
      </c>
      <c r="M51" s="106">
        <v>403</v>
      </c>
      <c r="N51" s="106">
        <v>8</v>
      </c>
      <c r="O51" s="106">
        <v>3</v>
      </c>
      <c r="P51" s="106">
        <v>71</v>
      </c>
      <c r="Q51" s="106">
        <v>24</v>
      </c>
      <c r="R51" s="106">
        <v>78</v>
      </c>
      <c r="S51" s="106">
        <v>19</v>
      </c>
      <c r="T51" s="106">
        <v>4</v>
      </c>
      <c r="U51" s="106">
        <v>3</v>
      </c>
      <c r="V51" s="106">
        <v>6</v>
      </c>
      <c r="W51" s="106">
        <v>3</v>
      </c>
      <c r="Y51" s="140">
        <v>43</v>
      </c>
    </row>
    <row r="52" spans="1:25" ht="14.25" customHeight="1">
      <c r="A52" s="139">
        <v>44</v>
      </c>
      <c r="B52" s="142"/>
      <c r="C52" s="143"/>
      <c r="D52" s="153" t="s">
        <v>201</v>
      </c>
      <c r="E52" s="152"/>
      <c r="F52" s="105">
        <v>2953</v>
      </c>
      <c r="G52" s="106">
        <v>2338</v>
      </c>
      <c r="H52" s="106">
        <v>192</v>
      </c>
      <c r="I52" s="106">
        <v>141</v>
      </c>
      <c r="J52" s="106">
        <v>270</v>
      </c>
      <c r="K52" s="106">
        <v>191</v>
      </c>
      <c r="L52" s="106">
        <v>2574</v>
      </c>
      <c r="M52" s="106">
        <v>2080</v>
      </c>
      <c r="N52" s="106">
        <v>133</v>
      </c>
      <c r="O52" s="106">
        <v>103</v>
      </c>
      <c r="P52" s="106">
        <v>213</v>
      </c>
      <c r="Q52" s="106">
        <v>156</v>
      </c>
      <c r="R52" s="106">
        <v>379</v>
      </c>
      <c r="S52" s="106">
        <v>258</v>
      </c>
      <c r="T52" s="106">
        <v>59</v>
      </c>
      <c r="U52" s="106">
        <v>38</v>
      </c>
      <c r="V52" s="106">
        <v>57</v>
      </c>
      <c r="W52" s="106">
        <v>35</v>
      </c>
      <c r="Y52" s="140">
        <v>44</v>
      </c>
    </row>
    <row r="53" spans="1:25" ht="14.25" customHeight="1">
      <c r="A53" s="139">
        <v>45</v>
      </c>
      <c r="B53" s="142"/>
      <c r="C53" s="143"/>
      <c r="D53" s="153" t="s">
        <v>431</v>
      </c>
      <c r="E53" s="152"/>
      <c r="F53" s="105">
        <v>2858</v>
      </c>
      <c r="G53" s="106">
        <v>1121</v>
      </c>
      <c r="H53" s="106">
        <v>71</v>
      </c>
      <c r="I53" s="106">
        <v>37</v>
      </c>
      <c r="J53" s="106">
        <v>149</v>
      </c>
      <c r="K53" s="106">
        <v>74</v>
      </c>
      <c r="L53" s="106">
        <v>2300</v>
      </c>
      <c r="M53" s="106">
        <v>811</v>
      </c>
      <c r="N53" s="106">
        <v>7</v>
      </c>
      <c r="O53" s="106" t="s">
        <v>277</v>
      </c>
      <c r="P53" s="106">
        <v>99</v>
      </c>
      <c r="Q53" s="106">
        <v>44</v>
      </c>
      <c r="R53" s="106">
        <v>558</v>
      </c>
      <c r="S53" s="106">
        <v>310</v>
      </c>
      <c r="T53" s="106">
        <v>64</v>
      </c>
      <c r="U53" s="106">
        <v>37</v>
      </c>
      <c r="V53" s="106">
        <v>50</v>
      </c>
      <c r="W53" s="106">
        <v>30</v>
      </c>
      <c r="Y53" s="140">
        <v>45</v>
      </c>
    </row>
    <row r="54" spans="1:25" ht="14.25" customHeight="1">
      <c r="A54" s="139">
        <v>46</v>
      </c>
      <c r="B54" s="142"/>
      <c r="C54" s="143"/>
      <c r="D54" s="153" t="s">
        <v>432</v>
      </c>
      <c r="E54" s="152"/>
      <c r="F54" s="105">
        <v>785</v>
      </c>
      <c r="G54" s="106">
        <v>538</v>
      </c>
      <c r="H54" s="106" t="s">
        <v>277</v>
      </c>
      <c r="I54" s="106" t="s">
        <v>277</v>
      </c>
      <c r="J54" s="106">
        <v>43</v>
      </c>
      <c r="K54" s="106">
        <v>30</v>
      </c>
      <c r="L54" s="106">
        <v>754</v>
      </c>
      <c r="M54" s="106">
        <v>511</v>
      </c>
      <c r="N54" s="106" t="s">
        <v>277</v>
      </c>
      <c r="O54" s="106" t="s">
        <v>277</v>
      </c>
      <c r="P54" s="106">
        <v>43</v>
      </c>
      <c r="Q54" s="106">
        <v>30</v>
      </c>
      <c r="R54" s="106">
        <v>31</v>
      </c>
      <c r="S54" s="106">
        <v>27</v>
      </c>
      <c r="T54" s="106" t="s">
        <v>277</v>
      </c>
      <c r="U54" s="106" t="s">
        <v>277</v>
      </c>
      <c r="V54" s="106" t="s">
        <v>277</v>
      </c>
      <c r="W54" s="106" t="s">
        <v>277</v>
      </c>
      <c r="Y54" s="140">
        <v>46</v>
      </c>
    </row>
    <row r="55" spans="4:23" ht="14.25" customHeight="1">
      <c r="D55" s="341" t="s">
        <v>496</v>
      </c>
      <c r="E55" s="341"/>
      <c r="F55" s="341"/>
      <c r="G55" s="341"/>
      <c r="H55" s="341"/>
      <c r="I55" s="341"/>
      <c r="J55" s="341"/>
      <c r="K55" s="341"/>
      <c r="L55" s="342" t="s">
        <v>468</v>
      </c>
      <c r="M55" s="342"/>
      <c r="N55" s="342"/>
      <c r="O55" s="342"/>
      <c r="P55" s="342"/>
      <c r="Q55" s="342"/>
      <c r="R55" s="342"/>
      <c r="S55" s="342"/>
      <c r="T55" s="342"/>
      <c r="U55" s="342"/>
      <c r="V55" s="342"/>
      <c r="W55" s="342"/>
    </row>
    <row r="56" spans="4:23" ht="8.25" customHeight="1">
      <c r="D56" s="355"/>
      <c r="E56" s="355"/>
      <c r="F56" s="355"/>
      <c r="G56" s="355"/>
      <c r="H56" s="355"/>
      <c r="I56" s="355"/>
      <c r="J56" s="355"/>
      <c r="K56" s="355"/>
      <c r="L56" s="356"/>
      <c r="M56" s="356"/>
      <c r="N56" s="356"/>
      <c r="O56" s="356"/>
      <c r="P56" s="356"/>
      <c r="Q56" s="356"/>
      <c r="R56" s="356"/>
      <c r="S56" s="356"/>
      <c r="T56" s="356"/>
      <c r="U56" s="356"/>
      <c r="V56" s="356"/>
      <c r="W56" s="356"/>
    </row>
    <row r="57" spans="1:25" ht="14.25" customHeight="1">
      <c r="A57" s="343" t="s">
        <v>276</v>
      </c>
      <c r="B57" s="344"/>
      <c r="C57" s="331"/>
      <c r="D57" s="358" t="s">
        <v>178</v>
      </c>
      <c r="E57" s="359"/>
      <c r="F57" s="364" t="s">
        <v>138</v>
      </c>
      <c r="G57" s="364"/>
      <c r="H57" s="364"/>
      <c r="I57" s="364"/>
      <c r="J57" s="364"/>
      <c r="K57" s="365"/>
      <c r="L57" s="366" t="s">
        <v>36</v>
      </c>
      <c r="M57" s="364"/>
      <c r="N57" s="364"/>
      <c r="O57" s="364"/>
      <c r="P57" s="364"/>
      <c r="Q57" s="364"/>
      <c r="R57" s="364" t="s">
        <v>104</v>
      </c>
      <c r="S57" s="364"/>
      <c r="T57" s="364"/>
      <c r="U57" s="364"/>
      <c r="V57" s="364"/>
      <c r="W57" s="365"/>
      <c r="X57" s="176"/>
      <c r="Y57" s="331" t="s">
        <v>276</v>
      </c>
    </row>
    <row r="58" spans="1:25" ht="12.75">
      <c r="A58" s="345"/>
      <c r="B58" s="346"/>
      <c r="C58" s="332"/>
      <c r="D58" s="360"/>
      <c r="E58" s="361"/>
      <c r="F58" s="364" t="s">
        <v>35</v>
      </c>
      <c r="G58" s="364"/>
      <c r="H58" s="364" t="s">
        <v>105</v>
      </c>
      <c r="I58" s="364"/>
      <c r="J58" s="364"/>
      <c r="K58" s="365"/>
      <c r="L58" s="366" t="s">
        <v>139</v>
      </c>
      <c r="M58" s="364"/>
      <c r="N58" s="364" t="s">
        <v>105</v>
      </c>
      <c r="O58" s="364"/>
      <c r="P58" s="364"/>
      <c r="Q58" s="364"/>
      <c r="R58" s="364" t="s">
        <v>139</v>
      </c>
      <c r="S58" s="364"/>
      <c r="T58" s="364" t="s">
        <v>105</v>
      </c>
      <c r="U58" s="364"/>
      <c r="V58" s="364"/>
      <c r="W58" s="365"/>
      <c r="X58" s="176"/>
      <c r="Y58" s="332"/>
    </row>
    <row r="59" spans="1:25" ht="12.75">
      <c r="A59" s="345"/>
      <c r="B59" s="346"/>
      <c r="C59" s="332"/>
      <c r="D59" s="360"/>
      <c r="E59" s="361"/>
      <c r="F59" s="364"/>
      <c r="G59" s="364"/>
      <c r="H59" s="336" t="s">
        <v>127</v>
      </c>
      <c r="I59" s="336"/>
      <c r="J59" s="336" t="s">
        <v>125</v>
      </c>
      <c r="K59" s="337"/>
      <c r="L59" s="366"/>
      <c r="M59" s="364"/>
      <c r="N59" s="336" t="s">
        <v>127</v>
      </c>
      <c r="O59" s="336"/>
      <c r="P59" s="336" t="s">
        <v>125</v>
      </c>
      <c r="Q59" s="337"/>
      <c r="R59" s="364"/>
      <c r="S59" s="364"/>
      <c r="T59" s="336" t="s">
        <v>127</v>
      </c>
      <c r="U59" s="336"/>
      <c r="V59" s="336" t="s">
        <v>125</v>
      </c>
      <c r="W59" s="337"/>
      <c r="X59" s="176"/>
      <c r="Y59" s="332"/>
    </row>
    <row r="60" spans="1:25" ht="12.75">
      <c r="A60" s="347"/>
      <c r="B60" s="348"/>
      <c r="C60" s="333"/>
      <c r="D60" s="362"/>
      <c r="E60" s="363"/>
      <c r="F60" s="196" t="s">
        <v>40</v>
      </c>
      <c r="G60" s="196" t="s">
        <v>39</v>
      </c>
      <c r="H60" s="196" t="s">
        <v>40</v>
      </c>
      <c r="I60" s="196" t="s">
        <v>39</v>
      </c>
      <c r="J60" s="196" t="s">
        <v>40</v>
      </c>
      <c r="K60" s="197" t="s">
        <v>39</v>
      </c>
      <c r="L60" s="198" t="s">
        <v>40</v>
      </c>
      <c r="M60" s="196" t="s">
        <v>39</v>
      </c>
      <c r="N60" s="196" t="s">
        <v>40</v>
      </c>
      <c r="O60" s="196" t="s">
        <v>39</v>
      </c>
      <c r="P60" s="196" t="s">
        <v>40</v>
      </c>
      <c r="Q60" s="196" t="s">
        <v>39</v>
      </c>
      <c r="R60" s="196" t="s">
        <v>40</v>
      </c>
      <c r="S60" s="196" t="s">
        <v>39</v>
      </c>
      <c r="T60" s="196" t="s">
        <v>40</v>
      </c>
      <c r="U60" s="196" t="s">
        <v>39</v>
      </c>
      <c r="V60" s="196" t="s">
        <v>40</v>
      </c>
      <c r="W60" s="197" t="s">
        <v>39</v>
      </c>
      <c r="X60" s="176"/>
      <c r="Y60" s="333"/>
    </row>
    <row r="61" spans="1:25" ht="14.25" customHeight="1">
      <c r="A61" s="201"/>
      <c r="B61" s="201"/>
      <c r="C61" s="200"/>
      <c r="D61" s="203"/>
      <c r="E61" s="203"/>
      <c r="F61" s="202"/>
      <c r="G61" s="203"/>
      <c r="H61" s="203"/>
      <c r="I61" s="203"/>
      <c r="J61" s="203"/>
      <c r="K61" s="203"/>
      <c r="L61" s="203"/>
      <c r="M61" s="203"/>
      <c r="N61" s="203"/>
      <c r="O61" s="203"/>
      <c r="P61" s="203"/>
      <c r="Q61" s="203"/>
      <c r="R61" s="203"/>
      <c r="S61" s="203"/>
      <c r="T61" s="203"/>
      <c r="U61" s="203"/>
      <c r="V61" s="203"/>
      <c r="W61" s="203"/>
      <c r="X61" s="201"/>
      <c r="Y61" s="200"/>
    </row>
    <row r="62" spans="1:25" ht="14.25" customHeight="1">
      <c r="A62" s="139">
        <v>47</v>
      </c>
      <c r="B62" s="142"/>
      <c r="C62" s="143"/>
      <c r="D62" s="153" t="s">
        <v>175</v>
      </c>
      <c r="E62" s="152"/>
      <c r="F62" s="105">
        <v>9388</v>
      </c>
      <c r="G62" s="106">
        <v>4381</v>
      </c>
      <c r="H62" s="106">
        <v>189</v>
      </c>
      <c r="I62" s="106">
        <v>115</v>
      </c>
      <c r="J62" s="106">
        <v>616</v>
      </c>
      <c r="K62" s="106">
        <v>309</v>
      </c>
      <c r="L62" s="106">
        <v>8056</v>
      </c>
      <c r="M62" s="106">
        <v>3583</v>
      </c>
      <c r="N62" s="106">
        <v>25</v>
      </c>
      <c r="O62" s="106">
        <v>18</v>
      </c>
      <c r="P62" s="106">
        <v>407</v>
      </c>
      <c r="Q62" s="106">
        <v>189</v>
      </c>
      <c r="R62" s="106">
        <v>1332</v>
      </c>
      <c r="S62" s="106">
        <v>798</v>
      </c>
      <c r="T62" s="106">
        <v>164</v>
      </c>
      <c r="U62" s="106">
        <v>97</v>
      </c>
      <c r="V62" s="106">
        <v>209</v>
      </c>
      <c r="W62" s="106">
        <v>120</v>
      </c>
      <c r="Y62" s="140">
        <v>47</v>
      </c>
    </row>
    <row r="63" spans="1:25" ht="14.25" customHeight="1">
      <c r="A63" s="139">
        <v>48</v>
      </c>
      <c r="B63" s="142"/>
      <c r="C63" s="143"/>
      <c r="D63" s="153" t="s">
        <v>493</v>
      </c>
      <c r="E63" s="152"/>
      <c r="F63" s="105">
        <v>3251</v>
      </c>
      <c r="G63" s="106">
        <v>980</v>
      </c>
      <c r="H63" s="106">
        <v>64</v>
      </c>
      <c r="I63" s="106">
        <v>19</v>
      </c>
      <c r="J63" s="106">
        <v>204</v>
      </c>
      <c r="K63" s="106">
        <v>62</v>
      </c>
      <c r="L63" s="106">
        <v>2943</v>
      </c>
      <c r="M63" s="106">
        <v>829</v>
      </c>
      <c r="N63" s="106">
        <v>55</v>
      </c>
      <c r="O63" s="106">
        <v>16</v>
      </c>
      <c r="P63" s="106">
        <v>182</v>
      </c>
      <c r="Q63" s="106">
        <v>54</v>
      </c>
      <c r="R63" s="106">
        <v>308</v>
      </c>
      <c r="S63" s="106">
        <v>151</v>
      </c>
      <c r="T63" s="106">
        <v>9</v>
      </c>
      <c r="U63" s="106">
        <v>3</v>
      </c>
      <c r="V63" s="106">
        <v>22</v>
      </c>
      <c r="W63" s="106">
        <v>8</v>
      </c>
      <c r="Y63" s="140">
        <v>48</v>
      </c>
    </row>
    <row r="64" spans="1:25" ht="14.25" customHeight="1">
      <c r="A64" s="139">
        <v>49</v>
      </c>
      <c r="B64" s="142"/>
      <c r="C64" s="143"/>
      <c r="D64" s="153" t="s">
        <v>165</v>
      </c>
      <c r="E64" s="152"/>
      <c r="F64" s="105">
        <v>8282</v>
      </c>
      <c r="G64" s="106">
        <v>6349</v>
      </c>
      <c r="H64" s="106">
        <v>258</v>
      </c>
      <c r="I64" s="106">
        <v>186</v>
      </c>
      <c r="J64" s="106">
        <v>599</v>
      </c>
      <c r="K64" s="106">
        <v>448</v>
      </c>
      <c r="L64" s="106">
        <v>7623</v>
      </c>
      <c r="M64" s="106">
        <v>5847</v>
      </c>
      <c r="N64" s="106">
        <v>222</v>
      </c>
      <c r="O64" s="106">
        <v>159</v>
      </c>
      <c r="P64" s="106">
        <v>546</v>
      </c>
      <c r="Q64" s="106">
        <v>407</v>
      </c>
      <c r="R64" s="106">
        <v>659</v>
      </c>
      <c r="S64" s="106">
        <v>502</v>
      </c>
      <c r="T64" s="106">
        <v>36</v>
      </c>
      <c r="U64" s="106">
        <v>27</v>
      </c>
      <c r="V64" s="106">
        <v>53</v>
      </c>
      <c r="W64" s="106">
        <v>41</v>
      </c>
      <c r="Y64" s="140">
        <v>49</v>
      </c>
    </row>
    <row r="65" spans="1:25" ht="14.25" customHeight="1">
      <c r="A65" s="139">
        <v>50</v>
      </c>
      <c r="B65" s="142"/>
      <c r="C65" s="143"/>
      <c r="D65" s="153" t="s">
        <v>202</v>
      </c>
      <c r="E65" s="152"/>
      <c r="F65" s="105">
        <v>5205</v>
      </c>
      <c r="G65" s="106">
        <v>4076</v>
      </c>
      <c r="H65" s="106">
        <v>62</v>
      </c>
      <c r="I65" s="106">
        <v>48</v>
      </c>
      <c r="J65" s="106">
        <v>266</v>
      </c>
      <c r="K65" s="106">
        <v>209</v>
      </c>
      <c r="L65" s="106">
        <v>4821</v>
      </c>
      <c r="M65" s="106">
        <v>3771</v>
      </c>
      <c r="N65" s="106">
        <v>18</v>
      </c>
      <c r="O65" s="106">
        <v>14</v>
      </c>
      <c r="P65" s="106">
        <v>221</v>
      </c>
      <c r="Q65" s="106">
        <v>174</v>
      </c>
      <c r="R65" s="106">
        <v>384</v>
      </c>
      <c r="S65" s="106">
        <v>305</v>
      </c>
      <c r="T65" s="106">
        <v>44</v>
      </c>
      <c r="U65" s="106">
        <v>34</v>
      </c>
      <c r="V65" s="106">
        <v>45</v>
      </c>
      <c r="W65" s="106">
        <v>35</v>
      </c>
      <c r="Y65" s="140">
        <v>50</v>
      </c>
    </row>
    <row r="66" spans="1:25" ht="14.25" customHeight="1">
      <c r="A66" s="139">
        <v>51</v>
      </c>
      <c r="B66" s="142"/>
      <c r="C66" s="143"/>
      <c r="D66" s="153" t="s">
        <v>281</v>
      </c>
      <c r="E66" s="152"/>
      <c r="F66" s="105">
        <v>273</v>
      </c>
      <c r="G66" s="106">
        <v>256</v>
      </c>
      <c r="H66" s="106" t="s">
        <v>277</v>
      </c>
      <c r="I66" s="106" t="s">
        <v>277</v>
      </c>
      <c r="J66" s="106" t="s">
        <v>277</v>
      </c>
      <c r="K66" s="106" t="s">
        <v>277</v>
      </c>
      <c r="L66" s="106">
        <v>245</v>
      </c>
      <c r="M66" s="106">
        <v>228</v>
      </c>
      <c r="N66" s="106" t="s">
        <v>277</v>
      </c>
      <c r="O66" s="106" t="s">
        <v>277</v>
      </c>
      <c r="P66" s="106" t="s">
        <v>277</v>
      </c>
      <c r="Q66" s="106" t="s">
        <v>277</v>
      </c>
      <c r="R66" s="106">
        <v>28</v>
      </c>
      <c r="S66" s="106">
        <v>28</v>
      </c>
      <c r="T66" s="106" t="s">
        <v>277</v>
      </c>
      <c r="U66" s="106" t="s">
        <v>277</v>
      </c>
      <c r="V66" s="106" t="s">
        <v>277</v>
      </c>
      <c r="W66" s="106" t="s">
        <v>277</v>
      </c>
      <c r="Y66" s="140">
        <v>51</v>
      </c>
    </row>
    <row r="67" spans="1:25" ht="14.25" customHeight="1">
      <c r="A67" s="139">
        <v>52</v>
      </c>
      <c r="B67" s="142"/>
      <c r="C67" s="143"/>
      <c r="D67" s="153" t="s">
        <v>433</v>
      </c>
      <c r="E67" s="152"/>
      <c r="F67" s="105">
        <v>204</v>
      </c>
      <c r="G67" s="106">
        <v>163</v>
      </c>
      <c r="H67" s="106">
        <v>4</v>
      </c>
      <c r="I67" s="106">
        <v>4</v>
      </c>
      <c r="J67" s="106">
        <v>19</v>
      </c>
      <c r="K67" s="106">
        <v>17</v>
      </c>
      <c r="L67" s="106">
        <v>195</v>
      </c>
      <c r="M67" s="106">
        <v>155</v>
      </c>
      <c r="N67" s="106" t="s">
        <v>277</v>
      </c>
      <c r="O67" s="106" t="s">
        <v>277</v>
      </c>
      <c r="P67" s="106">
        <v>15</v>
      </c>
      <c r="Q67" s="106">
        <v>13</v>
      </c>
      <c r="R67" s="106">
        <v>9</v>
      </c>
      <c r="S67" s="106">
        <v>8</v>
      </c>
      <c r="T67" s="106">
        <v>4</v>
      </c>
      <c r="U67" s="106">
        <v>4</v>
      </c>
      <c r="V67" s="106">
        <v>4</v>
      </c>
      <c r="W67" s="106">
        <v>4</v>
      </c>
      <c r="Y67" s="140">
        <v>52</v>
      </c>
    </row>
    <row r="68" spans="1:25" ht="14.25" customHeight="1">
      <c r="A68" s="139">
        <v>53</v>
      </c>
      <c r="B68" s="142"/>
      <c r="C68" s="143"/>
      <c r="D68" s="153" t="s">
        <v>434</v>
      </c>
      <c r="E68" s="152"/>
      <c r="F68" s="105">
        <v>2707</v>
      </c>
      <c r="G68" s="106">
        <v>2330</v>
      </c>
      <c r="H68" s="106">
        <v>4</v>
      </c>
      <c r="I68" s="106">
        <v>4</v>
      </c>
      <c r="J68" s="106">
        <v>10</v>
      </c>
      <c r="K68" s="106">
        <v>9</v>
      </c>
      <c r="L68" s="106">
        <v>2663</v>
      </c>
      <c r="M68" s="106">
        <v>2289</v>
      </c>
      <c r="N68" s="106" t="s">
        <v>277</v>
      </c>
      <c r="O68" s="106" t="s">
        <v>277</v>
      </c>
      <c r="P68" s="106">
        <v>6</v>
      </c>
      <c r="Q68" s="106">
        <v>5</v>
      </c>
      <c r="R68" s="106">
        <v>44</v>
      </c>
      <c r="S68" s="106">
        <v>41</v>
      </c>
      <c r="T68" s="106">
        <v>4</v>
      </c>
      <c r="U68" s="106">
        <v>4</v>
      </c>
      <c r="V68" s="106">
        <v>4</v>
      </c>
      <c r="W68" s="106">
        <v>4</v>
      </c>
      <c r="Y68" s="140">
        <v>53</v>
      </c>
    </row>
    <row r="69" spans="1:25" ht="14.25" customHeight="1">
      <c r="A69" s="139">
        <v>54</v>
      </c>
      <c r="B69" s="142"/>
      <c r="C69" s="143"/>
      <c r="D69" s="153" t="s">
        <v>435</v>
      </c>
      <c r="E69" s="152"/>
      <c r="F69" s="105">
        <v>287</v>
      </c>
      <c r="G69" s="106">
        <v>149</v>
      </c>
      <c r="H69" s="106">
        <v>58</v>
      </c>
      <c r="I69" s="106">
        <v>40</v>
      </c>
      <c r="J69" s="106">
        <v>238</v>
      </c>
      <c r="K69" s="106">
        <v>124</v>
      </c>
      <c r="L69" s="106">
        <v>264</v>
      </c>
      <c r="M69" s="106">
        <v>134</v>
      </c>
      <c r="N69" s="106">
        <v>53</v>
      </c>
      <c r="O69" s="106">
        <v>37</v>
      </c>
      <c r="P69" s="106">
        <v>217</v>
      </c>
      <c r="Q69" s="106">
        <v>110</v>
      </c>
      <c r="R69" s="106">
        <v>23</v>
      </c>
      <c r="S69" s="106">
        <v>15</v>
      </c>
      <c r="T69" s="106">
        <v>5</v>
      </c>
      <c r="U69" s="106">
        <v>3</v>
      </c>
      <c r="V69" s="106">
        <v>21</v>
      </c>
      <c r="W69" s="106">
        <v>14</v>
      </c>
      <c r="Y69" s="140">
        <v>54</v>
      </c>
    </row>
    <row r="70" spans="1:25" ht="14.25" customHeight="1">
      <c r="A70" s="139">
        <v>55</v>
      </c>
      <c r="B70" s="142"/>
      <c r="C70" s="143"/>
      <c r="D70" s="153" t="s">
        <v>160</v>
      </c>
      <c r="E70" s="152"/>
      <c r="F70" s="105">
        <v>6789</v>
      </c>
      <c r="G70" s="106">
        <v>3015</v>
      </c>
      <c r="H70" s="106">
        <v>121</v>
      </c>
      <c r="I70" s="106">
        <v>58</v>
      </c>
      <c r="J70" s="106">
        <v>528</v>
      </c>
      <c r="K70" s="106">
        <v>213</v>
      </c>
      <c r="L70" s="106">
        <v>6137</v>
      </c>
      <c r="M70" s="106">
        <v>2729</v>
      </c>
      <c r="N70" s="106">
        <v>50</v>
      </c>
      <c r="O70" s="106">
        <v>22</v>
      </c>
      <c r="P70" s="106">
        <v>420</v>
      </c>
      <c r="Q70" s="106">
        <v>166</v>
      </c>
      <c r="R70" s="106">
        <v>652</v>
      </c>
      <c r="S70" s="106">
        <v>286</v>
      </c>
      <c r="T70" s="106">
        <v>71</v>
      </c>
      <c r="U70" s="106">
        <v>36</v>
      </c>
      <c r="V70" s="106">
        <v>108</v>
      </c>
      <c r="W70" s="106">
        <v>47</v>
      </c>
      <c r="Y70" s="140">
        <v>55</v>
      </c>
    </row>
    <row r="71" spans="1:25" ht="14.25" customHeight="1">
      <c r="A71" s="139">
        <v>56</v>
      </c>
      <c r="B71" s="142"/>
      <c r="C71" s="143"/>
      <c r="D71" s="153" t="s">
        <v>436</v>
      </c>
      <c r="E71" s="152"/>
      <c r="F71" s="105">
        <v>1100</v>
      </c>
      <c r="G71" s="106">
        <v>465</v>
      </c>
      <c r="H71" s="106">
        <v>35</v>
      </c>
      <c r="I71" s="106">
        <v>13</v>
      </c>
      <c r="J71" s="106">
        <v>98</v>
      </c>
      <c r="K71" s="106">
        <v>39</v>
      </c>
      <c r="L71" s="106">
        <v>845</v>
      </c>
      <c r="M71" s="106">
        <v>322</v>
      </c>
      <c r="N71" s="106">
        <v>13</v>
      </c>
      <c r="O71" s="106">
        <v>5</v>
      </c>
      <c r="P71" s="106">
        <v>75</v>
      </c>
      <c r="Q71" s="106">
        <v>29</v>
      </c>
      <c r="R71" s="106">
        <v>255</v>
      </c>
      <c r="S71" s="106">
        <v>143</v>
      </c>
      <c r="T71" s="106">
        <v>22</v>
      </c>
      <c r="U71" s="106">
        <v>8</v>
      </c>
      <c r="V71" s="106">
        <v>23</v>
      </c>
      <c r="W71" s="106">
        <v>10</v>
      </c>
      <c r="Y71" s="140">
        <v>56</v>
      </c>
    </row>
    <row r="72" spans="1:25" ht="14.25" customHeight="1">
      <c r="A72" s="139">
        <v>57</v>
      </c>
      <c r="B72" s="142"/>
      <c r="C72" s="143"/>
      <c r="D72" s="153" t="s">
        <v>203</v>
      </c>
      <c r="E72" s="152"/>
      <c r="F72" s="105">
        <v>6081</v>
      </c>
      <c r="G72" s="106">
        <v>1502</v>
      </c>
      <c r="H72" s="106">
        <v>131</v>
      </c>
      <c r="I72" s="106">
        <v>40</v>
      </c>
      <c r="J72" s="106">
        <v>489</v>
      </c>
      <c r="K72" s="106">
        <v>149</v>
      </c>
      <c r="L72" s="106">
        <v>5030</v>
      </c>
      <c r="M72" s="106">
        <v>1201</v>
      </c>
      <c r="N72" s="106">
        <v>21</v>
      </c>
      <c r="O72" s="106">
        <v>7</v>
      </c>
      <c r="P72" s="106">
        <v>345</v>
      </c>
      <c r="Q72" s="106">
        <v>104</v>
      </c>
      <c r="R72" s="106">
        <v>1051</v>
      </c>
      <c r="S72" s="106">
        <v>301</v>
      </c>
      <c r="T72" s="106">
        <v>110</v>
      </c>
      <c r="U72" s="106">
        <v>33</v>
      </c>
      <c r="V72" s="106">
        <v>144</v>
      </c>
      <c r="W72" s="106">
        <v>45</v>
      </c>
      <c r="Y72" s="140">
        <v>57</v>
      </c>
    </row>
    <row r="73" spans="1:25" ht="14.25" customHeight="1">
      <c r="A73" s="139">
        <v>58</v>
      </c>
      <c r="B73" s="142"/>
      <c r="C73" s="143"/>
      <c r="D73" s="153" t="s">
        <v>437</v>
      </c>
      <c r="E73" s="152"/>
      <c r="F73" s="105">
        <v>1529</v>
      </c>
      <c r="G73" s="106">
        <v>822</v>
      </c>
      <c r="H73" s="106">
        <v>15</v>
      </c>
      <c r="I73" s="106">
        <v>11</v>
      </c>
      <c r="J73" s="106">
        <v>55</v>
      </c>
      <c r="K73" s="106">
        <v>34</v>
      </c>
      <c r="L73" s="106">
        <v>1310</v>
      </c>
      <c r="M73" s="106">
        <v>700</v>
      </c>
      <c r="N73" s="106" t="s">
        <v>277</v>
      </c>
      <c r="O73" s="106" t="s">
        <v>277</v>
      </c>
      <c r="P73" s="106">
        <v>39</v>
      </c>
      <c r="Q73" s="106">
        <v>22</v>
      </c>
      <c r="R73" s="106">
        <v>219</v>
      </c>
      <c r="S73" s="106">
        <v>122</v>
      </c>
      <c r="T73" s="106">
        <v>15</v>
      </c>
      <c r="U73" s="106">
        <v>11</v>
      </c>
      <c r="V73" s="106">
        <v>16</v>
      </c>
      <c r="W73" s="106">
        <v>12</v>
      </c>
      <c r="Y73" s="140">
        <v>58</v>
      </c>
    </row>
    <row r="74" spans="1:25" ht="14.25" customHeight="1">
      <c r="A74" s="139">
        <v>59</v>
      </c>
      <c r="B74" s="142"/>
      <c r="C74" s="143"/>
      <c r="D74" s="153" t="s">
        <v>146</v>
      </c>
      <c r="E74" s="152"/>
      <c r="F74" s="105">
        <v>4788</v>
      </c>
      <c r="G74" s="106">
        <v>1947</v>
      </c>
      <c r="H74" s="106">
        <v>126</v>
      </c>
      <c r="I74" s="106">
        <v>66</v>
      </c>
      <c r="J74" s="106">
        <v>474</v>
      </c>
      <c r="K74" s="106">
        <v>212</v>
      </c>
      <c r="L74" s="106">
        <v>4095</v>
      </c>
      <c r="M74" s="106">
        <v>1603</v>
      </c>
      <c r="N74" s="106">
        <v>25</v>
      </c>
      <c r="O74" s="106">
        <v>12</v>
      </c>
      <c r="P74" s="106">
        <v>354</v>
      </c>
      <c r="Q74" s="106">
        <v>149</v>
      </c>
      <c r="R74" s="106">
        <v>693</v>
      </c>
      <c r="S74" s="106">
        <v>344</v>
      </c>
      <c r="T74" s="106">
        <v>101</v>
      </c>
      <c r="U74" s="106">
        <v>54</v>
      </c>
      <c r="V74" s="106">
        <v>120</v>
      </c>
      <c r="W74" s="106">
        <v>63</v>
      </c>
      <c r="Y74" s="140">
        <v>59</v>
      </c>
    </row>
    <row r="75" spans="1:25" ht="14.25" customHeight="1">
      <c r="A75" s="139">
        <v>60</v>
      </c>
      <c r="B75" s="142"/>
      <c r="C75" s="143"/>
      <c r="D75" s="153" t="s">
        <v>161</v>
      </c>
      <c r="E75" s="152"/>
      <c r="F75" s="105">
        <v>2509</v>
      </c>
      <c r="G75" s="106">
        <v>1781</v>
      </c>
      <c r="H75" s="106">
        <v>110</v>
      </c>
      <c r="I75" s="106">
        <v>76</v>
      </c>
      <c r="J75" s="106">
        <v>168</v>
      </c>
      <c r="K75" s="106">
        <v>117</v>
      </c>
      <c r="L75" s="106">
        <v>2208</v>
      </c>
      <c r="M75" s="106">
        <v>1557</v>
      </c>
      <c r="N75" s="106">
        <v>86</v>
      </c>
      <c r="O75" s="106">
        <v>60</v>
      </c>
      <c r="P75" s="106">
        <v>138</v>
      </c>
      <c r="Q75" s="106">
        <v>99</v>
      </c>
      <c r="R75" s="106">
        <v>301</v>
      </c>
      <c r="S75" s="106">
        <v>224</v>
      </c>
      <c r="T75" s="106">
        <v>24</v>
      </c>
      <c r="U75" s="106">
        <v>16</v>
      </c>
      <c r="V75" s="106">
        <v>30</v>
      </c>
      <c r="W75" s="106">
        <v>18</v>
      </c>
      <c r="Y75" s="140">
        <v>60</v>
      </c>
    </row>
    <row r="76" spans="1:25" ht="14.25" customHeight="1">
      <c r="A76" s="139">
        <v>61</v>
      </c>
      <c r="B76" s="142"/>
      <c r="C76" s="143"/>
      <c r="D76" s="153" t="s">
        <v>438</v>
      </c>
      <c r="E76" s="152"/>
      <c r="F76" s="105">
        <v>166</v>
      </c>
      <c r="G76" s="106">
        <v>114</v>
      </c>
      <c r="H76" s="106">
        <v>7</v>
      </c>
      <c r="I76" s="106">
        <v>4</v>
      </c>
      <c r="J76" s="106">
        <v>19</v>
      </c>
      <c r="K76" s="106">
        <v>14</v>
      </c>
      <c r="L76" s="106">
        <v>101</v>
      </c>
      <c r="M76" s="106">
        <v>72</v>
      </c>
      <c r="N76" s="106" t="s">
        <v>277</v>
      </c>
      <c r="O76" s="106" t="s">
        <v>277</v>
      </c>
      <c r="P76" s="106">
        <v>9</v>
      </c>
      <c r="Q76" s="106">
        <v>7</v>
      </c>
      <c r="R76" s="106">
        <v>65</v>
      </c>
      <c r="S76" s="106">
        <v>42</v>
      </c>
      <c r="T76" s="106">
        <v>7</v>
      </c>
      <c r="U76" s="106">
        <v>4</v>
      </c>
      <c r="V76" s="106">
        <v>10</v>
      </c>
      <c r="W76" s="106">
        <v>7</v>
      </c>
      <c r="Y76" s="140">
        <v>61</v>
      </c>
    </row>
    <row r="77" spans="1:25" ht="14.25" customHeight="1">
      <c r="A77" s="139">
        <v>62</v>
      </c>
      <c r="B77" s="142"/>
      <c r="C77" s="143"/>
      <c r="D77" s="153" t="s">
        <v>439</v>
      </c>
      <c r="E77" s="152"/>
      <c r="F77" s="105">
        <v>27</v>
      </c>
      <c r="G77" s="106">
        <v>15</v>
      </c>
      <c r="H77" s="106">
        <v>5</v>
      </c>
      <c r="I77" s="106">
        <v>3</v>
      </c>
      <c r="J77" s="106">
        <v>6</v>
      </c>
      <c r="K77" s="106">
        <v>4</v>
      </c>
      <c r="L77" s="106">
        <v>9</v>
      </c>
      <c r="M77" s="106">
        <v>6</v>
      </c>
      <c r="N77" s="106" t="s">
        <v>277</v>
      </c>
      <c r="O77" s="106" t="s">
        <v>277</v>
      </c>
      <c r="P77" s="106" t="s">
        <v>277</v>
      </c>
      <c r="Q77" s="106" t="s">
        <v>277</v>
      </c>
      <c r="R77" s="106">
        <v>18</v>
      </c>
      <c r="S77" s="106">
        <v>9</v>
      </c>
      <c r="T77" s="106">
        <v>5</v>
      </c>
      <c r="U77" s="106">
        <v>3</v>
      </c>
      <c r="V77" s="106">
        <v>6</v>
      </c>
      <c r="W77" s="106">
        <v>4</v>
      </c>
      <c r="Y77" s="140">
        <v>62</v>
      </c>
    </row>
    <row r="78" spans="1:25" ht="14.25" customHeight="1">
      <c r="A78" s="139">
        <v>63</v>
      </c>
      <c r="B78" s="142"/>
      <c r="C78" s="143"/>
      <c r="D78" s="153" t="s">
        <v>440</v>
      </c>
      <c r="E78" s="152"/>
      <c r="F78" s="105">
        <v>1035</v>
      </c>
      <c r="G78" s="106">
        <v>393</v>
      </c>
      <c r="H78" s="106">
        <v>14</v>
      </c>
      <c r="I78" s="106">
        <v>8</v>
      </c>
      <c r="J78" s="106">
        <v>80</v>
      </c>
      <c r="K78" s="106">
        <v>29</v>
      </c>
      <c r="L78" s="106">
        <v>876</v>
      </c>
      <c r="M78" s="106">
        <v>324</v>
      </c>
      <c r="N78" s="106">
        <v>4</v>
      </c>
      <c r="O78" s="106">
        <v>3</v>
      </c>
      <c r="P78" s="106">
        <v>64</v>
      </c>
      <c r="Q78" s="106">
        <v>20</v>
      </c>
      <c r="R78" s="106">
        <v>159</v>
      </c>
      <c r="S78" s="106">
        <v>69</v>
      </c>
      <c r="T78" s="106">
        <v>10</v>
      </c>
      <c r="U78" s="106">
        <v>5</v>
      </c>
      <c r="V78" s="106">
        <v>16</v>
      </c>
      <c r="W78" s="106">
        <v>9</v>
      </c>
      <c r="Y78" s="140">
        <v>63</v>
      </c>
    </row>
    <row r="79" spans="1:25" ht="14.25" customHeight="1">
      <c r="A79" s="139">
        <v>64</v>
      </c>
      <c r="B79" s="142"/>
      <c r="C79" s="143"/>
      <c r="D79" s="153" t="s">
        <v>204</v>
      </c>
      <c r="E79" s="152"/>
      <c r="F79" s="105">
        <v>4722</v>
      </c>
      <c r="G79" s="106">
        <v>2538</v>
      </c>
      <c r="H79" s="106">
        <v>85</v>
      </c>
      <c r="I79" s="106">
        <v>46</v>
      </c>
      <c r="J79" s="106">
        <v>447</v>
      </c>
      <c r="K79" s="106">
        <v>235</v>
      </c>
      <c r="L79" s="106">
        <v>4528</v>
      </c>
      <c r="M79" s="106">
        <v>2430</v>
      </c>
      <c r="N79" s="106">
        <v>68</v>
      </c>
      <c r="O79" s="106">
        <v>38</v>
      </c>
      <c r="P79" s="106">
        <v>415</v>
      </c>
      <c r="Q79" s="106">
        <v>218</v>
      </c>
      <c r="R79" s="106">
        <v>194</v>
      </c>
      <c r="S79" s="106">
        <v>108</v>
      </c>
      <c r="T79" s="106">
        <v>17</v>
      </c>
      <c r="U79" s="106">
        <v>8</v>
      </c>
      <c r="V79" s="106">
        <v>32</v>
      </c>
      <c r="W79" s="106">
        <v>17</v>
      </c>
      <c r="Y79" s="140">
        <v>64</v>
      </c>
    </row>
    <row r="80" spans="1:25" ht="14.25" customHeight="1">
      <c r="A80" s="139">
        <v>65</v>
      </c>
      <c r="B80" s="142"/>
      <c r="C80" s="143"/>
      <c r="D80" s="153" t="s">
        <v>205</v>
      </c>
      <c r="E80" s="152"/>
      <c r="F80" s="105">
        <v>4560</v>
      </c>
      <c r="G80" s="106">
        <v>3624</v>
      </c>
      <c r="H80" s="106">
        <v>88</v>
      </c>
      <c r="I80" s="106">
        <v>65</v>
      </c>
      <c r="J80" s="106">
        <v>211</v>
      </c>
      <c r="K80" s="106">
        <v>158</v>
      </c>
      <c r="L80" s="106">
        <v>4254</v>
      </c>
      <c r="M80" s="106">
        <v>3370</v>
      </c>
      <c r="N80" s="106">
        <v>79</v>
      </c>
      <c r="O80" s="106">
        <v>59</v>
      </c>
      <c r="P80" s="106">
        <v>194</v>
      </c>
      <c r="Q80" s="106">
        <v>146</v>
      </c>
      <c r="R80" s="106">
        <v>306</v>
      </c>
      <c r="S80" s="106">
        <v>254</v>
      </c>
      <c r="T80" s="106">
        <v>9</v>
      </c>
      <c r="U80" s="106">
        <v>6</v>
      </c>
      <c r="V80" s="106">
        <v>17</v>
      </c>
      <c r="W80" s="106">
        <v>12</v>
      </c>
      <c r="Y80" s="140">
        <v>65</v>
      </c>
    </row>
    <row r="81" spans="1:25" ht="14.25" customHeight="1">
      <c r="A81" s="139">
        <v>66</v>
      </c>
      <c r="B81" s="142"/>
      <c r="C81" s="143"/>
      <c r="D81" s="153" t="s">
        <v>206</v>
      </c>
      <c r="E81" s="152"/>
      <c r="F81" s="105">
        <v>824</v>
      </c>
      <c r="G81" s="106">
        <v>604</v>
      </c>
      <c r="H81" s="106" t="s">
        <v>277</v>
      </c>
      <c r="I81" s="106" t="s">
        <v>277</v>
      </c>
      <c r="J81" s="106" t="s">
        <v>277</v>
      </c>
      <c r="K81" s="106" t="s">
        <v>277</v>
      </c>
      <c r="L81" s="106">
        <v>760</v>
      </c>
      <c r="M81" s="106">
        <v>559</v>
      </c>
      <c r="N81" s="106" t="s">
        <v>277</v>
      </c>
      <c r="O81" s="106" t="s">
        <v>277</v>
      </c>
      <c r="P81" s="106" t="s">
        <v>277</v>
      </c>
      <c r="Q81" s="106" t="s">
        <v>277</v>
      </c>
      <c r="R81" s="106">
        <v>64</v>
      </c>
      <c r="S81" s="106">
        <v>45</v>
      </c>
      <c r="T81" s="106" t="s">
        <v>277</v>
      </c>
      <c r="U81" s="106" t="s">
        <v>277</v>
      </c>
      <c r="V81" s="106" t="s">
        <v>277</v>
      </c>
      <c r="W81" s="106" t="s">
        <v>277</v>
      </c>
      <c r="Y81" s="140">
        <v>66</v>
      </c>
    </row>
    <row r="82" spans="1:25" ht="14.25" customHeight="1">
      <c r="A82" s="139">
        <v>67</v>
      </c>
      <c r="B82" s="142"/>
      <c r="C82" s="143"/>
      <c r="D82" s="153" t="s">
        <v>441</v>
      </c>
      <c r="E82" s="152"/>
      <c r="F82" s="105">
        <v>1193</v>
      </c>
      <c r="G82" s="106">
        <v>978</v>
      </c>
      <c r="H82" s="106">
        <v>14</v>
      </c>
      <c r="I82" s="106">
        <v>13</v>
      </c>
      <c r="J82" s="106">
        <v>39</v>
      </c>
      <c r="K82" s="106">
        <v>36</v>
      </c>
      <c r="L82" s="106">
        <v>1115</v>
      </c>
      <c r="M82" s="106">
        <v>915</v>
      </c>
      <c r="N82" s="106">
        <v>14</v>
      </c>
      <c r="O82" s="106">
        <v>13</v>
      </c>
      <c r="P82" s="106">
        <v>39</v>
      </c>
      <c r="Q82" s="106">
        <v>36</v>
      </c>
      <c r="R82" s="106">
        <v>78</v>
      </c>
      <c r="S82" s="106">
        <v>63</v>
      </c>
      <c r="T82" s="106" t="s">
        <v>277</v>
      </c>
      <c r="U82" s="106" t="s">
        <v>277</v>
      </c>
      <c r="V82" s="106" t="s">
        <v>277</v>
      </c>
      <c r="W82" s="106" t="s">
        <v>277</v>
      </c>
      <c r="Y82" s="140">
        <v>67</v>
      </c>
    </row>
    <row r="83" spans="1:25" ht="14.25" customHeight="1">
      <c r="A83" s="139">
        <v>68</v>
      </c>
      <c r="B83" s="142"/>
      <c r="C83" s="143"/>
      <c r="D83" s="153" t="s">
        <v>207</v>
      </c>
      <c r="E83" s="152"/>
      <c r="F83" s="105">
        <v>14728</v>
      </c>
      <c r="G83" s="106">
        <v>9219</v>
      </c>
      <c r="H83" s="106">
        <v>359</v>
      </c>
      <c r="I83" s="106">
        <v>238</v>
      </c>
      <c r="J83" s="106">
        <v>829</v>
      </c>
      <c r="K83" s="106">
        <v>554</v>
      </c>
      <c r="L83" s="106">
        <v>12315</v>
      </c>
      <c r="M83" s="106">
        <v>7772</v>
      </c>
      <c r="N83" s="106">
        <v>216</v>
      </c>
      <c r="O83" s="106">
        <v>155</v>
      </c>
      <c r="P83" s="106">
        <v>633</v>
      </c>
      <c r="Q83" s="106">
        <v>439</v>
      </c>
      <c r="R83" s="106">
        <v>2413</v>
      </c>
      <c r="S83" s="106">
        <v>1447</v>
      </c>
      <c r="T83" s="106">
        <v>143</v>
      </c>
      <c r="U83" s="106">
        <v>83</v>
      </c>
      <c r="V83" s="106">
        <v>196</v>
      </c>
      <c r="W83" s="106">
        <v>115</v>
      </c>
      <c r="Y83" s="140">
        <v>68</v>
      </c>
    </row>
    <row r="84" spans="1:25" ht="14.25" customHeight="1">
      <c r="A84" s="139">
        <v>69</v>
      </c>
      <c r="B84" s="142"/>
      <c r="C84" s="143"/>
      <c r="D84" s="153" t="s">
        <v>176</v>
      </c>
      <c r="E84" s="152"/>
      <c r="F84" s="105">
        <v>2633</v>
      </c>
      <c r="G84" s="106">
        <v>1787</v>
      </c>
      <c r="H84" s="106">
        <v>147</v>
      </c>
      <c r="I84" s="106">
        <v>101</v>
      </c>
      <c r="J84" s="106">
        <v>278</v>
      </c>
      <c r="K84" s="106">
        <v>185</v>
      </c>
      <c r="L84" s="106">
        <v>2277</v>
      </c>
      <c r="M84" s="106">
        <v>1559</v>
      </c>
      <c r="N84" s="106">
        <v>127</v>
      </c>
      <c r="O84" s="106">
        <v>87</v>
      </c>
      <c r="P84" s="106">
        <v>241</v>
      </c>
      <c r="Q84" s="106">
        <v>162</v>
      </c>
      <c r="R84" s="106">
        <v>356</v>
      </c>
      <c r="S84" s="106">
        <v>228</v>
      </c>
      <c r="T84" s="106">
        <v>20</v>
      </c>
      <c r="U84" s="106">
        <v>14</v>
      </c>
      <c r="V84" s="106">
        <v>37</v>
      </c>
      <c r="W84" s="106">
        <v>23</v>
      </c>
      <c r="Y84" s="140">
        <v>69</v>
      </c>
    </row>
    <row r="85" spans="1:25" ht="14.25" customHeight="1">
      <c r="A85" s="139">
        <v>70</v>
      </c>
      <c r="B85" s="142"/>
      <c r="C85" s="143"/>
      <c r="D85" s="153" t="s">
        <v>442</v>
      </c>
      <c r="E85" s="152"/>
      <c r="F85" s="105">
        <v>835</v>
      </c>
      <c r="G85" s="106">
        <v>522</v>
      </c>
      <c r="H85" s="106">
        <v>17</v>
      </c>
      <c r="I85" s="106">
        <v>15</v>
      </c>
      <c r="J85" s="106">
        <v>16</v>
      </c>
      <c r="K85" s="106">
        <v>14</v>
      </c>
      <c r="L85" s="106">
        <v>722</v>
      </c>
      <c r="M85" s="106">
        <v>439</v>
      </c>
      <c r="N85" s="106" t="s">
        <v>277</v>
      </c>
      <c r="O85" s="106" t="s">
        <v>277</v>
      </c>
      <c r="P85" s="106">
        <v>6</v>
      </c>
      <c r="Q85" s="106">
        <v>5</v>
      </c>
      <c r="R85" s="106">
        <v>113</v>
      </c>
      <c r="S85" s="106">
        <v>83</v>
      </c>
      <c r="T85" s="106">
        <v>17</v>
      </c>
      <c r="U85" s="106">
        <v>15</v>
      </c>
      <c r="V85" s="106">
        <v>10</v>
      </c>
      <c r="W85" s="106">
        <v>9</v>
      </c>
      <c r="Y85" s="140">
        <v>70</v>
      </c>
    </row>
    <row r="86" spans="1:25" ht="14.25" customHeight="1">
      <c r="A86" s="139">
        <v>71</v>
      </c>
      <c r="B86" s="142"/>
      <c r="C86" s="143"/>
      <c r="D86" s="153" t="s">
        <v>443</v>
      </c>
      <c r="E86" s="152"/>
      <c r="F86" s="105">
        <v>771</v>
      </c>
      <c r="G86" s="106">
        <v>494</v>
      </c>
      <c r="H86" s="106" t="s">
        <v>277</v>
      </c>
      <c r="I86" s="106" t="s">
        <v>277</v>
      </c>
      <c r="J86" s="106" t="s">
        <v>277</v>
      </c>
      <c r="K86" s="106" t="s">
        <v>277</v>
      </c>
      <c r="L86" s="106">
        <v>710</v>
      </c>
      <c r="M86" s="106">
        <v>451</v>
      </c>
      <c r="N86" s="106" t="s">
        <v>277</v>
      </c>
      <c r="O86" s="106" t="s">
        <v>277</v>
      </c>
      <c r="P86" s="106" t="s">
        <v>277</v>
      </c>
      <c r="Q86" s="106" t="s">
        <v>277</v>
      </c>
      <c r="R86" s="106">
        <v>61</v>
      </c>
      <c r="S86" s="106">
        <v>43</v>
      </c>
      <c r="T86" s="106" t="s">
        <v>277</v>
      </c>
      <c r="U86" s="106" t="s">
        <v>277</v>
      </c>
      <c r="V86" s="106" t="s">
        <v>277</v>
      </c>
      <c r="W86" s="106" t="s">
        <v>277</v>
      </c>
      <c r="Y86" s="140">
        <v>71</v>
      </c>
    </row>
    <row r="87" spans="1:25" ht="14.25" customHeight="1">
      <c r="A87" s="139">
        <v>72</v>
      </c>
      <c r="B87" s="142"/>
      <c r="C87" s="143"/>
      <c r="D87" s="153" t="s">
        <v>208</v>
      </c>
      <c r="E87" s="152"/>
      <c r="F87" s="105">
        <v>171</v>
      </c>
      <c r="G87" s="106">
        <v>144</v>
      </c>
      <c r="H87" s="106" t="s">
        <v>277</v>
      </c>
      <c r="I87" s="106" t="s">
        <v>277</v>
      </c>
      <c r="J87" s="106" t="s">
        <v>277</v>
      </c>
      <c r="K87" s="106" t="s">
        <v>277</v>
      </c>
      <c r="L87" s="106">
        <v>126</v>
      </c>
      <c r="M87" s="106">
        <v>112</v>
      </c>
      <c r="N87" s="106" t="s">
        <v>277</v>
      </c>
      <c r="O87" s="106" t="s">
        <v>277</v>
      </c>
      <c r="P87" s="106" t="s">
        <v>277</v>
      </c>
      <c r="Q87" s="106" t="s">
        <v>277</v>
      </c>
      <c r="R87" s="106">
        <v>45</v>
      </c>
      <c r="S87" s="106">
        <v>32</v>
      </c>
      <c r="T87" s="106" t="s">
        <v>277</v>
      </c>
      <c r="U87" s="106" t="s">
        <v>277</v>
      </c>
      <c r="V87" s="106" t="s">
        <v>277</v>
      </c>
      <c r="W87" s="106" t="s">
        <v>277</v>
      </c>
      <c r="Y87" s="140">
        <v>72</v>
      </c>
    </row>
    <row r="88" spans="1:25" ht="14.25" customHeight="1">
      <c r="A88" s="139">
        <v>73</v>
      </c>
      <c r="B88" s="142"/>
      <c r="C88" s="143"/>
      <c r="D88" s="153" t="s">
        <v>209</v>
      </c>
      <c r="E88" s="152"/>
      <c r="F88" s="105">
        <v>2405</v>
      </c>
      <c r="G88" s="106">
        <v>753</v>
      </c>
      <c r="H88" s="106">
        <v>333</v>
      </c>
      <c r="I88" s="106">
        <v>114</v>
      </c>
      <c r="J88" s="106">
        <v>537</v>
      </c>
      <c r="K88" s="106">
        <v>176</v>
      </c>
      <c r="L88" s="106">
        <v>1857</v>
      </c>
      <c r="M88" s="106">
        <v>619</v>
      </c>
      <c r="N88" s="106">
        <v>210</v>
      </c>
      <c r="O88" s="106">
        <v>84</v>
      </c>
      <c r="P88" s="106">
        <v>398</v>
      </c>
      <c r="Q88" s="106">
        <v>144</v>
      </c>
      <c r="R88" s="106">
        <v>548</v>
      </c>
      <c r="S88" s="106">
        <v>134</v>
      </c>
      <c r="T88" s="106">
        <v>123</v>
      </c>
      <c r="U88" s="106">
        <v>30</v>
      </c>
      <c r="V88" s="106">
        <v>139</v>
      </c>
      <c r="W88" s="106">
        <v>32</v>
      </c>
      <c r="Y88" s="140">
        <v>73</v>
      </c>
    </row>
    <row r="89" spans="1:25" ht="14.25" customHeight="1">
      <c r="A89" s="139">
        <v>74</v>
      </c>
      <c r="B89" s="142"/>
      <c r="C89" s="143"/>
      <c r="D89" s="153" t="s">
        <v>444</v>
      </c>
      <c r="E89" s="152"/>
      <c r="F89" s="105">
        <v>4068</v>
      </c>
      <c r="G89" s="106">
        <v>468</v>
      </c>
      <c r="H89" s="106">
        <v>126</v>
      </c>
      <c r="I89" s="106">
        <v>23</v>
      </c>
      <c r="J89" s="106">
        <v>323</v>
      </c>
      <c r="K89" s="106">
        <v>45</v>
      </c>
      <c r="L89" s="106">
        <v>2970</v>
      </c>
      <c r="M89" s="106">
        <v>320</v>
      </c>
      <c r="N89" s="106" t="s">
        <v>277</v>
      </c>
      <c r="O89" s="106" t="s">
        <v>277</v>
      </c>
      <c r="P89" s="106">
        <v>150</v>
      </c>
      <c r="Q89" s="106">
        <v>21</v>
      </c>
      <c r="R89" s="106">
        <v>1098</v>
      </c>
      <c r="S89" s="106">
        <v>148</v>
      </c>
      <c r="T89" s="106">
        <v>126</v>
      </c>
      <c r="U89" s="106">
        <v>23</v>
      </c>
      <c r="V89" s="106">
        <v>173</v>
      </c>
      <c r="W89" s="106">
        <v>24</v>
      </c>
      <c r="Y89" s="140">
        <v>74</v>
      </c>
    </row>
    <row r="90" spans="1:25" ht="14.25" customHeight="1">
      <c r="A90" s="139">
        <v>75</v>
      </c>
      <c r="B90" s="142"/>
      <c r="C90" s="143"/>
      <c r="D90" s="153" t="s">
        <v>210</v>
      </c>
      <c r="E90" s="152"/>
      <c r="F90" s="105">
        <v>1708</v>
      </c>
      <c r="G90" s="106">
        <v>599</v>
      </c>
      <c r="H90" s="106">
        <v>32</v>
      </c>
      <c r="I90" s="106">
        <v>11</v>
      </c>
      <c r="J90" s="106">
        <v>117</v>
      </c>
      <c r="K90" s="106">
        <v>47</v>
      </c>
      <c r="L90" s="106">
        <v>1356</v>
      </c>
      <c r="M90" s="106">
        <v>461</v>
      </c>
      <c r="N90" s="106" t="s">
        <v>277</v>
      </c>
      <c r="O90" s="106" t="s">
        <v>277</v>
      </c>
      <c r="P90" s="106">
        <v>89</v>
      </c>
      <c r="Q90" s="106">
        <v>34</v>
      </c>
      <c r="R90" s="106">
        <v>352</v>
      </c>
      <c r="S90" s="106">
        <v>138</v>
      </c>
      <c r="T90" s="106">
        <v>32</v>
      </c>
      <c r="U90" s="106">
        <v>11</v>
      </c>
      <c r="V90" s="106">
        <v>28</v>
      </c>
      <c r="W90" s="106">
        <v>13</v>
      </c>
      <c r="Y90" s="140">
        <v>75</v>
      </c>
    </row>
    <row r="91" spans="1:25" ht="14.25" customHeight="1">
      <c r="A91" s="139">
        <v>76</v>
      </c>
      <c r="B91" s="142"/>
      <c r="C91" s="143"/>
      <c r="D91" s="153" t="s">
        <v>445</v>
      </c>
      <c r="E91" s="152"/>
      <c r="F91" s="105">
        <v>724</v>
      </c>
      <c r="G91" s="106">
        <v>133</v>
      </c>
      <c r="H91" s="106">
        <v>20</v>
      </c>
      <c r="I91" s="106">
        <v>4</v>
      </c>
      <c r="J91" s="106">
        <v>99</v>
      </c>
      <c r="K91" s="106">
        <v>27</v>
      </c>
      <c r="L91" s="106">
        <v>504</v>
      </c>
      <c r="M91" s="106">
        <v>80</v>
      </c>
      <c r="N91" s="106" t="s">
        <v>277</v>
      </c>
      <c r="O91" s="106" t="s">
        <v>277</v>
      </c>
      <c r="P91" s="106">
        <v>59</v>
      </c>
      <c r="Q91" s="106">
        <v>13</v>
      </c>
      <c r="R91" s="106">
        <v>220</v>
      </c>
      <c r="S91" s="106">
        <v>53</v>
      </c>
      <c r="T91" s="106">
        <v>20</v>
      </c>
      <c r="U91" s="106">
        <v>4</v>
      </c>
      <c r="V91" s="106">
        <v>40</v>
      </c>
      <c r="W91" s="106">
        <v>14</v>
      </c>
      <c r="Y91" s="140">
        <v>76</v>
      </c>
    </row>
    <row r="92" spans="1:25" ht="14.25" customHeight="1">
      <c r="A92" s="139">
        <v>77</v>
      </c>
      <c r="B92" s="142"/>
      <c r="C92" s="143"/>
      <c r="D92" s="153" t="s">
        <v>211</v>
      </c>
      <c r="E92" s="152"/>
      <c r="F92" s="105">
        <v>1886</v>
      </c>
      <c r="G92" s="106">
        <v>883</v>
      </c>
      <c r="H92" s="106">
        <v>9</v>
      </c>
      <c r="I92" s="106">
        <v>4</v>
      </c>
      <c r="J92" s="106">
        <v>92</v>
      </c>
      <c r="K92" s="106">
        <v>46</v>
      </c>
      <c r="L92" s="106">
        <v>1504</v>
      </c>
      <c r="M92" s="106">
        <v>716</v>
      </c>
      <c r="N92" s="106" t="s">
        <v>277</v>
      </c>
      <c r="O92" s="106" t="s">
        <v>277</v>
      </c>
      <c r="P92" s="106">
        <v>65</v>
      </c>
      <c r="Q92" s="106">
        <v>36</v>
      </c>
      <c r="R92" s="106">
        <v>382</v>
      </c>
      <c r="S92" s="106">
        <v>167</v>
      </c>
      <c r="T92" s="106">
        <v>9</v>
      </c>
      <c r="U92" s="106">
        <v>4</v>
      </c>
      <c r="V92" s="106">
        <v>27</v>
      </c>
      <c r="W92" s="106">
        <v>10</v>
      </c>
      <c r="Y92" s="140">
        <v>77</v>
      </c>
    </row>
    <row r="93" spans="1:25" ht="14.25" customHeight="1">
      <c r="A93" s="139">
        <v>78</v>
      </c>
      <c r="B93" s="142"/>
      <c r="C93" s="143"/>
      <c r="D93" s="153" t="s">
        <v>212</v>
      </c>
      <c r="E93" s="152"/>
      <c r="F93" s="105">
        <v>12356</v>
      </c>
      <c r="G93" s="106">
        <v>1666</v>
      </c>
      <c r="H93" s="106">
        <v>351</v>
      </c>
      <c r="I93" s="106">
        <v>73</v>
      </c>
      <c r="J93" s="106">
        <v>1134</v>
      </c>
      <c r="K93" s="106">
        <v>185</v>
      </c>
      <c r="L93" s="106">
        <v>10223</v>
      </c>
      <c r="M93" s="106">
        <v>1296</v>
      </c>
      <c r="N93" s="106">
        <v>111</v>
      </c>
      <c r="O93" s="106">
        <v>17</v>
      </c>
      <c r="P93" s="106">
        <v>815</v>
      </c>
      <c r="Q93" s="106">
        <v>116</v>
      </c>
      <c r="R93" s="106">
        <v>2133</v>
      </c>
      <c r="S93" s="106">
        <v>370</v>
      </c>
      <c r="T93" s="106">
        <v>240</v>
      </c>
      <c r="U93" s="106">
        <v>56</v>
      </c>
      <c r="V93" s="106">
        <v>319</v>
      </c>
      <c r="W93" s="106">
        <v>69</v>
      </c>
      <c r="Y93" s="140">
        <v>78</v>
      </c>
    </row>
    <row r="94" spans="1:25" ht="14.25" customHeight="1">
      <c r="A94" s="139">
        <v>79</v>
      </c>
      <c r="B94" s="142"/>
      <c r="C94" s="143"/>
      <c r="D94" s="153" t="s">
        <v>446</v>
      </c>
      <c r="E94" s="152"/>
      <c r="F94" s="105">
        <v>878</v>
      </c>
      <c r="G94" s="106">
        <v>325</v>
      </c>
      <c r="H94" s="106">
        <v>19</v>
      </c>
      <c r="I94" s="106">
        <v>6</v>
      </c>
      <c r="J94" s="106">
        <v>38</v>
      </c>
      <c r="K94" s="106">
        <v>10</v>
      </c>
      <c r="L94" s="106">
        <v>734</v>
      </c>
      <c r="M94" s="106">
        <v>256</v>
      </c>
      <c r="N94" s="106" t="s">
        <v>277</v>
      </c>
      <c r="O94" s="106" t="s">
        <v>277</v>
      </c>
      <c r="P94" s="106">
        <v>24</v>
      </c>
      <c r="Q94" s="106">
        <v>7</v>
      </c>
      <c r="R94" s="106">
        <v>144</v>
      </c>
      <c r="S94" s="106">
        <v>69</v>
      </c>
      <c r="T94" s="106">
        <v>19</v>
      </c>
      <c r="U94" s="106">
        <v>6</v>
      </c>
      <c r="V94" s="106">
        <v>14</v>
      </c>
      <c r="W94" s="106">
        <v>3</v>
      </c>
      <c r="Y94" s="140">
        <v>79</v>
      </c>
    </row>
    <row r="95" spans="1:25" ht="14.25" customHeight="1">
      <c r="A95" s="139">
        <v>80</v>
      </c>
      <c r="B95" s="142"/>
      <c r="C95" s="143"/>
      <c r="D95" s="153" t="s">
        <v>447</v>
      </c>
      <c r="E95" s="152"/>
      <c r="F95" s="105">
        <v>338</v>
      </c>
      <c r="G95" s="106">
        <v>50</v>
      </c>
      <c r="H95" s="106" t="s">
        <v>277</v>
      </c>
      <c r="I95" s="106" t="s">
        <v>277</v>
      </c>
      <c r="J95" s="106">
        <v>19</v>
      </c>
      <c r="K95" s="106" t="s">
        <v>277</v>
      </c>
      <c r="L95" s="106">
        <v>98</v>
      </c>
      <c r="M95" s="106">
        <v>9</v>
      </c>
      <c r="N95" s="106" t="s">
        <v>277</v>
      </c>
      <c r="O95" s="106" t="s">
        <v>277</v>
      </c>
      <c r="P95" s="106">
        <v>16</v>
      </c>
      <c r="Q95" s="106" t="s">
        <v>277</v>
      </c>
      <c r="R95" s="106">
        <v>240</v>
      </c>
      <c r="S95" s="106">
        <v>41</v>
      </c>
      <c r="T95" s="106" t="s">
        <v>277</v>
      </c>
      <c r="U95" s="106" t="s">
        <v>277</v>
      </c>
      <c r="V95" s="106">
        <v>3</v>
      </c>
      <c r="W95" s="106" t="s">
        <v>277</v>
      </c>
      <c r="Y95" s="140">
        <v>80</v>
      </c>
    </row>
    <row r="96" spans="1:25" ht="14.25" customHeight="1">
      <c r="A96" s="139">
        <v>81</v>
      </c>
      <c r="B96" s="142"/>
      <c r="C96" s="143"/>
      <c r="D96" s="153" t="s">
        <v>213</v>
      </c>
      <c r="E96" s="152"/>
      <c r="F96" s="105">
        <v>10266</v>
      </c>
      <c r="G96" s="106">
        <v>1501</v>
      </c>
      <c r="H96" s="106">
        <v>250</v>
      </c>
      <c r="I96" s="106">
        <v>62</v>
      </c>
      <c r="J96" s="106">
        <v>891</v>
      </c>
      <c r="K96" s="106">
        <v>159</v>
      </c>
      <c r="L96" s="106">
        <v>7578</v>
      </c>
      <c r="M96" s="106">
        <v>892</v>
      </c>
      <c r="N96" s="106">
        <v>37</v>
      </c>
      <c r="O96" s="106">
        <v>6</v>
      </c>
      <c r="P96" s="106">
        <v>581</v>
      </c>
      <c r="Q96" s="106">
        <v>78</v>
      </c>
      <c r="R96" s="106">
        <v>2688</v>
      </c>
      <c r="S96" s="106">
        <v>609</v>
      </c>
      <c r="T96" s="106">
        <v>213</v>
      </c>
      <c r="U96" s="106">
        <v>56</v>
      </c>
      <c r="V96" s="106">
        <v>310</v>
      </c>
      <c r="W96" s="106">
        <v>81</v>
      </c>
      <c r="Y96" s="140">
        <v>81</v>
      </c>
    </row>
    <row r="97" spans="1:25" ht="14.25" customHeight="1">
      <c r="A97" s="139">
        <v>82</v>
      </c>
      <c r="B97" s="142"/>
      <c r="C97" s="143"/>
      <c r="D97" s="153" t="s">
        <v>448</v>
      </c>
      <c r="E97" s="152"/>
      <c r="F97" s="105">
        <v>299</v>
      </c>
      <c r="G97" s="106">
        <v>73</v>
      </c>
      <c r="H97" s="106">
        <v>29</v>
      </c>
      <c r="I97" s="106">
        <v>10</v>
      </c>
      <c r="J97" s="106">
        <v>54</v>
      </c>
      <c r="K97" s="106">
        <v>14</v>
      </c>
      <c r="L97" s="106">
        <v>212</v>
      </c>
      <c r="M97" s="106">
        <v>52</v>
      </c>
      <c r="N97" s="106" t="s">
        <v>277</v>
      </c>
      <c r="O97" s="106" t="s">
        <v>277</v>
      </c>
      <c r="P97" s="106">
        <v>21</v>
      </c>
      <c r="Q97" s="106">
        <v>3</v>
      </c>
      <c r="R97" s="106">
        <v>87</v>
      </c>
      <c r="S97" s="106">
        <v>21</v>
      </c>
      <c r="T97" s="106">
        <v>29</v>
      </c>
      <c r="U97" s="106">
        <v>10</v>
      </c>
      <c r="V97" s="106">
        <v>33</v>
      </c>
      <c r="W97" s="106">
        <v>11</v>
      </c>
      <c r="Y97" s="140">
        <v>82</v>
      </c>
    </row>
    <row r="98" spans="1:25" ht="14.25" customHeight="1">
      <c r="A98" s="139">
        <v>83</v>
      </c>
      <c r="B98" s="142"/>
      <c r="C98" s="143"/>
      <c r="D98" s="153" t="s">
        <v>449</v>
      </c>
      <c r="E98" s="152"/>
      <c r="F98" s="105">
        <v>1608</v>
      </c>
      <c r="G98" s="106">
        <v>189</v>
      </c>
      <c r="H98" s="106">
        <v>54</v>
      </c>
      <c r="I98" s="106">
        <v>13</v>
      </c>
      <c r="J98" s="106">
        <v>159</v>
      </c>
      <c r="K98" s="106">
        <v>22</v>
      </c>
      <c r="L98" s="106">
        <v>1362</v>
      </c>
      <c r="M98" s="106">
        <v>145</v>
      </c>
      <c r="N98" s="106">
        <v>26</v>
      </c>
      <c r="O98" s="106">
        <v>5</v>
      </c>
      <c r="P98" s="106">
        <v>108</v>
      </c>
      <c r="Q98" s="106">
        <v>13</v>
      </c>
      <c r="R98" s="106">
        <v>246</v>
      </c>
      <c r="S98" s="106">
        <v>44</v>
      </c>
      <c r="T98" s="106">
        <v>28</v>
      </c>
      <c r="U98" s="106">
        <v>8</v>
      </c>
      <c r="V98" s="106">
        <v>51</v>
      </c>
      <c r="W98" s="106">
        <v>9</v>
      </c>
      <c r="Y98" s="140">
        <v>83</v>
      </c>
    </row>
    <row r="99" spans="1:25" ht="14.25" customHeight="1">
      <c r="A99" s="139">
        <v>84</v>
      </c>
      <c r="B99" s="142"/>
      <c r="C99" s="143"/>
      <c r="D99" s="153" t="s">
        <v>450</v>
      </c>
      <c r="E99" s="152"/>
      <c r="F99" s="105">
        <v>350</v>
      </c>
      <c r="G99" s="106">
        <v>174</v>
      </c>
      <c r="H99" s="106" t="s">
        <v>277</v>
      </c>
      <c r="I99" s="106" t="s">
        <v>277</v>
      </c>
      <c r="J99" s="106">
        <v>8</v>
      </c>
      <c r="K99" s="106">
        <v>6</v>
      </c>
      <c r="L99" s="106">
        <v>335</v>
      </c>
      <c r="M99" s="106">
        <v>164</v>
      </c>
      <c r="N99" s="106" t="s">
        <v>277</v>
      </c>
      <c r="O99" s="106" t="s">
        <v>277</v>
      </c>
      <c r="P99" s="106">
        <v>5</v>
      </c>
      <c r="Q99" s="106">
        <v>3</v>
      </c>
      <c r="R99" s="106">
        <v>15</v>
      </c>
      <c r="S99" s="106">
        <v>10</v>
      </c>
      <c r="T99" s="106" t="s">
        <v>277</v>
      </c>
      <c r="U99" s="106" t="s">
        <v>277</v>
      </c>
      <c r="V99" s="106">
        <v>3</v>
      </c>
      <c r="W99" s="106">
        <v>3</v>
      </c>
      <c r="Y99" s="140">
        <v>84</v>
      </c>
    </row>
    <row r="100" spans="1:25" ht="14.25" customHeight="1">
      <c r="A100" s="139">
        <v>85</v>
      </c>
      <c r="B100" s="142"/>
      <c r="C100" s="143"/>
      <c r="D100" s="153" t="s">
        <v>214</v>
      </c>
      <c r="E100" s="152"/>
      <c r="F100" s="105">
        <v>6183</v>
      </c>
      <c r="G100" s="106">
        <v>1756</v>
      </c>
      <c r="H100" s="106">
        <v>118</v>
      </c>
      <c r="I100" s="106">
        <v>34</v>
      </c>
      <c r="J100" s="106">
        <v>385</v>
      </c>
      <c r="K100" s="106">
        <v>101</v>
      </c>
      <c r="L100" s="106">
        <v>5252</v>
      </c>
      <c r="M100" s="106">
        <v>1486</v>
      </c>
      <c r="N100" s="106">
        <v>27</v>
      </c>
      <c r="O100" s="106">
        <v>7</v>
      </c>
      <c r="P100" s="106">
        <v>264</v>
      </c>
      <c r="Q100" s="106">
        <v>71</v>
      </c>
      <c r="R100" s="106">
        <v>931</v>
      </c>
      <c r="S100" s="106">
        <v>270</v>
      </c>
      <c r="T100" s="106">
        <v>91</v>
      </c>
      <c r="U100" s="106">
        <v>27</v>
      </c>
      <c r="V100" s="106">
        <v>121</v>
      </c>
      <c r="W100" s="106">
        <v>30</v>
      </c>
      <c r="Y100" s="140">
        <v>85</v>
      </c>
    </row>
    <row r="101" spans="1:25" ht="14.25" customHeight="1">
      <c r="A101" s="139">
        <v>86</v>
      </c>
      <c r="B101" s="142"/>
      <c r="C101" s="143"/>
      <c r="D101" s="153" t="s">
        <v>451</v>
      </c>
      <c r="E101" s="152"/>
      <c r="F101" s="105">
        <v>374</v>
      </c>
      <c r="G101" s="106">
        <v>70</v>
      </c>
      <c r="H101" s="106" t="s">
        <v>277</v>
      </c>
      <c r="I101" s="106" t="s">
        <v>277</v>
      </c>
      <c r="J101" s="106" t="s">
        <v>277</v>
      </c>
      <c r="K101" s="106" t="s">
        <v>277</v>
      </c>
      <c r="L101" s="106">
        <v>351</v>
      </c>
      <c r="M101" s="106">
        <v>65</v>
      </c>
      <c r="N101" s="106" t="s">
        <v>277</v>
      </c>
      <c r="O101" s="106" t="s">
        <v>277</v>
      </c>
      <c r="P101" s="106" t="s">
        <v>277</v>
      </c>
      <c r="Q101" s="106" t="s">
        <v>277</v>
      </c>
      <c r="R101" s="106">
        <v>23</v>
      </c>
      <c r="S101" s="106">
        <v>5</v>
      </c>
      <c r="T101" s="106" t="s">
        <v>277</v>
      </c>
      <c r="U101" s="106" t="s">
        <v>277</v>
      </c>
      <c r="V101" s="106" t="s">
        <v>277</v>
      </c>
      <c r="W101" s="106" t="s">
        <v>277</v>
      </c>
      <c r="Y101" s="140">
        <v>86</v>
      </c>
    </row>
    <row r="102" spans="1:25" ht="14.25" customHeight="1">
      <c r="A102" s="139">
        <v>87</v>
      </c>
      <c r="B102" s="142"/>
      <c r="C102" s="143"/>
      <c r="D102" s="153" t="s">
        <v>215</v>
      </c>
      <c r="E102" s="152"/>
      <c r="F102" s="105">
        <v>913</v>
      </c>
      <c r="G102" s="106">
        <v>371</v>
      </c>
      <c r="H102" s="106">
        <v>15</v>
      </c>
      <c r="I102" s="106">
        <v>9</v>
      </c>
      <c r="J102" s="106">
        <v>34</v>
      </c>
      <c r="K102" s="106">
        <v>18</v>
      </c>
      <c r="L102" s="106">
        <v>676</v>
      </c>
      <c r="M102" s="106">
        <v>260</v>
      </c>
      <c r="N102" s="106" t="s">
        <v>277</v>
      </c>
      <c r="O102" s="106" t="s">
        <v>277</v>
      </c>
      <c r="P102" s="106">
        <v>14</v>
      </c>
      <c r="Q102" s="106">
        <v>6</v>
      </c>
      <c r="R102" s="106">
        <v>237</v>
      </c>
      <c r="S102" s="106">
        <v>111</v>
      </c>
      <c r="T102" s="106">
        <v>15</v>
      </c>
      <c r="U102" s="106">
        <v>9</v>
      </c>
      <c r="V102" s="106">
        <v>20</v>
      </c>
      <c r="W102" s="106">
        <v>12</v>
      </c>
      <c r="Y102" s="140">
        <v>87</v>
      </c>
    </row>
    <row r="103" spans="1:25" ht="14.25" customHeight="1">
      <c r="A103" s="139">
        <v>88</v>
      </c>
      <c r="B103" s="142"/>
      <c r="C103" s="143"/>
      <c r="D103" s="153" t="s">
        <v>216</v>
      </c>
      <c r="E103" s="152"/>
      <c r="F103" s="105">
        <v>273</v>
      </c>
      <c r="G103" s="106">
        <v>96</v>
      </c>
      <c r="H103" s="106" t="s">
        <v>277</v>
      </c>
      <c r="I103" s="106" t="s">
        <v>277</v>
      </c>
      <c r="J103" s="106" t="s">
        <v>277</v>
      </c>
      <c r="K103" s="106" t="s">
        <v>277</v>
      </c>
      <c r="L103" s="106">
        <v>212</v>
      </c>
      <c r="M103" s="106">
        <v>66</v>
      </c>
      <c r="N103" s="106" t="s">
        <v>277</v>
      </c>
      <c r="O103" s="106" t="s">
        <v>277</v>
      </c>
      <c r="P103" s="106" t="s">
        <v>277</v>
      </c>
      <c r="Q103" s="106" t="s">
        <v>277</v>
      </c>
      <c r="R103" s="106">
        <v>61</v>
      </c>
      <c r="S103" s="106">
        <v>30</v>
      </c>
      <c r="T103" s="106" t="s">
        <v>277</v>
      </c>
      <c r="U103" s="106" t="s">
        <v>277</v>
      </c>
      <c r="V103" s="106" t="s">
        <v>277</v>
      </c>
      <c r="W103" s="106" t="s">
        <v>277</v>
      </c>
      <c r="Y103" s="140">
        <v>88</v>
      </c>
    </row>
    <row r="104" spans="1:25" ht="14.25" customHeight="1">
      <c r="A104" s="139">
        <v>89</v>
      </c>
      <c r="B104" s="142"/>
      <c r="C104" s="143"/>
      <c r="D104" s="153" t="s">
        <v>174</v>
      </c>
      <c r="E104" s="152"/>
      <c r="F104" s="105">
        <v>8673</v>
      </c>
      <c r="G104" s="106">
        <v>2175</v>
      </c>
      <c r="H104" s="106">
        <v>188</v>
      </c>
      <c r="I104" s="106">
        <v>73</v>
      </c>
      <c r="J104" s="106">
        <v>558</v>
      </c>
      <c r="K104" s="106">
        <v>173</v>
      </c>
      <c r="L104" s="106">
        <v>7106</v>
      </c>
      <c r="M104" s="106">
        <v>1666</v>
      </c>
      <c r="N104" s="106">
        <v>76</v>
      </c>
      <c r="O104" s="106">
        <v>26</v>
      </c>
      <c r="P104" s="106">
        <v>419</v>
      </c>
      <c r="Q104" s="106">
        <v>117</v>
      </c>
      <c r="R104" s="106">
        <v>1567</v>
      </c>
      <c r="S104" s="106">
        <v>509</v>
      </c>
      <c r="T104" s="106">
        <v>112</v>
      </c>
      <c r="U104" s="106">
        <v>47</v>
      </c>
      <c r="V104" s="106">
        <v>139</v>
      </c>
      <c r="W104" s="106">
        <v>56</v>
      </c>
      <c r="Y104" s="140">
        <v>89</v>
      </c>
    </row>
    <row r="105" spans="1:25" ht="14.25" customHeight="1">
      <c r="A105" s="139">
        <v>90</v>
      </c>
      <c r="B105" s="142"/>
      <c r="C105" s="143"/>
      <c r="D105" s="153" t="s">
        <v>217</v>
      </c>
      <c r="E105" s="152"/>
      <c r="F105" s="105">
        <v>1545</v>
      </c>
      <c r="G105" s="106">
        <v>790</v>
      </c>
      <c r="H105" s="106">
        <v>75</v>
      </c>
      <c r="I105" s="106">
        <v>46</v>
      </c>
      <c r="J105" s="106">
        <v>189</v>
      </c>
      <c r="K105" s="106">
        <v>99</v>
      </c>
      <c r="L105" s="106">
        <v>1372</v>
      </c>
      <c r="M105" s="106">
        <v>714</v>
      </c>
      <c r="N105" s="106">
        <v>54</v>
      </c>
      <c r="O105" s="106">
        <v>37</v>
      </c>
      <c r="P105" s="106">
        <v>151</v>
      </c>
      <c r="Q105" s="106">
        <v>81</v>
      </c>
      <c r="R105" s="106">
        <v>173</v>
      </c>
      <c r="S105" s="106">
        <v>76</v>
      </c>
      <c r="T105" s="106">
        <v>21</v>
      </c>
      <c r="U105" s="106">
        <v>9</v>
      </c>
      <c r="V105" s="106">
        <v>38</v>
      </c>
      <c r="W105" s="106">
        <v>18</v>
      </c>
      <c r="Y105" s="140">
        <v>90</v>
      </c>
    </row>
    <row r="106" spans="1:25" ht="14.25" customHeight="1">
      <c r="A106" s="139">
        <v>91</v>
      </c>
      <c r="B106" s="142"/>
      <c r="C106" s="143"/>
      <c r="D106" s="153" t="s">
        <v>154</v>
      </c>
      <c r="E106" s="152"/>
      <c r="F106" s="105">
        <v>16161</v>
      </c>
      <c r="G106" s="106">
        <v>2987</v>
      </c>
      <c r="H106" s="106">
        <v>509</v>
      </c>
      <c r="I106" s="106">
        <v>141</v>
      </c>
      <c r="J106" s="106">
        <v>1930</v>
      </c>
      <c r="K106" s="106">
        <v>520</v>
      </c>
      <c r="L106" s="106">
        <v>12294</v>
      </c>
      <c r="M106" s="106">
        <v>1981</v>
      </c>
      <c r="N106" s="106">
        <v>104</v>
      </c>
      <c r="O106" s="106">
        <v>28</v>
      </c>
      <c r="P106" s="106">
        <v>1314</v>
      </c>
      <c r="Q106" s="106">
        <v>347</v>
      </c>
      <c r="R106" s="106">
        <v>3867</v>
      </c>
      <c r="S106" s="106">
        <v>1006</v>
      </c>
      <c r="T106" s="106">
        <v>405</v>
      </c>
      <c r="U106" s="106">
        <v>113</v>
      </c>
      <c r="V106" s="106">
        <v>616</v>
      </c>
      <c r="W106" s="106">
        <v>173</v>
      </c>
      <c r="Y106" s="140">
        <v>91</v>
      </c>
    </row>
    <row r="107" spans="1:25" ht="14.25" customHeight="1">
      <c r="A107" s="139">
        <v>92</v>
      </c>
      <c r="B107" s="142"/>
      <c r="C107" s="143"/>
      <c r="D107" s="153" t="s">
        <v>338</v>
      </c>
      <c r="E107" s="152"/>
      <c r="F107" s="105">
        <v>2309</v>
      </c>
      <c r="G107" s="106">
        <v>376</v>
      </c>
      <c r="H107" s="106">
        <v>30</v>
      </c>
      <c r="I107" s="106">
        <v>9</v>
      </c>
      <c r="J107" s="106">
        <v>162</v>
      </c>
      <c r="K107" s="106">
        <v>32</v>
      </c>
      <c r="L107" s="106">
        <v>1672</v>
      </c>
      <c r="M107" s="106">
        <v>251</v>
      </c>
      <c r="N107" s="106">
        <v>12</v>
      </c>
      <c r="O107" s="106">
        <v>3</v>
      </c>
      <c r="P107" s="106">
        <v>110</v>
      </c>
      <c r="Q107" s="106">
        <v>19</v>
      </c>
      <c r="R107" s="106">
        <v>637</v>
      </c>
      <c r="S107" s="106">
        <v>125</v>
      </c>
      <c r="T107" s="106">
        <v>18</v>
      </c>
      <c r="U107" s="106">
        <v>6</v>
      </c>
      <c r="V107" s="106">
        <v>52</v>
      </c>
      <c r="W107" s="106">
        <v>13</v>
      </c>
      <c r="Y107" s="140">
        <v>92</v>
      </c>
    </row>
    <row r="108" spans="1:25" ht="14.25" customHeight="1">
      <c r="A108" s="139">
        <v>93</v>
      </c>
      <c r="B108" s="142"/>
      <c r="C108" s="143"/>
      <c r="D108" s="153" t="s">
        <v>218</v>
      </c>
      <c r="E108" s="152"/>
      <c r="F108" s="105">
        <v>8317</v>
      </c>
      <c r="G108" s="106">
        <v>1998</v>
      </c>
      <c r="H108" s="106">
        <v>133</v>
      </c>
      <c r="I108" s="106">
        <v>35</v>
      </c>
      <c r="J108" s="106">
        <v>560</v>
      </c>
      <c r="K108" s="106">
        <v>180</v>
      </c>
      <c r="L108" s="106">
        <v>7156</v>
      </c>
      <c r="M108" s="106">
        <v>1526</v>
      </c>
      <c r="N108" s="106">
        <v>83</v>
      </c>
      <c r="O108" s="106">
        <v>15</v>
      </c>
      <c r="P108" s="106">
        <v>469</v>
      </c>
      <c r="Q108" s="106">
        <v>144</v>
      </c>
      <c r="R108" s="106">
        <v>1161</v>
      </c>
      <c r="S108" s="106">
        <v>472</v>
      </c>
      <c r="T108" s="106">
        <v>50</v>
      </c>
      <c r="U108" s="106">
        <v>20</v>
      </c>
      <c r="V108" s="106">
        <v>91</v>
      </c>
      <c r="W108" s="106">
        <v>36</v>
      </c>
      <c r="Y108" s="140">
        <v>93</v>
      </c>
    </row>
    <row r="109" spans="1:25" ht="14.25" customHeight="1">
      <c r="A109" s="139">
        <v>94</v>
      </c>
      <c r="B109" s="142"/>
      <c r="C109" s="143"/>
      <c r="D109" s="153" t="s">
        <v>452</v>
      </c>
      <c r="E109" s="152"/>
      <c r="F109" s="105">
        <v>1628</v>
      </c>
      <c r="G109" s="106">
        <v>415</v>
      </c>
      <c r="H109" s="106">
        <v>21</v>
      </c>
      <c r="I109" s="106">
        <v>11</v>
      </c>
      <c r="J109" s="106">
        <v>106</v>
      </c>
      <c r="K109" s="106">
        <v>39</v>
      </c>
      <c r="L109" s="106">
        <v>1338</v>
      </c>
      <c r="M109" s="106">
        <v>306</v>
      </c>
      <c r="N109" s="106" t="s">
        <v>277</v>
      </c>
      <c r="O109" s="106" t="s">
        <v>277</v>
      </c>
      <c r="P109" s="106">
        <v>76</v>
      </c>
      <c r="Q109" s="106">
        <v>25</v>
      </c>
      <c r="R109" s="106">
        <v>290</v>
      </c>
      <c r="S109" s="106">
        <v>109</v>
      </c>
      <c r="T109" s="106">
        <v>21</v>
      </c>
      <c r="U109" s="106">
        <v>11</v>
      </c>
      <c r="V109" s="106">
        <v>30</v>
      </c>
      <c r="W109" s="106">
        <v>14</v>
      </c>
      <c r="Y109" s="140">
        <v>94</v>
      </c>
    </row>
    <row r="110" spans="1:25" ht="14.25" customHeight="1">
      <c r="A110" s="139">
        <v>95</v>
      </c>
      <c r="B110" s="142"/>
      <c r="C110" s="143"/>
      <c r="D110" s="153" t="s">
        <v>219</v>
      </c>
      <c r="E110" s="152"/>
      <c r="F110" s="105">
        <v>1632</v>
      </c>
      <c r="G110" s="106">
        <v>1249</v>
      </c>
      <c r="H110" s="106">
        <v>44</v>
      </c>
      <c r="I110" s="106">
        <v>32</v>
      </c>
      <c r="J110" s="106">
        <v>234</v>
      </c>
      <c r="K110" s="106">
        <v>164</v>
      </c>
      <c r="L110" s="106">
        <v>1453</v>
      </c>
      <c r="M110" s="106">
        <v>1098</v>
      </c>
      <c r="N110" s="106">
        <v>29</v>
      </c>
      <c r="O110" s="106">
        <v>21</v>
      </c>
      <c r="P110" s="106">
        <v>213</v>
      </c>
      <c r="Q110" s="106">
        <v>146</v>
      </c>
      <c r="R110" s="106">
        <v>179</v>
      </c>
      <c r="S110" s="106">
        <v>151</v>
      </c>
      <c r="T110" s="106">
        <v>15</v>
      </c>
      <c r="U110" s="106">
        <v>11</v>
      </c>
      <c r="V110" s="106">
        <v>21</v>
      </c>
      <c r="W110" s="106">
        <v>18</v>
      </c>
      <c r="Y110" s="140">
        <v>95</v>
      </c>
    </row>
    <row r="111" spans="1:25" ht="14.25" customHeight="1">
      <c r="A111" s="139">
        <v>96</v>
      </c>
      <c r="B111" s="142"/>
      <c r="C111" s="143"/>
      <c r="D111" s="153" t="s">
        <v>453</v>
      </c>
      <c r="E111" s="152"/>
      <c r="F111" s="105">
        <v>12</v>
      </c>
      <c r="G111" s="106">
        <v>12</v>
      </c>
      <c r="H111" s="106" t="s">
        <v>277</v>
      </c>
      <c r="I111" s="106" t="s">
        <v>277</v>
      </c>
      <c r="J111" s="106" t="s">
        <v>277</v>
      </c>
      <c r="K111" s="106" t="s">
        <v>277</v>
      </c>
      <c r="L111" s="106">
        <v>12</v>
      </c>
      <c r="M111" s="106">
        <v>12</v>
      </c>
      <c r="N111" s="106" t="s">
        <v>277</v>
      </c>
      <c r="O111" s="106" t="s">
        <v>277</v>
      </c>
      <c r="P111" s="106" t="s">
        <v>277</v>
      </c>
      <c r="Q111" s="106" t="s">
        <v>277</v>
      </c>
      <c r="R111" s="106" t="s">
        <v>277</v>
      </c>
      <c r="S111" s="106" t="s">
        <v>277</v>
      </c>
      <c r="T111" s="106" t="s">
        <v>277</v>
      </c>
      <c r="U111" s="106" t="s">
        <v>277</v>
      </c>
      <c r="V111" s="106" t="s">
        <v>277</v>
      </c>
      <c r="W111" s="106" t="s">
        <v>277</v>
      </c>
      <c r="Y111" s="140">
        <v>96</v>
      </c>
    </row>
    <row r="112" spans="1:25" ht="14.25" customHeight="1">
      <c r="A112" s="139">
        <v>97</v>
      </c>
      <c r="B112" s="142"/>
      <c r="C112" s="143"/>
      <c r="D112" s="153" t="s">
        <v>220</v>
      </c>
      <c r="E112" s="152"/>
      <c r="F112" s="105">
        <v>37</v>
      </c>
      <c r="G112" s="106">
        <v>18</v>
      </c>
      <c r="H112" s="106" t="s">
        <v>277</v>
      </c>
      <c r="I112" s="106" t="s">
        <v>277</v>
      </c>
      <c r="J112" s="106" t="s">
        <v>277</v>
      </c>
      <c r="K112" s="106" t="s">
        <v>277</v>
      </c>
      <c r="L112" s="106">
        <v>32</v>
      </c>
      <c r="M112" s="106">
        <v>15</v>
      </c>
      <c r="N112" s="106" t="s">
        <v>277</v>
      </c>
      <c r="O112" s="106" t="s">
        <v>277</v>
      </c>
      <c r="P112" s="106" t="s">
        <v>277</v>
      </c>
      <c r="Q112" s="106" t="s">
        <v>277</v>
      </c>
      <c r="R112" s="106">
        <v>5</v>
      </c>
      <c r="S112" s="106">
        <v>3</v>
      </c>
      <c r="T112" s="106" t="s">
        <v>277</v>
      </c>
      <c r="U112" s="106" t="s">
        <v>277</v>
      </c>
      <c r="V112" s="106" t="s">
        <v>277</v>
      </c>
      <c r="W112" s="106" t="s">
        <v>277</v>
      </c>
      <c r="Y112" s="140">
        <v>97</v>
      </c>
    </row>
    <row r="113" spans="1:25" ht="14.25" customHeight="1">
      <c r="A113" s="139">
        <v>98</v>
      </c>
      <c r="B113" s="142"/>
      <c r="C113" s="143"/>
      <c r="D113" s="153" t="s">
        <v>221</v>
      </c>
      <c r="E113" s="152"/>
      <c r="F113" s="105">
        <v>1707</v>
      </c>
      <c r="G113" s="106">
        <v>1152</v>
      </c>
      <c r="H113" s="106">
        <v>55</v>
      </c>
      <c r="I113" s="106">
        <v>41</v>
      </c>
      <c r="J113" s="106">
        <v>108</v>
      </c>
      <c r="K113" s="106">
        <v>75</v>
      </c>
      <c r="L113" s="106">
        <v>1529</v>
      </c>
      <c r="M113" s="106">
        <v>1022</v>
      </c>
      <c r="N113" s="106">
        <v>29</v>
      </c>
      <c r="O113" s="106">
        <v>21</v>
      </c>
      <c r="P113" s="106">
        <v>81</v>
      </c>
      <c r="Q113" s="106">
        <v>57</v>
      </c>
      <c r="R113" s="106">
        <v>178</v>
      </c>
      <c r="S113" s="106">
        <v>130</v>
      </c>
      <c r="T113" s="106">
        <v>26</v>
      </c>
      <c r="U113" s="106">
        <v>20</v>
      </c>
      <c r="V113" s="106">
        <v>27</v>
      </c>
      <c r="W113" s="106">
        <v>18</v>
      </c>
      <c r="Y113" s="140">
        <v>98</v>
      </c>
    </row>
    <row r="114" spans="1:25" ht="14.25" customHeight="1">
      <c r="A114" s="139">
        <v>99</v>
      </c>
      <c r="B114" s="142"/>
      <c r="C114" s="143"/>
      <c r="D114" s="153" t="s">
        <v>339</v>
      </c>
      <c r="E114" s="152"/>
      <c r="F114" s="105">
        <v>368</v>
      </c>
      <c r="G114" s="106">
        <v>330</v>
      </c>
      <c r="H114" s="106">
        <v>19</v>
      </c>
      <c r="I114" s="106">
        <v>16</v>
      </c>
      <c r="J114" s="106">
        <v>21</v>
      </c>
      <c r="K114" s="106">
        <v>17</v>
      </c>
      <c r="L114" s="106">
        <v>317</v>
      </c>
      <c r="M114" s="106">
        <v>283</v>
      </c>
      <c r="N114" s="106">
        <v>13</v>
      </c>
      <c r="O114" s="106">
        <v>10</v>
      </c>
      <c r="P114" s="106">
        <v>15</v>
      </c>
      <c r="Q114" s="106">
        <v>11</v>
      </c>
      <c r="R114" s="106">
        <v>51</v>
      </c>
      <c r="S114" s="106">
        <v>47</v>
      </c>
      <c r="T114" s="106">
        <v>6</v>
      </c>
      <c r="U114" s="106">
        <v>6</v>
      </c>
      <c r="V114" s="106">
        <v>6</v>
      </c>
      <c r="W114" s="106">
        <v>6</v>
      </c>
      <c r="Y114" s="140">
        <v>99</v>
      </c>
    </row>
    <row r="115" spans="1:25" ht="14.25" customHeight="1">
      <c r="A115" s="139">
        <v>100</v>
      </c>
      <c r="B115" s="142"/>
      <c r="C115" s="143"/>
      <c r="D115" s="153" t="s">
        <v>222</v>
      </c>
      <c r="E115" s="152"/>
      <c r="F115" s="105">
        <v>378</v>
      </c>
      <c r="G115" s="106">
        <v>172</v>
      </c>
      <c r="H115" s="106" t="s">
        <v>277</v>
      </c>
      <c r="I115" s="106" t="s">
        <v>277</v>
      </c>
      <c r="J115" s="106" t="s">
        <v>277</v>
      </c>
      <c r="K115" s="106" t="s">
        <v>277</v>
      </c>
      <c r="L115" s="106">
        <v>333</v>
      </c>
      <c r="M115" s="106">
        <v>146</v>
      </c>
      <c r="N115" s="106" t="s">
        <v>277</v>
      </c>
      <c r="O115" s="106" t="s">
        <v>277</v>
      </c>
      <c r="P115" s="106" t="s">
        <v>277</v>
      </c>
      <c r="Q115" s="106" t="s">
        <v>277</v>
      </c>
      <c r="R115" s="106">
        <v>45</v>
      </c>
      <c r="S115" s="106">
        <v>26</v>
      </c>
      <c r="T115" s="106" t="s">
        <v>277</v>
      </c>
      <c r="U115" s="106" t="s">
        <v>277</v>
      </c>
      <c r="V115" s="106" t="s">
        <v>277</v>
      </c>
      <c r="W115" s="106" t="s">
        <v>277</v>
      </c>
      <c r="Y115" s="140">
        <v>100</v>
      </c>
    </row>
    <row r="116" spans="1:25" ht="14.25" customHeight="1">
      <c r="A116" s="139">
        <v>101</v>
      </c>
      <c r="B116" s="142"/>
      <c r="C116" s="143"/>
      <c r="D116" s="153" t="s">
        <v>340</v>
      </c>
      <c r="E116" s="152"/>
      <c r="F116" s="105">
        <v>38</v>
      </c>
      <c r="G116" s="106">
        <v>27</v>
      </c>
      <c r="H116" s="106" t="s">
        <v>277</v>
      </c>
      <c r="I116" s="106" t="s">
        <v>277</v>
      </c>
      <c r="J116" s="106" t="s">
        <v>277</v>
      </c>
      <c r="K116" s="106" t="s">
        <v>277</v>
      </c>
      <c r="L116" s="106">
        <v>6</v>
      </c>
      <c r="M116" s="106">
        <v>4</v>
      </c>
      <c r="N116" s="106" t="s">
        <v>277</v>
      </c>
      <c r="O116" s="106" t="s">
        <v>277</v>
      </c>
      <c r="P116" s="106" t="s">
        <v>277</v>
      </c>
      <c r="Q116" s="106" t="s">
        <v>277</v>
      </c>
      <c r="R116" s="106">
        <v>32</v>
      </c>
      <c r="S116" s="106">
        <v>23</v>
      </c>
      <c r="T116" s="106" t="s">
        <v>277</v>
      </c>
      <c r="U116" s="106" t="s">
        <v>277</v>
      </c>
      <c r="V116" s="106" t="s">
        <v>277</v>
      </c>
      <c r="W116" s="106" t="s">
        <v>277</v>
      </c>
      <c r="Y116" s="140">
        <v>101</v>
      </c>
    </row>
    <row r="117" spans="1:25" ht="14.25" customHeight="1">
      <c r="A117" s="139">
        <v>102</v>
      </c>
      <c r="B117" s="142"/>
      <c r="C117" s="143"/>
      <c r="D117" s="153" t="s">
        <v>454</v>
      </c>
      <c r="E117" s="152"/>
      <c r="F117" s="105">
        <v>168</v>
      </c>
      <c r="G117" s="106">
        <v>41</v>
      </c>
      <c r="H117" s="106" t="s">
        <v>277</v>
      </c>
      <c r="I117" s="106" t="s">
        <v>277</v>
      </c>
      <c r="J117" s="106" t="s">
        <v>277</v>
      </c>
      <c r="K117" s="106" t="s">
        <v>277</v>
      </c>
      <c r="L117" s="106">
        <v>123</v>
      </c>
      <c r="M117" s="106">
        <v>28</v>
      </c>
      <c r="N117" s="106" t="s">
        <v>277</v>
      </c>
      <c r="O117" s="106" t="s">
        <v>277</v>
      </c>
      <c r="P117" s="106" t="s">
        <v>277</v>
      </c>
      <c r="Q117" s="106" t="s">
        <v>277</v>
      </c>
      <c r="R117" s="106">
        <v>45</v>
      </c>
      <c r="S117" s="106">
        <v>13</v>
      </c>
      <c r="T117" s="106" t="s">
        <v>277</v>
      </c>
      <c r="U117" s="106" t="s">
        <v>277</v>
      </c>
      <c r="V117" s="106" t="s">
        <v>277</v>
      </c>
      <c r="W117" s="106" t="s">
        <v>277</v>
      </c>
      <c r="Y117" s="140">
        <v>102</v>
      </c>
    </row>
  </sheetData>
  <sheetProtection/>
  <mergeCells count="46">
    <mergeCell ref="Y57:Y60"/>
    <mergeCell ref="F58:G59"/>
    <mergeCell ref="H58:K58"/>
    <mergeCell ref="L58:M59"/>
    <mergeCell ref="N58:Q58"/>
    <mergeCell ref="R58:S59"/>
    <mergeCell ref="T58:W58"/>
    <mergeCell ref="D55:K55"/>
    <mergeCell ref="L55:W55"/>
    <mergeCell ref="D56:K56"/>
    <mergeCell ref="L56:W56"/>
    <mergeCell ref="P59:Q59"/>
    <mergeCell ref="T59:U59"/>
    <mergeCell ref="V59:W59"/>
    <mergeCell ref="A57:B60"/>
    <mergeCell ref="C57:C60"/>
    <mergeCell ref="D57:E60"/>
    <mergeCell ref="F57:K57"/>
    <mergeCell ref="L57:Q57"/>
    <mergeCell ref="R57:W57"/>
    <mergeCell ref="H59:I59"/>
    <mergeCell ref="J59:K59"/>
    <mergeCell ref="N59:O59"/>
    <mergeCell ref="Y3:Y6"/>
    <mergeCell ref="F4:G5"/>
    <mergeCell ref="H4:K4"/>
    <mergeCell ref="L4:M5"/>
    <mergeCell ref="N4:Q4"/>
    <mergeCell ref="R4:S5"/>
    <mergeCell ref="T4:W4"/>
    <mergeCell ref="D1:K1"/>
    <mergeCell ref="L1:W1"/>
    <mergeCell ref="D2:K2"/>
    <mergeCell ref="L2:W2"/>
    <mergeCell ref="P5:Q5"/>
    <mergeCell ref="T5:U5"/>
    <mergeCell ref="V5:W5"/>
    <mergeCell ref="A3:B6"/>
    <mergeCell ref="C3:C6"/>
    <mergeCell ref="D3:E6"/>
    <mergeCell ref="F3:K3"/>
    <mergeCell ref="L3:Q3"/>
    <mergeCell ref="R3:W3"/>
    <mergeCell ref="H5:I5"/>
    <mergeCell ref="J5:K5"/>
    <mergeCell ref="N5:O5"/>
  </mergeCells>
  <conditionalFormatting sqref="F8:W8 F10:W54 F62:W117">
    <cfRule type="cellIs" priority="2" dxfId="2" operator="lessThan" stopIfTrue="1">
      <formula>3</formula>
    </cfRule>
  </conditionalFormatting>
  <printOptions/>
  <pageMargins left="0.5118110236220472" right="0.5118110236220472" top="0.5905511811023623" bottom="0.7874015748031497" header="0.31496062992125984" footer="0.31496062992125984"/>
  <pageSetup firstPageNumber="34" useFirstPageNumber="1" horizontalDpi="600" verticalDpi="600" orientation="portrait" pageOrder="overThenDown"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C70"/>
  <sheetViews>
    <sheetView workbookViewId="0" topLeftCell="A1">
      <selection activeCell="A1" sqref="A1:B1"/>
    </sheetView>
  </sheetViews>
  <sheetFormatPr defaultColWidth="11.421875" defaultRowHeight="12.75"/>
  <cols>
    <col min="1" max="1" width="11.421875" style="78" customWidth="1"/>
    <col min="2" max="2" width="93.8515625" style="78" customWidth="1"/>
    <col min="3" max="16384" width="11.421875" style="78" customWidth="1"/>
  </cols>
  <sheetData>
    <row r="1" spans="1:2" ht="15.75">
      <c r="A1" s="215" t="s">
        <v>47</v>
      </c>
      <c r="B1" s="215"/>
    </row>
    <row r="2" spans="1:2" ht="4.5" customHeight="1">
      <c r="A2" s="75"/>
      <c r="B2" s="75"/>
    </row>
    <row r="3" spans="1:2" ht="64.5" customHeight="1">
      <c r="A3" s="210" t="s">
        <v>398</v>
      </c>
      <c r="B3" s="210"/>
    </row>
    <row r="4" spans="1:2" ht="4.5" customHeight="1">
      <c r="A4" s="76"/>
      <c r="B4" s="76"/>
    </row>
    <row r="5" spans="1:2" ht="12.75" customHeight="1">
      <c r="A5" s="210" t="s">
        <v>48</v>
      </c>
      <c r="B5" s="210"/>
    </row>
    <row r="6" spans="1:2" ht="4.5" customHeight="1">
      <c r="A6" s="76"/>
      <c r="B6" s="76"/>
    </row>
    <row r="7" spans="1:2" ht="12.75" customHeight="1">
      <c r="A7" s="214" t="s">
        <v>325</v>
      </c>
      <c r="B7" s="209"/>
    </row>
    <row r="8" spans="1:2" ht="12.75" customHeight="1">
      <c r="A8" s="169"/>
      <c r="B8" s="170" t="s">
        <v>326</v>
      </c>
    </row>
    <row r="9" spans="1:3" ht="12.75" customHeight="1">
      <c r="A9" s="169"/>
      <c r="B9" s="170" t="s">
        <v>327</v>
      </c>
      <c r="C9" s="127"/>
    </row>
    <row r="10" spans="1:3" ht="12.75" customHeight="1">
      <c r="A10" s="169"/>
      <c r="B10" s="170" t="s">
        <v>328</v>
      </c>
      <c r="C10" s="127"/>
    </row>
    <row r="11" spans="1:2" ht="4.5" customHeight="1">
      <c r="A11" s="82"/>
      <c r="B11" s="82"/>
    </row>
    <row r="12" spans="1:3" ht="12.75" customHeight="1">
      <c r="A12" s="214" t="s">
        <v>29</v>
      </c>
      <c r="B12" s="209"/>
      <c r="C12" s="127"/>
    </row>
    <row r="13" spans="1:3" ht="12.75" customHeight="1">
      <c r="A13" s="211" t="s">
        <v>329</v>
      </c>
      <c r="B13" s="211"/>
      <c r="C13" s="127"/>
    </row>
    <row r="14" spans="1:3" ht="4.5" customHeight="1">
      <c r="A14" s="168"/>
      <c r="B14" s="168"/>
      <c r="C14" s="127"/>
    </row>
    <row r="15" spans="1:3" ht="12.75" customHeight="1">
      <c r="A15" s="214" t="s">
        <v>33</v>
      </c>
      <c r="B15" s="209"/>
      <c r="C15" s="127"/>
    </row>
    <row r="16" spans="1:2" ht="25.5" customHeight="1">
      <c r="A16" s="212" t="s">
        <v>49</v>
      </c>
      <c r="B16" s="212"/>
    </row>
    <row r="17" spans="1:2" ht="4.5" customHeight="1">
      <c r="A17" s="82"/>
      <c r="B17" s="82"/>
    </row>
    <row r="18" spans="1:2" ht="54.75" customHeight="1">
      <c r="A18" s="213" t="s">
        <v>50</v>
      </c>
      <c r="B18" s="213"/>
    </row>
    <row r="19" spans="1:3" ht="4.5" customHeight="1">
      <c r="A19" s="168"/>
      <c r="B19" s="168"/>
      <c r="C19" s="127"/>
    </row>
    <row r="20" spans="1:2" ht="12.75">
      <c r="A20" s="208" t="s">
        <v>51</v>
      </c>
      <c r="B20" s="208"/>
    </row>
    <row r="21" spans="1:2" ht="4.5" customHeight="1">
      <c r="A21" s="82"/>
      <c r="B21" s="82"/>
    </row>
    <row r="22" spans="1:2" ht="79.5" customHeight="1">
      <c r="A22" s="209" t="s">
        <v>330</v>
      </c>
      <c r="B22" s="209"/>
    </row>
    <row r="23" spans="1:2" ht="4.5" customHeight="1">
      <c r="A23" s="77"/>
      <c r="B23" s="77"/>
    </row>
    <row r="24" spans="1:2" ht="27.75" customHeight="1">
      <c r="A24" s="209" t="s">
        <v>124</v>
      </c>
      <c r="B24" s="209"/>
    </row>
    <row r="25" spans="1:2" ht="4.5" customHeight="1">
      <c r="A25" s="77"/>
      <c r="B25" s="77"/>
    </row>
    <row r="26" spans="1:2" ht="27.75" customHeight="1">
      <c r="A26" s="209" t="s">
        <v>85</v>
      </c>
      <c r="B26" s="209"/>
    </row>
    <row r="27" spans="1:2" ht="4.5" customHeight="1">
      <c r="A27" s="77"/>
      <c r="B27" s="77"/>
    </row>
    <row r="28" spans="1:2" ht="65.25" customHeight="1">
      <c r="A28" s="209" t="s">
        <v>223</v>
      </c>
      <c r="B28" s="209"/>
    </row>
    <row r="29" spans="1:2" ht="4.5" customHeight="1">
      <c r="A29" s="77"/>
      <c r="B29" s="77"/>
    </row>
    <row r="30" spans="1:2" ht="105" customHeight="1">
      <c r="A30" s="209" t="s">
        <v>283</v>
      </c>
      <c r="B30" s="209"/>
    </row>
    <row r="31" spans="1:2" ht="4.5" customHeight="1">
      <c r="A31" s="82"/>
      <c r="B31" s="82"/>
    </row>
    <row r="32" spans="1:2" ht="66" customHeight="1">
      <c r="A32" s="209" t="s">
        <v>224</v>
      </c>
      <c r="B32" s="209"/>
    </row>
    <row r="33" spans="1:2" ht="4.5" customHeight="1">
      <c r="A33" s="76"/>
      <c r="B33" s="76"/>
    </row>
    <row r="34" spans="1:2" s="42" customFormat="1" ht="54.75" customHeight="1">
      <c r="A34" s="209" t="s">
        <v>348</v>
      </c>
      <c r="B34" s="209"/>
    </row>
    <row r="35" spans="1:2" ht="4.5" customHeight="1">
      <c r="A35" s="76"/>
      <c r="B35" s="76"/>
    </row>
    <row r="36" spans="1:2" ht="78.75" customHeight="1">
      <c r="A36" s="210" t="s">
        <v>350</v>
      </c>
      <c r="B36" s="209"/>
    </row>
    <row r="37" spans="1:2" ht="6.75" customHeight="1">
      <c r="A37" s="76"/>
      <c r="B37" s="76"/>
    </row>
    <row r="38" spans="1:2" ht="12.75">
      <c r="A38" s="208" t="s">
        <v>86</v>
      </c>
      <c r="B38" s="208"/>
    </row>
    <row r="39" ht="4.5" customHeight="1"/>
    <row r="40" spans="1:2" ht="12.75" customHeight="1">
      <c r="A40" s="78" t="s">
        <v>129</v>
      </c>
      <c r="B40" s="78" t="s">
        <v>130</v>
      </c>
    </row>
    <row r="41" ht="4.5" customHeight="1"/>
    <row r="42" spans="1:2" ht="12.75">
      <c r="A42" s="78" t="s">
        <v>96</v>
      </c>
      <c r="B42" s="78" t="s">
        <v>97</v>
      </c>
    </row>
    <row r="43" ht="4.5" customHeight="1"/>
    <row r="44" spans="1:2" ht="12.75">
      <c r="A44" s="78" t="s">
        <v>102</v>
      </c>
      <c r="B44" s="78" t="s">
        <v>103</v>
      </c>
    </row>
    <row r="45" ht="4.5" customHeight="1"/>
    <row r="46" spans="1:2" ht="12.75">
      <c r="A46" s="78" t="s">
        <v>125</v>
      </c>
      <c r="B46" s="78" t="s">
        <v>126</v>
      </c>
    </row>
    <row r="47" ht="4.5" customHeight="1"/>
    <row r="48" spans="1:2" ht="12.75">
      <c r="A48" s="78" t="s">
        <v>92</v>
      </c>
      <c r="B48" s="78" t="s">
        <v>93</v>
      </c>
    </row>
    <row r="49" ht="4.5" customHeight="1"/>
    <row r="50" spans="1:2" ht="12.75">
      <c r="A50" s="78" t="s">
        <v>127</v>
      </c>
      <c r="B50" s="78" t="s">
        <v>128</v>
      </c>
    </row>
    <row r="51" ht="4.5" customHeight="1"/>
    <row r="52" spans="1:2" ht="12.75">
      <c r="A52" s="78" t="s">
        <v>100</v>
      </c>
      <c r="B52" s="78" t="s">
        <v>101</v>
      </c>
    </row>
    <row r="53" ht="4.5" customHeight="1"/>
    <row r="54" spans="1:2" ht="12.75">
      <c r="A54" s="78" t="s">
        <v>40</v>
      </c>
      <c r="B54" s="78" t="s">
        <v>0</v>
      </c>
    </row>
    <row r="55" ht="4.5" customHeight="1"/>
    <row r="56" spans="1:2" ht="12.75">
      <c r="A56" s="78" t="s">
        <v>131</v>
      </c>
      <c r="B56" s="78" t="s">
        <v>132</v>
      </c>
    </row>
    <row r="57" ht="4.5" customHeight="1"/>
    <row r="58" spans="1:2" ht="12.75">
      <c r="A58" s="78" t="s">
        <v>133</v>
      </c>
      <c r="B58" s="78" t="s">
        <v>134</v>
      </c>
    </row>
    <row r="59" ht="4.5" customHeight="1"/>
    <row r="60" spans="1:2" ht="12.75">
      <c r="A60" s="78" t="s">
        <v>226</v>
      </c>
      <c r="B60" s="78" t="s">
        <v>227</v>
      </c>
    </row>
    <row r="61" ht="4.5" customHeight="1"/>
    <row r="62" spans="1:2" ht="12.75">
      <c r="A62" s="78" t="s">
        <v>38</v>
      </c>
      <c r="B62" s="78" t="s">
        <v>98</v>
      </c>
    </row>
    <row r="63" ht="4.5" customHeight="1"/>
    <row r="64" spans="1:2" ht="12.75">
      <c r="A64" s="78" t="s">
        <v>90</v>
      </c>
      <c r="B64" s="78" t="s">
        <v>91</v>
      </c>
    </row>
    <row r="65" ht="4.5" customHeight="1"/>
    <row r="66" spans="1:2" ht="12.75">
      <c r="A66" s="78" t="s">
        <v>135</v>
      </c>
      <c r="B66" s="78" t="s">
        <v>136</v>
      </c>
    </row>
    <row r="67" ht="4.5" customHeight="1"/>
    <row r="68" spans="1:2" ht="12.75">
      <c r="A68" s="78" t="s">
        <v>94</v>
      </c>
      <c r="B68" s="78" t="s">
        <v>95</v>
      </c>
    </row>
    <row r="69" ht="4.5" customHeight="1"/>
    <row r="70" spans="1:2" ht="12.75">
      <c r="A70" s="78" t="s">
        <v>39</v>
      </c>
      <c r="B70" s="78" t="s">
        <v>99</v>
      </c>
    </row>
    <row r="71" ht="4.5" customHeight="1"/>
  </sheetData>
  <sheetProtection/>
  <mergeCells count="19">
    <mergeCell ref="A13:B13"/>
    <mergeCell ref="A16:B16"/>
    <mergeCell ref="A18:B18"/>
    <mergeCell ref="A12:B12"/>
    <mergeCell ref="A1:B1"/>
    <mergeCell ref="A3:B3"/>
    <mergeCell ref="A5:B5"/>
    <mergeCell ref="A7:B7"/>
    <mergeCell ref="A15:B15"/>
    <mergeCell ref="A20:B20"/>
    <mergeCell ref="A22:B22"/>
    <mergeCell ref="A38:B38"/>
    <mergeCell ref="A28:B28"/>
    <mergeCell ref="A30:B30"/>
    <mergeCell ref="A32:B32"/>
    <mergeCell ref="A34:B34"/>
    <mergeCell ref="A26:B26"/>
    <mergeCell ref="A24:B24"/>
    <mergeCell ref="A36:B36"/>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88" r:id="rId1"/>
  <headerFooter alignWithMargins="0">
    <oddFooter>&amp;C&amp;8- &amp;P -</oddFoot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110" zoomScaleNormal="110" zoomScaleSheetLayoutView="100" zoomScalePageLayoutView="0" workbookViewId="0" topLeftCell="A1">
      <selection activeCell="A2" sqref="A2"/>
    </sheetView>
  </sheetViews>
  <sheetFormatPr defaultColWidth="11.421875" defaultRowHeight="12.75"/>
  <cols>
    <col min="1" max="3" width="11.421875" style="85" customWidth="1"/>
    <col min="4" max="4" width="8.00390625" style="85" bestFit="1" customWidth="1"/>
    <col min="5" max="7" width="11.421875" style="85" customWidth="1"/>
    <col min="8" max="8" width="8.00390625" style="85" bestFit="1" customWidth="1"/>
    <col min="9" max="9" width="11.57421875" style="85" customWidth="1"/>
    <col min="10" max="16384" width="11.421875" style="84" customWidth="1"/>
  </cols>
  <sheetData>
    <row r="1" spans="1:9" ht="12.75">
      <c r="A1" s="99" t="s">
        <v>273</v>
      </c>
      <c r="B1" s="98"/>
      <c r="C1" s="98"/>
      <c r="D1" s="98"/>
      <c r="E1" s="98"/>
      <c r="F1" s="98"/>
      <c r="G1" s="98"/>
      <c r="H1" s="98"/>
      <c r="I1" s="84"/>
    </row>
    <row r="2" spans="1:9" ht="7.5" customHeight="1">
      <c r="A2" s="98"/>
      <c r="B2" s="98"/>
      <c r="C2" s="98"/>
      <c r="D2" s="98"/>
      <c r="E2" s="98"/>
      <c r="F2" s="98"/>
      <c r="G2" s="98"/>
      <c r="H2" s="98"/>
      <c r="I2" s="84"/>
    </row>
    <row r="3" spans="1:9" ht="12.75">
      <c r="A3" s="222" t="s">
        <v>272</v>
      </c>
      <c r="B3" s="222"/>
      <c r="C3" s="222"/>
      <c r="D3" s="223"/>
      <c r="E3" s="224" t="s">
        <v>271</v>
      </c>
      <c r="F3" s="222"/>
      <c r="G3" s="222"/>
      <c r="H3" s="222"/>
      <c r="I3" s="84"/>
    </row>
    <row r="4" spans="1:9" ht="15" customHeight="1">
      <c r="A4" s="225" t="s">
        <v>270</v>
      </c>
      <c r="B4" s="225"/>
      <c r="C4" s="225"/>
      <c r="D4" s="225"/>
      <c r="E4" s="225"/>
      <c r="F4" s="225"/>
      <c r="G4" s="225"/>
      <c r="H4" s="225"/>
      <c r="I4" s="84"/>
    </row>
    <row r="5" spans="1:9" ht="15" customHeight="1">
      <c r="A5" s="226" t="s">
        <v>269</v>
      </c>
      <c r="B5" s="226"/>
      <c r="C5" s="226"/>
      <c r="D5" s="97" t="s">
        <v>268</v>
      </c>
      <c r="E5" s="227" t="s">
        <v>269</v>
      </c>
      <c r="F5" s="227"/>
      <c r="G5" s="227"/>
      <c r="H5" s="96" t="s">
        <v>268</v>
      </c>
      <c r="I5" s="84"/>
    </row>
    <row r="6" spans="1:9" ht="25.5" customHeight="1">
      <c r="A6" s="218" t="s">
        <v>267</v>
      </c>
      <c r="B6" s="218"/>
      <c r="C6" s="218"/>
      <c r="D6" s="162">
        <v>1</v>
      </c>
      <c r="E6" s="218" t="s">
        <v>266</v>
      </c>
      <c r="F6" s="218"/>
      <c r="G6" s="218"/>
      <c r="H6" s="164">
        <v>1</v>
      </c>
      <c r="I6" s="84"/>
    </row>
    <row r="7" spans="1:9" ht="25.5" customHeight="1">
      <c r="A7" s="216" t="s">
        <v>265</v>
      </c>
      <c r="B7" s="216"/>
      <c r="C7" s="216"/>
      <c r="D7" s="163">
        <v>1</v>
      </c>
      <c r="E7" s="217" t="s">
        <v>264</v>
      </c>
      <c r="F7" s="217"/>
      <c r="G7" s="217"/>
      <c r="H7" s="165">
        <v>1</v>
      </c>
      <c r="I7" s="84"/>
    </row>
    <row r="8" spans="1:9" ht="25.5" customHeight="1">
      <c r="A8" s="218" t="s">
        <v>263</v>
      </c>
      <c r="B8" s="218"/>
      <c r="C8" s="218"/>
      <c r="D8" s="162">
        <v>271</v>
      </c>
      <c r="E8" s="218" t="s">
        <v>262</v>
      </c>
      <c r="F8" s="218"/>
      <c r="G8" s="218"/>
      <c r="H8" s="160">
        <v>271</v>
      </c>
      <c r="I8" s="84"/>
    </row>
    <row r="9" spans="1:9" ht="25.5" customHeight="1">
      <c r="A9" s="216" t="s">
        <v>261</v>
      </c>
      <c r="B9" s="216"/>
      <c r="C9" s="216"/>
      <c r="D9" s="163">
        <v>270</v>
      </c>
      <c r="E9" s="217" t="s">
        <v>260</v>
      </c>
      <c r="F9" s="217"/>
      <c r="G9" s="217"/>
      <c r="H9" s="157">
        <v>270</v>
      </c>
      <c r="I9" s="84"/>
    </row>
    <row r="10" spans="1:9" ht="25.5" customHeight="1">
      <c r="A10" s="218" t="s">
        <v>259</v>
      </c>
      <c r="B10" s="218"/>
      <c r="C10" s="218"/>
      <c r="D10" s="162">
        <v>365</v>
      </c>
      <c r="E10" s="218" t="s">
        <v>258</v>
      </c>
      <c r="F10" s="218"/>
      <c r="G10" s="218"/>
      <c r="H10" s="160">
        <v>365</v>
      </c>
      <c r="I10" s="84"/>
    </row>
    <row r="11" spans="1:9" ht="25.5" customHeight="1">
      <c r="A11" s="218" t="s">
        <v>257</v>
      </c>
      <c r="B11" s="218"/>
      <c r="C11" s="218"/>
      <c r="D11" s="162">
        <v>64</v>
      </c>
      <c r="E11" s="218" t="s">
        <v>256</v>
      </c>
      <c r="F11" s="218"/>
      <c r="G11" s="218"/>
      <c r="H11" s="160">
        <v>64</v>
      </c>
      <c r="I11" s="84"/>
    </row>
    <row r="12" spans="1:9" ht="25.5" customHeight="1">
      <c r="A12" s="216" t="s">
        <v>255</v>
      </c>
      <c r="B12" s="216"/>
      <c r="C12" s="216"/>
      <c r="D12" s="87">
        <v>222</v>
      </c>
      <c r="E12" s="217" t="s">
        <v>254</v>
      </c>
      <c r="F12" s="217"/>
      <c r="G12" s="217"/>
      <c r="H12" s="86">
        <v>222</v>
      </c>
      <c r="I12" s="84"/>
    </row>
    <row r="13" spans="1:9" ht="7.5" customHeight="1">
      <c r="A13" s="217"/>
      <c r="B13" s="217"/>
      <c r="C13" s="217"/>
      <c r="D13" s="95"/>
      <c r="E13" s="217"/>
      <c r="F13" s="217"/>
      <c r="G13" s="217"/>
      <c r="H13" s="86"/>
      <c r="I13" s="84"/>
    </row>
    <row r="14" spans="1:9" ht="15" customHeight="1">
      <c r="A14" s="221" t="s">
        <v>253</v>
      </c>
      <c r="B14" s="221"/>
      <c r="C14" s="221"/>
      <c r="D14" s="221"/>
      <c r="E14" s="221"/>
      <c r="F14" s="221"/>
      <c r="G14" s="221"/>
      <c r="H14" s="221"/>
      <c r="I14" s="84"/>
    </row>
    <row r="15" spans="1:9" ht="12.75">
      <c r="A15" s="216"/>
      <c r="B15" s="216"/>
      <c r="C15" s="216"/>
      <c r="D15" s="93"/>
      <c r="E15" s="217" t="s">
        <v>252</v>
      </c>
      <c r="F15" s="217"/>
      <c r="G15" s="217"/>
      <c r="H15" s="157">
        <v>18</v>
      </c>
      <c r="I15" s="84"/>
    </row>
    <row r="16" spans="1:9" ht="12.75">
      <c r="A16" s="218"/>
      <c r="B16" s="218"/>
      <c r="C16" s="218"/>
      <c r="D16" s="94"/>
      <c r="E16" s="218" t="s">
        <v>251</v>
      </c>
      <c r="F16" s="218"/>
      <c r="G16" s="218"/>
      <c r="H16" s="160">
        <v>292</v>
      </c>
      <c r="I16" s="84"/>
    </row>
    <row r="17" spans="1:9" ht="24.75" customHeight="1">
      <c r="A17" s="218"/>
      <c r="B17" s="218"/>
      <c r="C17" s="218"/>
      <c r="D17" s="94"/>
      <c r="E17" s="218" t="s">
        <v>250</v>
      </c>
      <c r="F17" s="218"/>
      <c r="G17" s="218"/>
      <c r="H17" s="160">
        <v>72</v>
      </c>
      <c r="I17" s="84"/>
    </row>
    <row r="18" spans="1:9" ht="12.75">
      <c r="A18" s="216"/>
      <c r="B18" s="216"/>
      <c r="C18" s="216"/>
      <c r="D18" s="93"/>
      <c r="E18" s="217" t="s">
        <v>249</v>
      </c>
      <c r="F18" s="217"/>
      <c r="G18" s="217"/>
      <c r="H18" s="157">
        <v>294</v>
      </c>
      <c r="I18" s="84"/>
    </row>
    <row r="19" spans="1:9" ht="7.5" customHeight="1">
      <c r="A19" s="92"/>
      <c r="B19" s="92"/>
      <c r="C19" s="92"/>
      <c r="D19" s="92"/>
      <c r="E19" s="92"/>
      <c r="F19" s="92"/>
      <c r="G19" s="92"/>
      <c r="H19" s="92"/>
      <c r="I19" s="84"/>
    </row>
    <row r="20" spans="1:9" ht="15" customHeight="1">
      <c r="A20" s="219" t="s">
        <v>248</v>
      </c>
      <c r="B20" s="219"/>
      <c r="C20" s="219"/>
      <c r="D20" s="219"/>
      <c r="E20" s="219"/>
      <c r="F20" s="219"/>
      <c r="G20" s="219"/>
      <c r="H20" s="219"/>
      <c r="I20" s="84"/>
    </row>
    <row r="21" spans="1:9" ht="36.75" customHeight="1">
      <c r="A21" s="220" t="s">
        <v>247</v>
      </c>
      <c r="B21" s="220"/>
      <c r="C21" s="220"/>
      <c r="D21" s="91">
        <v>15</v>
      </c>
      <c r="E21" s="220" t="s">
        <v>246</v>
      </c>
      <c r="F21" s="220"/>
      <c r="G21" s="220"/>
      <c r="H21" s="159">
        <v>32</v>
      </c>
      <c r="I21" s="84"/>
    </row>
    <row r="22" spans="1:9" ht="36.75" customHeight="1">
      <c r="A22" s="218" t="s">
        <v>245</v>
      </c>
      <c r="B22" s="218"/>
      <c r="C22" s="218"/>
      <c r="D22" s="161">
        <v>16</v>
      </c>
      <c r="E22" s="218" t="s">
        <v>244</v>
      </c>
      <c r="F22" s="218"/>
      <c r="G22" s="218"/>
      <c r="H22" s="156">
        <v>33</v>
      </c>
      <c r="I22" s="84"/>
    </row>
    <row r="23" spans="1:10" ht="226.5" customHeight="1">
      <c r="A23" s="218" t="s">
        <v>243</v>
      </c>
      <c r="B23" s="218"/>
      <c r="C23" s="218"/>
      <c r="D23" s="88" t="s">
        <v>242</v>
      </c>
      <c r="E23" s="218" t="s">
        <v>241</v>
      </c>
      <c r="F23" s="218"/>
      <c r="G23" s="218"/>
      <c r="H23" s="90">
        <v>190</v>
      </c>
      <c r="I23" s="89"/>
      <c r="J23" s="89"/>
    </row>
    <row r="24" spans="1:9" ht="24.75" customHeight="1">
      <c r="A24" s="216" t="s">
        <v>240</v>
      </c>
      <c r="B24" s="216"/>
      <c r="C24" s="216"/>
      <c r="D24" s="158">
        <v>38</v>
      </c>
      <c r="E24" s="217" t="s">
        <v>239</v>
      </c>
      <c r="F24" s="217"/>
      <c r="G24" s="217"/>
      <c r="H24" s="155">
        <v>71</v>
      </c>
      <c r="I24" s="84"/>
    </row>
    <row r="25" spans="1:9" ht="36.75" customHeight="1">
      <c r="A25" s="218" t="s">
        <v>238</v>
      </c>
      <c r="B25" s="218"/>
      <c r="C25" s="218"/>
      <c r="D25" s="88" t="s">
        <v>237</v>
      </c>
      <c r="E25" s="218" t="s">
        <v>236</v>
      </c>
      <c r="F25" s="218"/>
      <c r="G25" s="218"/>
      <c r="H25" s="156">
        <v>7</v>
      </c>
      <c r="I25" s="84"/>
    </row>
    <row r="26" spans="1:9" ht="36.75" customHeight="1">
      <c r="A26" s="216" t="s">
        <v>235</v>
      </c>
      <c r="B26" s="216"/>
      <c r="C26" s="216"/>
      <c r="D26" s="158">
        <v>177</v>
      </c>
      <c r="E26" s="217" t="s">
        <v>234</v>
      </c>
      <c r="F26" s="217"/>
      <c r="G26" s="217"/>
      <c r="H26" s="157">
        <v>177</v>
      </c>
      <c r="I26" s="84"/>
    </row>
    <row r="27" spans="1:9" ht="12.75">
      <c r="A27" s="84"/>
      <c r="B27" s="84"/>
      <c r="C27" s="84"/>
      <c r="D27" s="84"/>
      <c r="E27" s="84"/>
      <c r="F27" s="84"/>
      <c r="G27" s="84"/>
      <c r="H27" s="84"/>
      <c r="I27" s="84"/>
    </row>
    <row r="28" spans="1:9" ht="12.75">
      <c r="A28" s="84"/>
      <c r="B28" s="84"/>
      <c r="C28" s="84"/>
      <c r="D28" s="84"/>
      <c r="E28" s="84"/>
      <c r="F28" s="84"/>
      <c r="G28" s="84"/>
      <c r="H28" s="84"/>
      <c r="I28" s="84"/>
    </row>
    <row r="29" spans="1:9" ht="12.75">
      <c r="A29" s="84"/>
      <c r="B29" s="84"/>
      <c r="C29" s="84"/>
      <c r="D29" s="84"/>
      <c r="E29" s="84"/>
      <c r="F29" s="84"/>
      <c r="G29" s="84"/>
      <c r="H29" s="84"/>
      <c r="I29" s="84"/>
    </row>
    <row r="30" spans="1:9" ht="12.75">
      <c r="A30" s="84"/>
      <c r="B30" s="84"/>
      <c r="C30" s="84"/>
      <c r="D30" s="84"/>
      <c r="E30" s="84"/>
      <c r="F30" s="84"/>
      <c r="G30" s="84"/>
      <c r="H30" s="84"/>
      <c r="I30" s="84"/>
    </row>
    <row r="31" spans="1:9" ht="12.75">
      <c r="A31" s="84"/>
      <c r="B31" s="84"/>
      <c r="C31" s="84"/>
      <c r="D31" s="84"/>
      <c r="E31" s="84"/>
      <c r="F31" s="84"/>
      <c r="G31" s="84"/>
      <c r="H31" s="84"/>
      <c r="I31" s="84"/>
    </row>
    <row r="32" spans="1:9" ht="12.75">
      <c r="A32" s="84"/>
      <c r="B32" s="84"/>
      <c r="C32" s="84"/>
      <c r="D32" s="84"/>
      <c r="E32" s="84"/>
      <c r="F32" s="84"/>
      <c r="G32" s="84"/>
      <c r="H32" s="84"/>
      <c r="I32" s="84"/>
    </row>
    <row r="33" spans="1:9" ht="12.75">
      <c r="A33" s="84"/>
      <c r="B33" s="84"/>
      <c r="C33" s="84"/>
      <c r="D33" s="84"/>
      <c r="E33" s="84"/>
      <c r="F33" s="84"/>
      <c r="G33" s="84"/>
      <c r="H33" s="84"/>
      <c r="I33" s="84"/>
    </row>
    <row r="34" spans="1:9" ht="12.75">
      <c r="A34" s="84"/>
      <c r="B34" s="84"/>
      <c r="C34" s="84"/>
      <c r="D34" s="84"/>
      <c r="E34" s="84"/>
      <c r="F34" s="84"/>
      <c r="G34" s="84"/>
      <c r="H34" s="84"/>
      <c r="I34" s="84"/>
    </row>
    <row r="35" spans="1:9" ht="12.75">
      <c r="A35" s="84"/>
      <c r="B35" s="84"/>
      <c r="C35" s="84"/>
      <c r="D35" s="84"/>
      <c r="E35" s="84"/>
      <c r="F35" s="84"/>
      <c r="G35" s="84"/>
      <c r="H35" s="84"/>
      <c r="I35" s="84"/>
    </row>
    <row r="36" spans="1:9" ht="12.75">
      <c r="A36" s="84"/>
      <c r="B36" s="84"/>
      <c r="C36" s="84"/>
      <c r="D36" s="84"/>
      <c r="E36" s="84"/>
      <c r="F36" s="84"/>
      <c r="G36" s="84"/>
      <c r="H36" s="84"/>
      <c r="I36" s="84"/>
    </row>
    <row r="37" spans="1:9" ht="12.75">
      <c r="A37" s="84"/>
      <c r="B37" s="84"/>
      <c r="C37" s="84"/>
      <c r="D37" s="84"/>
      <c r="E37" s="84"/>
      <c r="F37" s="84"/>
      <c r="G37" s="84"/>
      <c r="H37" s="84"/>
      <c r="I37" s="84"/>
    </row>
    <row r="38" spans="1:9" ht="12.75">
      <c r="A38" s="84"/>
      <c r="B38" s="84"/>
      <c r="C38" s="84"/>
      <c r="D38" s="84"/>
      <c r="E38" s="84"/>
      <c r="F38" s="84"/>
      <c r="G38" s="84"/>
      <c r="H38" s="84"/>
      <c r="I38" s="84"/>
    </row>
    <row r="39" spans="1:9" ht="12.75">
      <c r="A39" s="84"/>
      <c r="B39" s="84"/>
      <c r="C39" s="84"/>
      <c r="D39" s="84"/>
      <c r="E39" s="84"/>
      <c r="F39" s="84"/>
      <c r="G39" s="84"/>
      <c r="H39" s="84"/>
      <c r="I39" s="84"/>
    </row>
    <row r="40" spans="1:9" ht="12.75">
      <c r="A40" s="84"/>
      <c r="B40" s="84"/>
      <c r="C40" s="84"/>
      <c r="D40" s="84"/>
      <c r="E40" s="84"/>
      <c r="F40" s="84"/>
      <c r="G40" s="84"/>
      <c r="H40" s="84"/>
      <c r="I40" s="84"/>
    </row>
    <row r="41" spans="1:9" ht="12.75">
      <c r="A41" s="84"/>
      <c r="B41" s="84"/>
      <c r="C41" s="84"/>
      <c r="D41" s="84"/>
      <c r="E41" s="84"/>
      <c r="F41" s="84"/>
      <c r="G41" s="84"/>
      <c r="H41" s="84"/>
      <c r="I41" s="84"/>
    </row>
    <row r="42" spans="1:9" ht="12.75">
      <c r="A42" s="84"/>
      <c r="B42" s="84"/>
      <c r="C42" s="84"/>
      <c r="D42" s="84"/>
      <c r="E42" s="84"/>
      <c r="F42" s="84"/>
      <c r="G42" s="84"/>
      <c r="H42" s="84"/>
      <c r="I42" s="84"/>
    </row>
    <row r="43" spans="1:9" ht="12.75">
      <c r="A43" s="84"/>
      <c r="B43" s="84"/>
      <c r="C43" s="84"/>
      <c r="D43" s="84"/>
      <c r="E43" s="84"/>
      <c r="F43" s="84"/>
      <c r="G43" s="84"/>
      <c r="H43" s="84"/>
      <c r="I43" s="84"/>
    </row>
    <row r="44" spans="1:9" ht="12.75">
      <c r="A44" s="84"/>
      <c r="B44" s="84"/>
      <c r="C44" s="84"/>
      <c r="D44" s="84"/>
      <c r="E44" s="84"/>
      <c r="F44" s="84"/>
      <c r="G44" s="84"/>
      <c r="H44" s="84"/>
      <c r="I44" s="84"/>
    </row>
    <row r="45" spans="1:9" ht="12.75">
      <c r="A45" s="84"/>
      <c r="B45" s="84"/>
      <c r="C45" s="84"/>
      <c r="D45" s="84"/>
      <c r="E45" s="84"/>
      <c r="F45" s="84"/>
      <c r="G45" s="84"/>
      <c r="H45" s="84"/>
      <c r="I45" s="84"/>
    </row>
    <row r="46" spans="1:9" ht="12.75">
      <c r="A46" s="84"/>
      <c r="B46" s="84"/>
      <c r="C46" s="84"/>
      <c r="D46" s="84"/>
      <c r="E46" s="84"/>
      <c r="F46" s="84"/>
      <c r="G46" s="84"/>
      <c r="H46" s="84"/>
      <c r="I46" s="84"/>
    </row>
    <row r="47" spans="1:9" ht="12.75">
      <c r="A47" s="84"/>
      <c r="B47" s="84"/>
      <c r="C47" s="84"/>
      <c r="D47" s="84"/>
      <c r="E47" s="84"/>
      <c r="F47" s="84"/>
      <c r="G47" s="84"/>
      <c r="H47" s="84"/>
      <c r="I47" s="84"/>
    </row>
    <row r="48" spans="1:9" ht="12.75">
      <c r="A48" s="84"/>
      <c r="B48" s="84"/>
      <c r="C48" s="84"/>
      <c r="D48" s="84"/>
      <c r="E48" s="84"/>
      <c r="F48" s="84"/>
      <c r="G48" s="84"/>
      <c r="H48" s="84"/>
      <c r="I48" s="84"/>
    </row>
    <row r="49" spans="1:9" ht="12.75">
      <c r="A49" s="84"/>
      <c r="B49" s="84"/>
      <c r="C49" s="84"/>
      <c r="D49" s="84"/>
      <c r="E49" s="84"/>
      <c r="F49" s="84"/>
      <c r="G49" s="84"/>
      <c r="H49" s="84"/>
      <c r="I49" s="84"/>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pans="1:9" ht="12.75">
      <c r="A97" s="84"/>
      <c r="B97" s="84"/>
      <c r="C97" s="84"/>
      <c r="D97" s="84"/>
      <c r="E97" s="84"/>
      <c r="F97" s="84"/>
      <c r="G97" s="84"/>
      <c r="H97" s="84"/>
      <c r="I97" s="84"/>
    </row>
    <row r="98" spans="1:9" ht="12.75">
      <c r="A98" s="84"/>
      <c r="B98" s="84"/>
      <c r="C98" s="84"/>
      <c r="D98" s="84"/>
      <c r="E98" s="84"/>
      <c r="F98" s="84"/>
      <c r="G98" s="84"/>
      <c r="H98" s="84"/>
      <c r="I98" s="84"/>
    </row>
    <row r="99" spans="1:9" ht="12.75">
      <c r="A99" s="84"/>
      <c r="B99" s="84"/>
      <c r="C99" s="84"/>
      <c r="D99" s="84"/>
      <c r="E99" s="84"/>
      <c r="F99" s="84"/>
      <c r="G99" s="84"/>
      <c r="H99" s="84"/>
      <c r="I99" s="84"/>
    </row>
    <row r="100" spans="1:9" ht="12.75">
      <c r="A100" s="84"/>
      <c r="B100" s="84"/>
      <c r="C100" s="84"/>
      <c r="D100" s="84"/>
      <c r="E100" s="84"/>
      <c r="F100" s="84"/>
      <c r="G100" s="84"/>
      <c r="H100" s="84"/>
      <c r="I100" s="84"/>
    </row>
    <row r="101" spans="1:9" ht="12.75">
      <c r="A101" s="84"/>
      <c r="B101" s="84"/>
      <c r="C101" s="84"/>
      <c r="D101" s="84"/>
      <c r="E101" s="84"/>
      <c r="F101" s="84"/>
      <c r="G101" s="84"/>
      <c r="H101" s="84"/>
      <c r="I101" s="84"/>
    </row>
    <row r="102" spans="1:9" ht="12.75">
      <c r="A102" s="84"/>
      <c r="B102" s="84"/>
      <c r="C102" s="84"/>
      <c r="D102" s="84"/>
      <c r="E102" s="84"/>
      <c r="F102" s="84"/>
      <c r="G102" s="84"/>
      <c r="H102" s="84"/>
      <c r="I102" s="84"/>
    </row>
    <row r="103" spans="1:9" ht="12.75">
      <c r="A103" s="84"/>
      <c r="B103" s="84"/>
      <c r="C103" s="84"/>
      <c r="D103" s="84"/>
      <c r="E103" s="84"/>
      <c r="F103" s="84"/>
      <c r="G103" s="84"/>
      <c r="H103" s="84"/>
      <c r="I103" s="84"/>
    </row>
    <row r="104" spans="1:9" ht="12.75">
      <c r="A104" s="84"/>
      <c r="B104" s="84"/>
      <c r="C104" s="84"/>
      <c r="D104" s="84"/>
      <c r="E104" s="84"/>
      <c r="F104" s="84"/>
      <c r="G104" s="84"/>
      <c r="H104" s="84"/>
      <c r="I104" s="84"/>
    </row>
    <row r="105" spans="1:9" ht="12.75">
      <c r="A105" s="84"/>
      <c r="B105" s="84"/>
      <c r="C105" s="84"/>
      <c r="D105" s="84"/>
      <c r="E105" s="84"/>
      <c r="F105" s="84"/>
      <c r="G105" s="84"/>
      <c r="H105" s="84"/>
      <c r="I105" s="84"/>
    </row>
    <row r="106" spans="1:9" ht="12.75">
      <c r="A106" s="84"/>
      <c r="B106" s="84"/>
      <c r="C106" s="84"/>
      <c r="D106" s="84"/>
      <c r="E106" s="84"/>
      <c r="F106" s="84"/>
      <c r="G106" s="84"/>
      <c r="H106" s="84"/>
      <c r="I106" s="84"/>
    </row>
    <row r="107" spans="1:9" ht="12.75">
      <c r="A107" s="84"/>
      <c r="B107" s="84"/>
      <c r="C107" s="84"/>
      <c r="D107" s="84"/>
      <c r="E107" s="84"/>
      <c r="F107" s="84"/>
      <c r="G107" s="84"/>
      <c r="H107" s="84"/>
      <c r="I107" s="84"/>
    </row>
    <row r="108" spans="1:9" ht="12.75">
      <c r="A108" s="84"/>
      <c r="B108" s="84"/>
      <c r="C108" s="84"/>
      <c r="D108" s="84"/>
      <c r="E108" s="84"/>
      <c r="F108" s="84"/>
      <c r="G108" s="84"/>
      <c r="H108" s="84"/>
      <c r="I108" s="84"/>
    </row>
    <row r="109" spans="1:9" ht="12.75">
      <c r="A109" s="84"/>
      <c r="B109" s="84"/>
      <c r="C109" s="84"/>
      <c r="D109" s="84"/>
      <c r="E109" s="84"/>
      <c r="F109" s="84"/>
      <c r="G109" s="84"/>
      <c r="H109" s="84"/>
      <c r="I109" s="84"/>
    </row>
    <row r="110" spans="1:9" ht="12.75">
      <c r="A110" s="84"/>
      <c r="B110" s="84"/>
      <c r="C110" s="84"/>
      <c r="D110" s="84"/>
      <c r="E110" s="84"/>
      <c r="F110" s="84"/>
      <c r="G110" s="84"/>
      <c r="H110" s="84"/>
      <c r="I110" s="84"/>
    </row>
    <row r="111" spans="1:9" ht="12.75">
      <c r="A111" s="84"/>
      <c r="B111" s="84"/>
      <c r="C111" s="84"/>
      <c r="D111" s="84"/>
      <c r="E111" s="84"/>
      <c r="F111" s="84"/>
      <c r="G111" s="84"/>
      <c r="H111" s="84"/>
      <c r="I111" s="84"/>
    </row>
    <row r="112" spans="1:9" ht="12.75">
      <c r="A112" s="84"/>
      <c r="B112" s="84"/>
      <c r="C112" s="84"/>
      <c r="D112" s="84"/>
      <c r="E112" s="84"/>
      <c r="F112" s="84"/>
      <c r="G112" s="84"/>
      <c r="H112" s="84"/>
      <c r="I112" s="84"/>
    </row>
    <row r="113" spans="1:9" ht="12.75">
      <c r="A113" s="84"/>
      <c r="B113" s="84"/>
      <c r="C113" s="84"/>
      <c r="D113" s="84"/>
      <c r="E113" s="84"/>
      <c r="F113" s="84"/>
      <c r="G113" s="84"/>
      <c r="H113" s="84"/>
      <c r="I113" s="84"/>
    </row>
    <row r="114" spans="1:9" ht="12.75">
      <c r="A114" s="84"/>
      <c r="B114" s="84"/>
      <c r="C114" s="84"/>
      <c r="D114" s="84"/>
      <c r="E114" s="84"/>
      <c r="F114" s="84"/>
      <c r="G114" s="84"/>
      <c r="H114" s="84"/>
      <c r="I114" s="84"/>
    </row>
    <row r="115" spans="1:9" ht="12.75">
      <c r="A115" s="84"/>
      <c r="B115" s="84"/>
      <c r="C115" s="84"/>
      <c r="D115" s="84"/>
      <c r="E115" s="84"/>
      <c r="F115" s="84"/>
      <c r="G115" s="84"/>
      <c r="H115" s="84"/>
      <c r="I115" s="84"/>
    </row>
    <row r="116" spans="1:9" ht="12.75">
      <c r="A116" s="84"/>
      <c r="B116" s="84"/>
      <c r="C116" s="84"/>
      <c r="D116" s="84"/>
      <c r="E116" s="84"/>
      <c r="F116" s="84"/>
      <c r="G116" s="84"/>
      <c r="H116" s="84"/>
      <c r="I116" s="84"/>
    </row>
    <row r="117" spans="1:9" ht="12.75">
      <c r="A117" s="84"/>
      <c r="B117" s="84"/>
      <c r="C117" s="84"/>
      <c r="D117" s="84"/>
      <c r="E117" s="84"/>
      <c r="F117" s="84"/>
      <c r="G117" s="84"/>
      <c r="H117" s="84"/>
      <c r="I117" s="84"/>
    </row>
    <row r="118" spans="1:9" ht="12.75">
      <c r="A118" s="84"/>
      <c r="B118" s="84"/>
      <c r="C118" s="84"/>
      <c r="D118" s="84"/>
      <c r="E118" s="84"/>
      <c r="F118" s="84"/>
      <c r="G118" s="84"/>
      <c r="H118" s="84"/>
      <c r="I118" s="84"/>
    </row>
    <row r="119" spans="1:9" ht="12.75">
      <c r="A119" s="84"/>
      <c r="B119" s="84"/>
      <c r="C119" s="84"/>
      <c r="D119" s="84"/>
      <c r="E119" s="84"/>
      <c r="F119" s="84"/>
      <c r="G119" s="84"/>
      <c r="H119" s="84"/>
      <c r="I119" s="84"/>
    </row>
    <row r="120" spans="1:9" ht="12.75">
      <c r="A120" s="84"/>
      <c r="B120" s="84"/>
      <c r="C120" s="84"/>
      <c r="D120" s="84"/>
      <c r="E120" s="84"/>
      <c r="F120" s="84"/>
      <c r="G120" s="84"/>
      <c r="H120" s="84"/>
      <c r="I120" s="84"/>
    </row>
    <row r="121" spans="1:9" ht="12.75">
      <c r="A121" s="84"/>
      <c r="B121" s="84"/>
      <c r="C121" s="84"/>
      <c r="D121" s="84"/>
      <c r="E121" s="84"/>
      <c r="F121" s="84"/>
      <c r="G121" s="84"/>
      <c r="H121" s="84"/>
      <c r="I121" s="84"/>
    </row>
    <row r="122" spans="1:9" ht="12.75">
      <c r="A122" s="84"/>
      <c r="B122" s="84"/>
      <c r="C122" s="84"/>
      <c r="D122" s="84"/>
      <c r="E122" s="84"/>
      <c r="F122" s="84"/>
      <c r="G122" s="84"/>
      <c r="H122" s="84"/>
      <c r="I122" s="84"/>
    </row>
    <row r="123" spans="1:9" ht="12.75">
      <c r="A123" s="84"/>
      <c r="B123" s="84"/>
      <c r="C123" s="84"/>
      <c r="D123" s="84"/>
      <c r="E123" s="84"/>
      <c r="F123" s="84"/>
      <c r="G123" s="84"/>
      <c r="H123" s="84"/>
      <c r="I123" s="84"/>
    </row>
    <row r="124" spans="1:9" ht="12.75">
      <c r="A124" s="84"/>
      <c r="B124" s="84"/>
      <c r="C124" s="84"/>
      <c r="D124" s="84"/>
      <c r="E124" s="84"/>
      <c r="F124" s="84"/>
      <c r="G124" s="84"/>
      <c r="H124" s="84"/>
      <c r="I124" s="84"/>
    </row>
    <row r="125" spans="1:9" ht="12.75">
      <c r="A125" s="84"/>
      <c r="B125" s="84"/>
      <c r="C125" s="84"/>
      <c r="D125" s="84"/>
      <c r="E125" s="84"/>
      <c r="F125" s="84"/>
      <c r="G125" s="84"/>
      <c r="H125" s="84"/>
      <c r="I125" s="84"/>
    </row>
    <row r="126" spans="1:9" ht="12.75">
      <c r="A126" s="84"/>
      <c r="B126" s="84"/>
      <c r="C126" s="84"/>
      <c r="D126" s="84"/>
      <c r="E126" s="84"/>
      <c r="F126" s="84"/>
      <c r="G126" s="84"/>
      <c r="H126" s="84"/>
      <c r="I126" s="84"/>
    </row>
    <row r="127" spans="1:9" ht="12.75">
      <c r="A127" s="84"/>
      <c r="B127" s="84"/>
      <c r="C127" s="84"/>
      <c r="D127" s="84"/>
      <c r="E127" s="84"/>
      <c r="F127" s="84"/>
      <c r="G127" s="84"/>
      <c r="H127" s="84"/>
      <c r="I127" s="84"/>
    </row>
    <row r="128" spans="1:9" ht="12.75">
      <c r="A128" s="84"/>
      <c r="B128" s="84"/>
      <c r="C128" s="84"/>
      <c r="D128" s="84"/>
      <c r="E128" s="84"/>
      <c r="F128" s="84"/>
      <c r="G128" s="84"/>
      <c r="H128" s="84"/>
      <c r="I128" s="84"/>
    </row>
    <row r="129" spans="1:9" ht="12.75">
      <c r="A129" s="84"/>
      <c r="B129" s="84"/>
      <c r="C129" s="84"/>
      <c r="D129" s="84"/>
      <c r="E129" s="84"/>
      <c r="F129" s="84"/>
      <c r="G129" s="84"/>
      <c r="H129" s="84"/>
      <c r="I129" s="84"/>
    </row>
    <row r="130" spans="1:9" ht="12.75">
      <c r="A130" s="84"/>
      <c r="B130" s="84"/>
      <c r="C130" s="84"/>
      <c r="D130" s="84"/>
      <c r="E130" s="84"/>
      <c r="F130" s="84"/>
      <c r="G130" s="84"/>
      <c r="H130" s="84"/>
      <c r="I130" s="84"/>
    </row>
    <row r="131" spans="1:9" ht="12.75">
      <c r="A131" s="84"/>
      <c r="B131" s="84"/>
      <c r="C131" s="84"/>
      <c r="D131" s="84"/>
      <c r="E131" s="84"/>
      <c r="F131" s="84"/>
      <c r="G131" s="84"/>
      <c r="H131" s="84"/>
      <c r="I131" s="84"/>
    </row>
    <row r="132" spans="1:9" ht="12.75">
      <c r="A132" s="84"/>
      <c r="B132" s="84"/>
      <c r="C132" s="84"/>
      <c r="D132" s="84"/>
      <c r="E132" s="84"/>
      <c r="F132" s="84"/>
      <c r="G132" s="84"/>
      <c r="H132" s="84"/>
      <c r="I132" s="84"/>
    </row>
    <row r="133" spans="1:9" ht="12.75">
      <c r="A133" s="84"/>
      <c r="B133" s="84"/>
      <c r="C133" s="84"/>
      <c r="D133" s="84"/>
      <c r="E133" s="84"/>
      <c r="F133" s="84"/>
      <c r="G133" s="84"/>
      <c r="H133" s="84"/>
      <c r="I133" s="84"/>
    </row>
    <row r="134" spans="1:9" ht="12.75">
      <c r="A134" s="84"/>
      <c r="B134" s="84"/>
      <c r="C134" s="84"/>
      <c r="D134" s="84"/>
      <c r="E134" s="84"/>
      <c r="F134" s="84"/>
      <c r="G134" s="84"/>
      <c r="H134" s="84"/>
      <c r="I134" s="84"/>
    </row>
    <row r="135" spans="1:9" ht="12.75">
      <c r="A135" s="84"/>
      <c r="B135" s="84"/>
      <c r="C135" s="84"/>
      <c r="D135" s="84"/>
      <c r="E135" s="84"/>
      <c r="F135" s="84"/>
      <c r="G135" s="84"/>
      <c r="H135" s="84"/>
      <c r="I135" s="84"/>
    </row>
    <row r="136" spans="1:9" ht="12.75">
      <c r="A136" s="84"/>
      <c r="B136" s="84"/>
      <c r="C136" s="84"/>
      <c r="D136" s="84"/>
      <c r="E136" s="84"/>
      <c r="F136" s="84"/>
      <c r="G136" s="84"/>
      <c r="H136" s="84"/>
      <c r="I136" s="84"/>
    </row>
    <row r="137" spans="1:9" ht="12.75">
      <c r="A137" s="84"/>
      <c r="B137" s="84"/>
      <c r="C137" s="84"/>
      <c r="D137" s="84"/>
      <c r="E137" s="84"/>
      <c r="F137" s="84"/>
      <c r="G137" s="84"/>
      <c r="H137" s="84"/>
      <c r="I137" s="84"/>
    </row>
    <row r="138" spans="1:9" ht="12.75">
      <c r="A138" s="84"/>
      <c r="B138" s="84"/>
      <c r="C138" s="84"/>
      <c r="D138" s="84"/>
      <c r="E138" s="84"/>
      <c r="F138" s="84"/>
      <c r="G138" s="84"/>
      <c r="H138" s="84"/>
      <c r="I138" s="84"/>
    </row>
    <row r="139" spans="1:9" ht="12.75">
      <c r="A139" s="84"/>
      <c r="B139" s="84"/>
      <c r="C139" s="84"/>
      <c r="D139" s="84"/>
      <c r="E139" s="84"/>
      <c r="F139" s="84"/>
      <c r="G139" s="84"/>
      <c r="H139" s="84"/>
      <c r="I139" s="84"/>
    </row>
    <row r="140" spans="1:9" ht="12.75">
      <c r="A140" s="84"/>
      <c r="B140" s="84"/>
      <c r="C140" s="84"/>
      <c r="D140" s="84"/>
      <c r="E140" s="84"/>
      <c r="F140" s="84"/>
      <c r="G140" s="84"/>
      <c r="H140" s="84"/>
      <c r="I140" s="84"/>
    </row>
    <row r="141" spans="1:9" ht="12.75">
      <c r="A141" s="84"/>
      <c r="B141" s="84"/>
      <c r="C141" s="84"/>
      <c r="D141" s="84"/>
      <c r="E141" s="84"/>
      <c r="F141" s="84"/>
      <c r="G141" s="84"/>
      <c r="H141" s="84"/>
      <c r="I141" s="84"/>
    </row>
    <row r="142" spans="1:9" ht="12.75">
      <c r="A142" s="84"/>
      <c r="B142" s="84"/>
      <c r="C142" s="84"/>
      <c r="D142" s="84"/>
      <c r="E142" s="84"/>
      <c r="F142" s="84"/>
      <c r="G142" s="84"/>
      <c r="H142" s="84"/>
      <c r="I142" s="84"/>
    </row>
    <row r="143" spans="1:9" ht="12.75">
      <c r="A143" s="84"/>
      <c r="B143" s="84"/>
      <c r="C143" s="84"/>
      <c r="D143" s="84"/>
      <c r="E143" s="84"/>
      <c r="F143" s="84"/>
      <c r="G143" s="84"/>
      <c r="H143" s="84"/>
      <c r="I143" s="84"/>
    </row>
    <row r="144" spans="1:9" ht="12.75">
      <c r="A144" s="84"/>
      <c r="B144" s="84"/>
      <c r="C144" s="84"/>
      <c r="D144" s="84"/>
      <c r="E144" s="84"/>
      <c r="F144" s="84"/>
      <c r="G144" s="84"/>
      <c r="H144" s="84"/>
      <c r="I144" s="84"/>
    </row>
    <row r="145" spans="1:9" ht="12.75">
      <c r="A145" s="84"/>
      <c r="B145" s="84"/>
      <c r="C145" s="84"/>
      <c r="D145" s="84"/>
      <c r="E145" s="84"/>
      <c r="F145" s="84"/>
      <c r="G145" s="84"/>
      <c r="H145" s="84"/>
      <c r="I145" s="84"/>
    </row>
    <row r="146" spans="1:9" ht="12.75">
      <c r="A146" s="84"/>
      <c r="B146" s="84"/>
      <c r="C146" s="84"/>
      <c r="D146" s="84"/>
      <c r="E146" s="84"/>
      <c r="F146" s="84"/>
      <c r="G146" s="84"/>
      <c r="H146" s="84"/>
      <c r="I146" s="84"/>
    </row>
    <row r="147" spans="1:9" ht="12.75">
      <c r="A147" s="84"/>
      <c r="B147" s="84"/>
      <c r="C147" s="84"/>
      <c r="D147" s="84"/>
      <c r="E147" s="84"/>
      <c r="F147" s="84"/>
      <c r="G147" s="84"/>
      <c r="H147" s="84"/>
      <c r="I147" s="84"/>
    </row>
    <row r="148" spans="1:9" ht="12.75">
      <c r="A148" s="84"/>
      <c r="B148" s="84"/>
      <c r="C148" s="84"/>
      <c r="D148" s="84"/>
      <c r="E148" s="84"/>
      <c r="F148" s="84"/>
      <c r="G148" s="84"/>
      <c r="H148" s="84"/>
      <c r="I148" s="84"/>
    </row>
    <row r="149" spans="1:9" ht="12.75">
      <c r="A149" s="84"/>
      <c r="B149" s="84"/>
      <c r="C149" s="84"/>
      <c r="D149" s="84"/>
      <c r="E149" s="84"/>
      <c r="F149" s="84"/>
      <c r="G149" s="84"/>
      <c r="H149" s="84"/>
      <c r="I149" s="84"/>
    </row>
    <row r="150" spans="1:9" ht="12.75">
      <c r="A150" s="84"/>
      <c r="B150" s="84"/>
      <c r="C150" s="84"/>
      <c r="D150" s="84"/>
      <c r="E150" s="84"/>
      <c r="F150" s="84"/>
      <c r="G150" s="84"/>
      <c r="H150" s="84"/>
      <c r="I150" s="84"/>
    </row>
    <row r="151" spans="1:9" ht="12.75">
      <c r="A151" s="84"/>
      <c r="B151" s="84"/>
      <c r="C151" s="84"/>
      <c r="D151" s="84"/>
      <c r="E151" s="84"/>
      <c r="F151" s="84"/>
      <c r="G151" s="84"/>
      <c r="H151" s="84"/>
      <c r="I151" s="84"/>
    </row>
    <row r="152" spans="1:9" ht="12.75">
      <c r="A152" s="84"/>
      <c r="B152" s="84"/>
      <c r="C152" s="84"/>
      <c r="D152" s="84"/>
      <c r="E152" s="84"/>
      <c r="F152" s="84"/>
      <c r="G152" s="84"/>
      <c r="H152" s="84"/>
      <c r="I152" s="84"/>
    </row>
    <row r="153" spans="1:9" ht="12.75">
      <c r="A153" s="84"/>
      <c r="B153" s="84"/>
      <c r="C153" s="84"/>
      <c r="D153" s="84"/>
      <c r="E153" s="84"/>
      <c r="F153" s="84"/>
      <c r="G153" s="84"/>
      <c r="H153" s="84"/>
      <c r="I153" s="84"/>
    </row>
    <row r="154" spans="1:9" ht="12.75">
      <c r="A154" s="84"/>
      <c r="B154" s="84"/>
      <c r="C154" s="84"/>
      <c r="D154" s="84"/>
      <c r="E154" s="84"/>
      <c r="F154" s="84"/>
      <c r="G154" s="84"/>
      <c r="H154" s="84"/>
      <c r="I154" s="84"/>
    </row>
    <row r="155" spans="1:9" ht="12.75">
      <c r="A155" s="84"/>
      <c r="B155" s="84"/>
      <c r="C155" s="84"/>
      <c r="D155" s="84"/>
      <c r="E155" s="84"/>
      <c r="F155" s="84"/>
      <c r="G155" s="84"/>
      <c r="H155" s="84"/>
      <c r="I155" s="84"/>
    </row>
    <row r="156" spans="1:9" ht="12.75">
      <c r="A156" s="84"/>
      <c r="B156" s="84"/>
      <c r="C156" s="84"/>
      <c r="D156" s="84"/>
      <c r="E156" s="84"/>
      <c r="F156" s="84"/>
      <c r="G156" s="84"/>
      <c r="H156" s="84"/>
      <c r="I156" s="84"/>
    </row>
    <row r="157" spans="1:9" ht="12.75">
      <c r="A157" s="84"/>
      <c r="B157" s="84"/>
      <c r="C157" s="84"/>
      <c r="D157" s="84"/>
      <c r="E157" s="84"/>
      <c r="F157" s="84"/>
      <c r="G157" s="84"/>
      <c r="H157" s="84"/>
      <c r="I157" s="84"/>
    </row>
    <row r="158" spans="1:9" ht="12.75">
      <c r="A158" s="84"/>
      <c r="B158" s="84"/>
      <c r="C158" s="84"/>
      <c r="D158" s="84"/>
      <c r="E158" s="84"/>
      <c r="F158" s="84"/>
      <c r="G158" s="84"/>
      <c r="H158" s="84"/>
      <c r="I158" s="84"/>
    </row>
    <row r="159" spans="1:9" ht="12.75">
      <c r="A159" s="84"/>
      <c r="B159" s="84"/>
      <c r="C159" s="84"/>
      <c r="D159" s="84"/>
      <c r="E159" s="84"/>
      <c r="F159" s="84"/>
      <c r="G159" s="84"/>
      <c r="H159" s="84"/>
      <c r="I159" s="84"/>
    </row>
    <row r="160" spans="1:9" ht="12.75">
      <c r="A160" s="84"/>
      <c r="B160" s="84"/>
      <c r="C160" s="84"/>
      <c r="D160" s="84"/>
      <c r="E160" s="84"/>
      <c r="F160" s="84"/>
      <c r="G160" s="84"/>
      <c r="H160" s="84"/>
      <c r="I160" s="84"/>
    </row>
    <row r="161" spans="1:9" ht="12.75">
      <c r="A161" s="84"/>
      <c r="B161" s="84"/>
      <c r="C161" s="84"/>
      <c r="D161" s="84"/>
      <c r="E161" s="84"/>
      <c r="F161" s="84"/>
      <c r="G161" s="84"/>
      <c r="H161" s="84"/>
      <c r="I161" s="84"/>
    </row>
    <row r="162" spans="1:9" ht="12.75">
      <c r="A162" s="84"/>
      <c r="B162" s="84"/>
      <c r="C162" s="84"/>
      <c r="D162" s="84"/>
      <c r="E162" s="84"/>
      <c r="F162" s="84"/>
      <c r="G162" s="84"/>
      <c r="H162" s="84"/>
      <c r="I162" s="84"/>
    </row>
    <row r="163" spans="1:9" ht="12.75">
      <c r="A163" s="84"/>
      <c r="B163" s="84"/>
      <c r="C163" s="84"/>
      <c r="D163" s="84"/>
      <c r="E163" s="84"/>
      <c r="F163" s="84"/>
      <c r="G163" s="84"/>
      <c r="H163" s="84"/>
      <c r="I163" s="84"/>
    </row>
    <row r="164" spans="1:9" ht="12.75">
      <c r="A164" s="84"/>
      <c r="B164" s="84"/>
      <c r="C164" s="84"/>
      <c r="D164" s="84"/>
      <c r="E164" s="84"/>
      <c r="F164" s="84"/>
      <c r="G164" s="84"/>
      <c r="H164" s="84"/>
      <c r="I164" s="84"/>
    </row>
    <row r="165" spans="1:9" ht="12.75">
      <c r="A165" s="84"/>
      <c r="B165" s="84"/>
      <c r="C165" s="84"/>
      <c r="D165" s="84"/>
      <c r="E165" s="84"/>
      <c r="F165" s="84"/>
      <c r="G165" s="84"/>
      <c r="H165" s="84"/>
      <c r="I165" s="84"/>
    </row>
    <row r="166" spans="1:9" ht="12.75">
      <c r="A166" s="84"/>
      <c r="B166" s="84"/>
      <c r="C166" s="84"/>
      <c r="D166" s="84"/>
      <c r="E166" s="84"/>
      <c r="F166" s="84"/>
      <c r="G166" s="84"/>
      <c r="H166" s="84"/>
      <c r="I166" s="84"/>
    </row>
    <row r="167" spans="1:9" ht="12.75">
      <c r="A167" s="84"/>
      <c r="B167" s="84"/>
      <c r="C167" s="84"/>
      <c r="D167" s="84"/>
      <c r="E167" s="84"/>
      <c r="F167" s="84"/>
      <c r="G167" s="84"/>
      <c r="H167" s="84"/>
      <c r="I167" s="84"/>
    </row>
    <row r="168" spans="1:9" ht="12.75">
      <c r="A168" s="84"/>
      <c r="B168" s="84"/>
      <c r="C168" s="84"/>
      <c r="D168" s="84"/>
      <c r="E168" s="84"/>
      <c r="F168" s="84"/>
      <c r="G168" s="84"/>
      <c r="H168" s="84"/>
      <c r="I168" s="84"/>
    </row>
    <row r="169" spans="1:9" ht="12.75">
      <c r="A169" s="84"/>
      <c r="B169" s="84"/>
      <c r="C169" s="84"/>
      <c r="D169" s="84"/>
      <c r="E169" s="84"/>
      <c r="F169" s="84"/>
      <c r="G169" s="84"/>
      <c r="H169" s="84"/>
      <c r="I169" s="84"/>
    </row>
    <row r="170" spans="1:9" ht="12.75">
      <c r="A170" s="84"/>
      <c r="B170" s="84"/>
      <c r="C170" s="84"/>
      <c r="D170" s="84"/>
      <c r="E170" s="84"/>
      <c r="F170" s="84"/>
      <c r="G170" s="84"/>
      <c r="H170" s="84"/>
      <c r="I170" s="84"/>
    </row>
    <row r="171" spans="1:9" ht="12.75">
      <c r="A171" s="84"/>
      <c r="B171" s="84"/>
      <c r="C171" s="84"/>
      <c r="D171" s="84"/>
      <c r="E171" s="84"/>
      <c r="F171" s="84"/>
      <c r="G171" s="84"/>
      <c r="H171" s="84"/>
      <c r="I171" s="84"/>
    </row>
    <row r="172" spans="1:9" ht="12.75">
      <c r="A172" s="84"/>
      <c r="B172" s="84"/>
      <c r="C172" s="84"/>
      <c r="D172" s="84"/>
      <c r="E172" s="84"/>
      <c r="F172" s="84"/>
      <c r="G172" s="84"/>
      <c r="H172" s="84"/>
      <c r="I172" s="84"/>
    </row>
    <row r="173" spans="1:9" ht="12.75">
      <c r="A173" s="84"/>
      <c r="B173" s="84"/>
      <c r="C173" s="84"/>
      <c r="D173" s="84"/>
      <c r="E173" s="84"/>
      <c r="F173" s="84"/>
      <c r="G173" s="84"/>
      <c r="H173" s="84"/>
      <c r="I173" s="84"/>
    </row>
    <row r="174" spans="1:9" ht="12.75">
      <c r="A174" s="84"/>
      <c r="B174" s="84"/>
      <c r="C174" s="84"/>
      <c r="D174" s="84"/>
      <c r="E174" s="84"/>
      <c r="F174" s="84"/>
      <c r="G174" s="84"/>
      <c r="H174" s="84"/>
      <c r="I174" s="84"/>
    </row>
    <row r="175" spans="1:9" ht="12.75">
      <c r="A175" s="84"/>
      <c r="B175" s="84"/>
      <c r="C175" s="84"/>
      <c r="D175" s="84"/>
      <c r="E175" s="84"/>
      <c r="F175" s="84"/>
      <c r="G175" s="84"/>
      <c r="H175" s="84"/>
      <c r="I175" s="84"/>
    </row>
    <row r="176" spans="1:9" ht="12.75">
      <c r="A176" s="84"/>
      <c r="B176" s="84"/>
      <c r="C176" s="84"/>
      <c r="D176" s="84"/>
      <c r="E176" s="84"/>
      <c r="F176" s="84"/>
      <c r="G176" s="84"/>
      <c r="H176" s="84"/>
      <c r="I176" s="84"/>
    </row>
    <row r="177" spans="1:9" ht="12.75">
      <c r="A177" s="84"/>
      <c r="B177" s="84"/>
      <c r="C177" s="84"/>
      <c r="D177" s="84"/>
      <c r="E177" s="84"/>
      <c r="F177" s="84"/>
      <c r="G177" s="84"/>
      <c r="H177" s="84"/>
      <c r="I177" s="84"/>
    </row>
    <row r="178" spans="1:9" ht="12.75">
      <c r="A178" s="84"/>
      <c r="B178" s="84"/>
      <c r="C178" s="84"/>
      <c r="D178" s="84"/>
      <c r="E178" s="84"/>
      <c r="F178" s="84"/>
      <c r="G178" s="84"/>
      <c r="H178" s="84"/>
      <c r="I178" s="84"/>
    </row>
    <row r="179" spans="1:9" ht="12.75">
      <c r="A179" s="84"/>
      <c r="B179" s="84"/>
      <c r="C179" s="84"/>
      <c r="D179" s="84"/>
      <c r="E179" s="84"/>
      <c r="F179" s="84"/>
      <c r="G179" s="84"/>
      <c r="H179" s="84"/>
      <c r="I179" s="84"/>
    </row>
    <row r="180" spans="1:9" ht="12.75">
      <c r="A180" s="84"/>
      <c r="B180" s="84"/>
      <c r="C180" s="84"/>
      <c r="D180" s="84"/>
      <c r="E180" s="84"/>
      <c r="F180" s="84"/>
      <c r="G180" s="84"/>
      <c r="H180" s="84"/>
      <c r="I180" s="84"/>
    </row>
    <row r="181" spans="1:9" ht="12.75">
      <c r="A181" s="84"/>
      <c r="B181" s="84"/>
      <c r="C181" s="84"/>
      <c r="D181" s="84"/>
      <c r="E181" s="84"/>
      <c r="F181" s="84"/>
      <c r="G181" s="84"/>
      <c r="H181" s="84"/>
      <c r="I181" s="84"/>
    </row>
    <row r="182" spans="1:9" ht="12.75">
      <c r="A182" s="84"/>
      <c r="B182" s="84"/>
      <c r="C182" s="84"/>
      <c r="D182" s="84"/>
      <c r="E182" s="84"/>
      <c r="F182" s="84"/>
      <c r="G182" s="84"/>
      <c r="H182" s="84"/>
      <c r="I182" s="84"/>
    </row>
    <row r="183" spans="1:9" ht="12.75">
      <c r="A183" s="84"/>
      <c r="B183" s="84"/>
      <c r="C183" s="84"/>
      <c r="D183" s="84"/>
      <c r="E183" s="84"/>
      <c r="F183" s="84"/>
      <c r="G183" s="84"/>
      <c r="H183" s="84"/>
      <c r="I183" s="84"/>
    </row>
    <row r="184" spans="1:9" ht="12.75">
      <c r="A184" s="84"/>
      <c r="B184" s="84"/>
      <c r="C184" s="84"/>
      <c r="D184" s="84"/>
      <c r="E184" s="84"/>
      <c r="F184" s="84"/>
      <c r="G184" s="84"/>
      <c r="H184" s="84"/>
      <c r="I184" s="84"/>
    </row>
    <row r="185" spans="1:9" ht="12.75">
      <c r="A185" s="84"/>
      <c r="B185" s="84"/>
      <c r="C185" s="84"/>
      <c r="D185" s="84"/>
      <c r="E185" s="84"/>
      <c r="F185" s="84"/>
      <c r="G185" s="84"/>
      <c r="H185" s="84"/>
      <c r="I185" s="84"/>
    </row>
    <row r="186" spans="1:9" ht="12.75">
      <c r="A186" s="84"/>
      <c r="B186" s="84"/>
      <c r="C186" s="84"/>
      <c r="D186" s="84"/>
      <c r="E186" s="84"/>
      <c r="F186" s="84"/>
      <c r="G186" s="84"/>
      <c r="H186" s="84"/>
      <c r="I186" s="84"/>
    </row>
    <row r="187" spans="1:9" ht="12.75">
      <c r="A187" s="84"/>
      <c r="B187" s="84"/>
      <c r="C187" s="84"/>
      <c r="D187" s="84"/>
      <c r="E187" s="84"/>
      <c r="F187" s="84"/>
      <c r="G187" s="84"/>
      <c r="H187" s="84"/>
      <c r="I187" s="84"/>
    </row>
    <row r="188" spans="1:9" ht="12.75">
      <c r="A188" s="84"/>
      <c r="B188" s="84"/>
      <c r="C188" s="84"/>
      <c r="D188" s="84"/>
      <c r="E188" s="84"/>
      <c r="F188" s="84"/>
      <c r="G188" s="84"/>
      <c r="H188" s="84"/>
      <c r="I188" s="84"/>
    </row>
    <row r="189" spans="1:9" ht="12.75">
      <c r="A189" s="84"/>
      <c r="B189" s="84"/>
      <c r="C189" s="84"/>
      <c r="D189" s="84"/>
      <c r="E189" s="84"/>
      <c r="F189" s="84"/>
      <c r="G189" s="84"/>
      <c r="H189" s="84"/>
      <c r="I189" s="84"/>
    </row>
    <row r="190" spans="1:9" ht="12.75">
      <c r="A190" s="84"/>
      <c r="B190" s="84"/>
      <c r="C190" s="84"/>
      <c r="D190" s="84"/>
      <c r="E190" s="84"/>
      <c r="F190" s="84"/>
      <c r="G190" s="84"/>
      <c r="H190" s="84"/>
      <c r="I190" s="84"/>
    </row>
    <row r="191" spans="1:9" ht="12.75">
      <c r="A191" s="84"/>
      <c r="B191" s="84"/>
      <c r="C191" s="84"/>
      <c r="D191" s="84"/>
      <c r="E191" s="84"/>
      <c r="F191" s="84"/>
      <c r="G191" s="84"/>
      <c r="H191" s="84"/>
      <c r="I191" s="84"/>
    </row>
    <row r="192" spans="1:9" ht="12.75">
      <c r="A192" s="84"/>
      <c r="B192" s="84"/>
      <c r="C192" s="84"/>
      <c r="D192" s="84"/>
      <c r="E192" s="84"/>
      <c r="F192" s="84"/>
      <c r="G192" s="84"/>
      <c r="H192" s="84"/>
      <c r="I192" s="84"/>
    </row>
    <row r="193" spans="1:9" ht="12.75">
      <c r="A193" s="84"/>
      <c r="B193" s="84"/>
      <c r="C193" s="84"/>
      <c r="D193" s="84"/>
      <c r="E193" s="84"/>
      <c r="F193" s="84"/>
      <c r="G193" s="84"/>
      <c r="H193" s="84"/>
      <c r="I193" s="84"/>
    </row>
    <row r="194" spans="1:9" ht="12.75">
      <c r="A194" s="84"/>
      <c r="B194" s="84"/>
      <c r="C194" s="84"/>
      <c r="D194" s="84"/>
      <c r="E194" s="84"/>
      <c r="F194" s="84"/>
      <c r="G194" s="84"/>
      <c r="H194" s="84"/>
      <c r="I194" s="84"/>
    </row>
    <row r="195" spans="1:9" ht="12.75">
      <c r="A195" s="84"/>
      <c r="B195" s="84"/>
      <c r="C195" s="84"/>
      <c r="D195" s="84"/>
      <c r="E195" s="84"/>
      <c r="F195" s="84"/>
      <c r="G195" s="84"/>
      <c r="H195" s="84"/>
      <c r="I195" s="84"/>
    </row>
    <row r="196" spans="1:9" ht="12.75">
      <c r="A196" s="84"/>
      <c r="B196" s="84"/>
      <c r="C196" s="84"/>
      <c r="D196" s="84"/>
      <c r="E196" s="84"/>
      <c r="F196" s="84"/>
      <c r="G196" s="84"/>
      <c r="H196" s="84"/>
      <c r="I196" s="84"/>
    </row>
    <row r="197" spans="1:9" ht="12.75">
      <c r="A197" s="84"/>
      <c r="B197" s="84"/>
      <c r="C197" s="84"/>
      <c r="D197" s="84"/>
      <c r="E197" s="84"/>
      <c r="F197" s="84"/>
      <c r="G197" s="84"/>
      <c r="H197" s="84"/>
      <c r="I197" s="84"/>
    </row>
    <row r="198" spans="1:9" ht="12.75">
      <c r="A198" s="84"/>
      <c r="B198" s="84"/>
      <c r="C198" s="84"/>
      <c r="D198" s="84"/>
      <c r="E198" s="84"/>
      <c r="F198" s="84"/>
      <c r="G198" s="84"/>
      <c r="H198" s="84"/>
      <c r="I198" s="84"/>
    </row>
    <row r="199" spans="1:9" ht="12.75">
      <c r="A199" s="84"/>
      <c r="B199" s="84"/>
      <c r="C199" s="84"/>
      <c r="D199" s="84"/>
      <c r="E199" s="84"/>
      <c r="F199" s="84"/>
      <c r="G199" s="84"/>
      <c r="H199" s="84"/>
      <c r="I199" s="84"/>
    </row>
    <row r="200" spans="1:9" ht="12.75">
      <c r="A200" s="84"/>
      <c r="B200" s="84"/>
      <c r="C200" s="84"/>
      <c r="D200" s="84"/>
      <c r="E200" s="84"/>
      <c r="F200" s="84"/>
      <c r="G200" s="84"/>
      <c r="H200" s="84"/>
      <c r="I200" s="84"/>
    </row>
    <row r="201" spans="1:9" ht="12.75">
      <c r="A201" s="84"/>
      <c r="B201" s="84"/>
      <c r="C201" s="84"/>
      <c r="D201" s="84"/>
      <c r="E201" s="84"/>
      <c r="F201" s="84"/>
      <c r="G201" s="84"/>
      <c r="H201" s="84"/>
      <c r="I201" s="84"/>
    </row>
    <row r="202" spans="1:9" ht="12.75">
      <c r="A202" s="84"/>
      <c r="B202" s="84"/>
      <c r="C202" s="84"/>
      <c r="D202" s="84"/>
      <c r="E202" s="84"/>
      <c r="F202" s="84"/>
      <c r="G202" s="84"/>
      <c r="H202" s="84"/>
      <c r="I202" s="84"/>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printOptions/>
  <pageMargins left="0.7086614173228347" right="0.708661417322834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&amp;C&amp;"Arial,Standard"&amp;8&amp;K01+000- &amp;P -</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A1:W106"/>
  <sheetViews>
    <sheetView workbookViewId="0" topLeftCell="A1">
      <selection activeCell="B2" sqref="B2"/>
    </sheetView>
  </sheetViews>
  <sheetFormatPr defaultColWidth="11.421875" defaultRowHeight="12.75"/>
  <cols>
    <col min="1" max="1" width="1.421875" style="16" customWidth="1"/>
    <col min="2" max="2" width="6.28125" style="16" customWidth="1"/>
    <col min="3" max="3" width="3.421875" style="16" customWidth="1"/>
    <col min="4" max="5" width="2.57421875" style="16" customWidth="1"/>
    <col min="6" max="6" width="5.140625" style="16" customWidth="1"/>
    <col min="7" max="7" width="6.7109375" style="16" customWidth="1"/>
    <col min="8" max="8" width="1.28515625" style="16" customWidth="1"/>
    <col min="9" max="9" width="8.140625" style="16" customWidth="1"/>
    <col min="10" max="10" width="0.85546875" style="16" customWidth="1"/>
    <col min="11" max="11" width="8.28125" style="16" customWidth="1"/>
    <col min="12" max="12" width="8.28125" style="26" customWidth="1"/>
    <col min="13" max="13" width="6.8515625" style="16" customWidth="1"/>
    <col min="14" max="14" width="8.00390625" style="16" customWidth="1"/>
    <col min="15" max="15" width="8.00390625" style="26" customWidth="1"/>
    <col min="16" max="16" width="8.00390625" style="16" customWidth="1"/>
    <col min="17" max="17" width="8.140625" style="26" customWidth="1"/>
    <col min="18" max="16384" width="11.421875" style="16" customWidth="1"/>
  </cols>
  <sheetData>
    <row r="1" spans="1:17" s="15" customFormat="1" ht="15" customHeight="1">
      <c r="A1" s="254" t="s">
        <v>17</v>
      </c>
      <c r="B1" s="254"/>
      <c r="C1" s="254"/>
      <c r="D1" s="254"/>
      <c r="E1" s="254"/>
      <c r="F1" s="254"/>
      <c r="G1" s="254"/>
      <c r="H1" s="254"/>
      <c r="I1" s="254"/>
      <c r="J1" s="254"/>
      <c r="K1" s="254"/>
      <c r="L1" s="254"/>
      <c r="M1" s="254"/>
      <c r="N1" s="254"/>
      <c r="O1" s="254"/>
      <c r="P1" s="254"/>
      <c r="Q1" s="254"/>
    </row>
    <row r="2" spans="1:17" s="15" customFormat="1" ht="8.25" customHeight="1">
      <c r="A2" s="187"/>
      <c r="B2" s="187"/>
      <c r="C2" s="187"/>
      <c r="D2" s="187"/>
      <c r="E2" s="187"/>
      <c r="F2" s="187"/>
      <c r="G2" s="187"/>
      <c r="H2" s="187"/>
      <c r="I2" s="187"/>
      <c r="J2" s="187"/>
      <c r="K2" s="187"/>
      <c r="L2" s="187"/>
      <c r="M2" s="187"/>
      <c r="N2" s="187"/>
      <c r="O2" s="187"/>
      <c r="P2" s="187"/>
      <c r="Q2" s="187"/>
    </row>
    <row r="3" spans="1:17" ht="12" customHeight="1">
      <c r="A3" s="244" t="s">
        <v>12</v>
      </c>
      <c r="B3" s="245"/>
      <c r="C3" s="245"/>
      <c r="D3" s="245"/>
      <c r="E3" s="245"/>
      <c r="F3" s="245"/>
      <c r="G3" s="245"/>
      <c r="H3" s="245"/>
      <c r="I3" s="245"/>
      <c r="J3" s="246"/>
      <c r="K3" s="238" t="s">
        <v>14</v>
      </c>
      <c r="L3" s="239"/>
      <c r="M3" s="239"/>
      <c r="N3" s="239"/>
      <c r="O3" s="239"/>
      <c r="P3" s="239"/>
      <c r="Q3" s="239"/>
    </row>
    <row r="4" spans="1:17" ht="12.75" customHeight="1">
      <c r="A4" s="247"/>
      <c r="B4" s="248"/>
      <c r="C4" s="248"/>
      <c r="D4" s="248"/>
      <c r="E4" s="248"/>
      <c r="F4" s="248"/>
      <c r="G4" s="248"/>
      <c r="H4" s="248"/>
      <c r="I4" s="248"/>
      <c r="J4" s="249"/>
      <c r="K4" s="252" t="s">
        <v>0</v>
      </c>
      <c r="L4" s="245"/>
      <c r="M4" s="245"/>
      <c r="N4" s="238" t="s">
        <v>105</v>
      </c>
      <c r="O4" s="239"/>
      <c r="P4" s="239"/>
      <c r="Q4" s="239"/>
    </row>
    <row r="5" spans="1:17" ht="13.5" customHeight="1">
      <c r="A5" s="248"/>
      <c r="B5" s="248"/>
      <c r="C5" s="248"/>
      <c r="D5" s="248"/>
      <c r="E5" s="248"/>
      <c r="F5" s="248"/>
      <c r="G5" s="248"/>
      <c r="H5" s="248"/>
      <c r="I5" s="248"/>
      <c r="J5" s="249"/>
      <c r="K5" s="253"/>
      <c r="L5" s="250"/>
      <c r="M5" s="250"/>
      <c r="N5" s="238" t="s">
        <v>128</v>
      </c>
      <c r="O5" s="239"/>
      <c r="P5" s="238" t="s">
        <v>126</v>
      </c>
      <c r="Q5" s="239"/>
    </row>
    <row r="6" spans="1:17" ht="15.75" customHeight="1">
      <c r="A6" s="248"/>
      <c r="B6" s="248"/>
      <c r="C6" s="248"/>
      <c r="D6" s="248"/>
      <c r="E6" s="248"/>
      <c r="F6" s="248"/>
      <c r="G6" s="248"/>
      <c r="H6" s="248"/>
      <c r="I6" s="248"/>
      <c r="J6" s="249"/>
      <c r="K6" s="238" t="s">
        <v>106</v>
      </c>
      <c r="L6" s="239"/>
      <c r="M6" s="241" t="s">
        <v>11</v>
      </c>
      <c r="N6" s="238" t="s">
        <v>106</v>
      </c>
      <c r="O6" s="239"/>
      <c r="P6" s="239"/>
      <c r="Q6" s="239"/>
    </row>
    <row r="7" spans="1:17" ht="18" customHeight="1">
      <c r="A7" s="250"/>
      <c r="B7" s="250"/>
      <c r="C7" s="250"/>
      <c r="D7" s="250"/>
      <c r="E7" s="250"/>
      <c r="F7" s="250"/>
      <c r="G7" s="250"/>
      <c r="H7" s="250"/>
      <c r="I7" s="250"/>
      <c r="J7" s="251"/>
      <c r="K7" s="113">
        <v>2018</v>
      </c>
      <c r="L7" s="113">
        <v>2019</v>
      </c>
      <c r="M7" s="242"/>
      <c r="N7" s="112">
        <v>2018</v>
      </c>
      <c r="O7" s="113">
        <v>2019</v>
      </c>
      <c r="P7" s="112">
        <v>2018</v>
      </c>
      <c r="Q7" s="113">
        <v>2019</v>
      </c>
    </row>
    <row r="8" spans="1:17" ht="21.75" customHeight="1">
      <c r="A8" s="258" t="s">
        <v>35</v>
      </c>
      <c r="B8" s="258"/>
      <c r="C8" s="258"/>
      <c r="D8" s="258"/>
      <c r="E8" s="258"/>
      <c r="F8" s="258"/>
      <c r="G8" s="258"/>
      <c r="H8" s="258"/>
      <c r="I8" s="258"/>
      <c r="J8" s="258"/>
      <c r="K8" s="258"/>
      <c r="L8" s="258"/>
      <c r="M8" s="258"/>
      <c r="N8" s="258"/>
      <c r="O8" s="258"/>
      <c r="P8" s="258"/>
      <c r="Q8" s="258"/>
    </row>
    <row r="9" spans="1:17" ht="18" customHeight="1">
      <c r="A9" s="256" t="s">
        <v>62</v>
      </c>
      <c r="B9" s="256"/>
      <c r="C9" s="256"/>
      <c r="D9" s="256"/>
      <c r="E9" s="256"/>
      <c r="F9" s="256"/>
      <c r="G9" s="256"/>
      <c r="H9" s="256"/>
      <c r="I9" s="256"/>
      <c r="J9" s="35" t="s">
        <v>1</v>
      </c>
      <c r="K9" s="122">
        <v>360158</v>
      </c>
      <c r="L9" s="116">
        <v>364843</v>
      </c>
      <c r="M9" s="128">
        <v>1.3</v>
      </c>
      <c r="N9" s="116">
        <v>8916</v>
      </c>
      <c r="O9" s="116">
        <v>9043</v>
      </c>
      <c r="P9" s="116">
        <v>26607</v>
      </c>
      <c r="Q9" s="116">
        <v>26826</v>
      </c>
    </row>
    <row r="10" spans="1:17" ht="12.75" customHeight="1">
      <c r="A10" s="237" t="s">
        <v>16</v>
      </c>
      <c r="B10" s="237"/>
      <c r="C10" s="237"/>
      <c r="D10" s="237"/>
      <c r="E10" s="237"/>
      <c r="F10" s="237"/>
      <c r="G10" s="237"/>
      <c r="H10" s="237"/>
      <c r="I10" s="237"/>
      <c r="J10" s="58" t="s">
        <v>1</v>
      </c>
      <c r="K10" s="53">
        <v>103329</v>
      </c>
      <c r="L10" s="117">
        <v>103975</v>
      </c>
      <c r="M10" s="55">
        <v>0.6</v>
      </c>
      <c r="N10" s="117">
        <v>2660</v>
      </c>
      <c r="O10" s="117">
        <v>2711</v>
      </c>
      <c r="P10" s="117">
        <v>6546</v>
      </c>
      <c r="Q10" s="117">
        <v>6922</v>
      </c>
    </row>
    <row r="11" spans="1:16" ht="12.75" customHeight="1">
      <c r="A11" s="257" t="s">
        <v>2</v>
      </c>
      <c r="B11" s="257"/>
      <c r="C11" s="257"/>
      <c r="D11" s="257"/>
      <c r="E11" s="257"/>
      <c r="F11" s="257"/>
      <c r="G11" s="257"/>
      <c r="H11" s="257"/>
      <c r="I11" s="257"/>
      <c r="J11" s="80"/>
      <c r="K11" s="53"/>
      <c r="M11" s="20"/>
      <c r="N11" s="117"/>
      <c r="P11" s="117"/>
    </row>
    <row r="12" spans="1:16" ht="12.75" customHeight="1">
      <c r="A12" s="58"/>
      <c r="B12" s="235" t="s">
        <v>52</v>
      </c>
      <c r="C12" s="235"/>
      <c r="D12" s="235"/>
      <c r="E12" s="235"/>
      <c r="F12" s="235"/>
      <c r="G12" s="235"/>
      <c r="H12" s="235"/>
      <c r="I12" s="235"/>
      <c r="J12" s="79"/>
      <c r="K12" s="53"/>
      <c r="M12" s="22"/>
      <c r="N12" s="117"/>
      <c r="P12" s="117"/>
    </row>
    <row r="13" spans="1:17" ht="12.75" customHeight="1">
      <c r="A13" s="58"/>
      <c r="B13" s="237" t="s">
        <v>53</v>
      </c>
      <c r="C13" s="237"/>
      <c r="D13" s="237"/>
      <c r="E13" s="237"/>
      <c r="F13" s="237"/>
      <c r="G13" s="237"/>
      <c r="H13" s="237"/>
      <c r="I13" s="237"/>
      <c r="J13" s="79"/>
      <c r="K13" s="53">
        <v>231066</v>
      </c>
      <c r="L13" s="117">
        <v>231794</v>
      </c>
      <c r="M13" s="55">
        <v>0.3</v>
      </c>
      <c r="N13" s="117">
        <v>5378</v>
      </c>
      <c r="O13" s="117">
        <v>5362</v>
      </c>
      <c r="P13" s="117">
        <v>18374</v>
      </c>
      <c r="Q13" s="117">
        <v>17963</v>
      </c>
    </row>
    <row r="14" spans="1:17" ht="12.75" customHeight="1">
      <c r="A14" s="58"/>
      <c r="B14" s="235" t="s">
        <v>381</v>
      </c>
      <c r="C14" s="235"/>
      <c r="D14" s="235"/>
      <c r="E14" s="235"/>
      <c r="F14" s="235"/>
      <c r="G14" s="235"/>
      <c r="H14" s="235"/>
      <c r="I14" s="235"/>
      <c r="J14" s="58" t="s">
        <v>1</v>
      </c>
      <c r="K14" s="53">
        <v>32561</v>
      </c>
      <c r="L14" s="117">
        <v>33352</v>
      </c>
      <c r="M14" s="23">
        <v>2.4</v>
      </c>
      <c r="N14" s="117">
        <v>183</v>
      </c>
      <c r="O14" s="117">
        <v>210</v>
      </c>
      <c r="P14" s="117">
        <v>1436</v>
      </c>
      <c r="Q14" s="117">
        <v>1423</v>
      </c>
    </row>
    <row r="15" spans="1:17" ht="12.75" customHeight="1">
      <c r="A15" s="58"/>
      <c r="B15" s="235" t="s">
        <v>499</v>
      </c>
      <c r="C15" s="235"/>
      <c r="D15" s="235"/>
      <c r="E15" s="235"/>
      <c r="F15" s="235"/>
      <c r="G15" s="235"/>
      <c r="H15" s="235"/>
      <c r="I15" s="235"/>
      <c r="J15" s="58" t="s">
        <v>1</v>
      </c>
      <c r="K15" s="53">
        <v>129092</v>
      </c>
      <c r="L15" s="117">
        <v>133049</v>
      </c>
      <c r="M15" s="23">
        <v>3.1</v>
      </c>
      <c r="N15" s="117">
        <v>3538</v>
      </c>
      <c r="O15" s="117">
        <v>3681</v>
      </c>
      <c r="P15" s="117">
        <v>8233</v>
      </c>
      <c r="Q15" s="117">
        <v>8863</v>
      </c>
    </row>
    <row r="16" spans="1:17" s="17" customFormat="1" ht="21.75" customHeight="1">
      <c r="A16" s="233" t="s">
        <v>37</v>
      </c>
      <c r="B16" s="233"/>
      <c r="C16" s="233"/>
      <c r="D16" s="233"/>
      <c r="E16" s="233"/>
      <c r="F16" s="233"/>
      <c r="G16" s="233"/>
      <c r="H16" s="233"/>
      <c r="I16" s="233"/>
      <c r="J16" s="233"/>
      <c r="K16" s="233"/>
      <c r="L16" s="233"/>
      <c r="M16" s="233"/>
      <c r="N16" s="233"/>
      <c r="O16" s="233"/>
      <c r="P16" s="233"/>
      <c r="Q16" s="233"/>
    </row>
    <row r="17" spans="1:17" s="25" customFormat="1" ht="18" customHeight="1">
      <c r="A17" s="231" t="s">
        <v>63</v>
      </c>
      <c r="B17" s="231"/>
      <c r="C17" s="231"/>
      <c r="D17" s="231"/>
      <c r="E17" s="231"/>
      <c r="F17" s="231"/>
      <c r="G17" s="231"/>
      <c r="H17" s="231"/>
      <c r="I17" s="231"/>
      <c r="J17" s="24"/>
      <c r="K17" s="122">
        <v>228853</v>
      </c>
      <c r="L17" s="116">
        <v>229604</v>
      </c>
      <c r="M17" s="128">
        <v>0.3</v>
      </c>
      <c r="N17" s="116">
        <v>5339</v>
      </c>
      <c r="O17" s="116">
        <v>5322</v>
      </c>
      <c r="P17" s="116">
        <v>18370</v>
      </c>
      <c r="Q17" s="116">
        <v>17950</v>
      </c>
    </row>
    <row r="18" spans="1:17" ht="12.75" customHeight="1">
      <c r="A18" s="228" t="s">
        <v>64</v>
      </c>
      <c r="B18" s="228"/>
      <c r="C18" s="228"/>
      <c r="D18" s="228"/>
      <c r="E18" s="228"/>
      <c r="F18" s="228"/>
      <c r="G18" s="228"/>
      <c r="H18" s="228"/>
      <c r="I18" s="228"/>
      <c r="J18" s="60" t="s">
        <v>1</v>
      </c>
      <c r="K18" s="53">
        <v>18848</v>
      </c>
      <c r="L18" s="117">
        <v>18614</v>
      </c>
      <c r="M18" s="55">
        <v>-1.2</v>
      </c>
      <c r="N18" s="117">
        <v>335</v>
      </c>
      <c r="O18" s="117">
        <v>370</v>
      </c>
      <c r="P18" s="117">
        <v>1552</v>
      </c>
      <c r="Q18" s="117">
        <v>1509</v>
      </c>
    </row>
    <row r="19" spans="1:17" ht="12.75" customHeight="1">
      <c r="A19" s="228" t="s">
        <v>65</v>
      </c>
      <c r="B19" s="228"/>
      <c r="C19" s="228"/>
      <c r="D19" s="228"/>
      <c r="E19" s="228"/>
      <c r="F19" s="228"/>
      <c r="G19" s="228"/>
      <c r="H19" s="228"/>
      <c r="I19" s="228"/>
      <c r="J19" s="60" t="s">
        <v>1</v>
      </c>
      <c r="K19" s="53">
        <v>12327</v>
      </c>
      <c r="L19" s="117">
        <v>12115</v>
      </c>
      <c r="M19" s="23">
        <v>-1.7</v>
      </c>
      <c r="N19" s="117">
        <v>428</v>
      </c>
      <c r="O19" s="117">
        <v>482</v>
      </c>
      <c r="P19" s="117">
        <v>1721</v>
      </c>
      <c r="Q19" s="117">
        <v>1623</v>
      </c>
    </row>
    <row r="20" spans="1:17" ht="12.75" customHeight="1">
      <c r="A20" s="228" t="s">
        <v>66</v>
      </c>
      <c r="B20" s="228"/>
      <c r="C20" s="228"/>
      <c r="D20" s="228"/>
      <c r="E20" s="228"/>
      <c r="F20" s="228"/>
      <c r="G20" s="228"/>
      <c r="H20" s="228"/>
      <c r="I20" s="228"/>
      <c r="J20" s="60" t="s">
        <v>1</v>
      </c>
      <c r="K20" s="53">
        <v>12371</v>
      </c>
      <c r="L20" s="117">
        <v>12364</v>
      </c>
      <c r="M20" s="55">
        <v>-0.1</v>
      </c>
      <c r="N20" s="117">
        <v>359</v>
      </c>
      <c r="O20" s="117">
        <v>343</v>
      </c>
      <c r="P20" s="117">
        <v>967</v>
      </c>
      <c r="Q20" s="117">
        <v>958</v>
      </c>
    </row>
    <row r="21" spans="1:17" ht="12.75" customHeight="1">
      <c r="A21" s="228" t="s">
        <v>67</v>
      </c>
      <c r="B21" s="228"/>
      <c r="C21" s="228"/>
      <c r="D21" s="228"/>
      <c r="E21" s="228"/>
      <c r="F21" s="228"/>
      <c r="G21" s="228"/>
      <c r="H21" s="228"/>
      <c r="I21" s="228"/>
      <c r="J21" s="60" t="s">
        <v>1</v>
      </c>
      <c r="K21" s="53">
        <v>4537</v>
      </c>
      <c r="L21" s="117">
        <v>4383</v>
      </c>
      <c r="M21" s="23">
        <v>-3.4</v>
      </c>
      <c r="N21" s="117">
        <v>91</v>
      </c>
      <c r="O21" s="117">
        <v>62</v>
      </c>
      <c r="P21" s="117">
        <v>219</v>
      </c>
      <c r="Q21" s="117">
        <v>208</v>
      </c>
    </row>
    <row r="22" spans="1:17" ht="12.75" customHeight="1">
      <c r="A22" s="228" t="s">
        <v>68</v>
      </c>
      <c r="B22" s="228"/>
      <c r="C22" s="228"/>
      <c r="D22" s="228"/>
      <c r="E22" s="228"/>
      <c r="F22" s="228"/>
      <c r="G22" s="228"/>
      <c r="H22" s="228"/>
      <c r="I22" s="228"/>
      <c r="J22" s="60" t="s">
        <v>1</v>
      </c>
      <c r="K22" s="53">
        <v>35658</v>
      </c>
      <c r="L22" s="117">
        <v>35069</v>
      </c>
      <c r="M22" s="55">
        <v>-1.7</v>
      </c>
      <c r="N22" s="117">
        <v>667</v>
      </c>
      <c r="O22" s="117">
        <v>636</v>
      </c>
      <c r="P22" s="117">
        <v>2501</v>
      </c>
      <c r="Q22" s="117">
        <v>2507</v>
      </c>
    </row>
    <row r="23" spans="1:17" ht="12.75" customHeight="1">
      <c r="A23" s="228" t="s">
        <v>69</v>
      </c>
      <c r="B23" s="228"/>
      <c r="C23" s="228"/>
      <c r="D23" s="228"/>
      <c r="E23" s="228"/>
      <c r="F23" s="228"/>
      <c r="G23" s="228"/>
      <c r="H23" s="228"/>
      <c r="I23" s="228"/>
      <c r="J23" s="60" t="s">
        <v>1</v>
      </c>
      <c r="K23" s="53">
        <v>46703</v>
      </c>
      <c r="L23" s="117">
        <v>47967</v>
      </c>
      <c r="M23" s="55">
        <v>2.7</v>
      </c>
      <c r="N23" s="117">
        <v>742</v>
      </c>
      <c r="O23" s="117">
        <v>826</v>
      </c>
      <c r="P23" s="117">
        <v>3172</v>
      </c>
      <c r="Q23" s="117">
        <v>3184</v>
      </c>
    </row>
    <row r="24" spans="1:21" ht="12.75" customHeight="1">
      <c r="A24" s="237" t="s">
        <v>4</v>
      </c>
      <c r="B24" s="237"/>
      <c r="C24" s="237"/>
      <c r="D24" s="237"/>
      <c r="E24" s="237"/>
      <c r="F24" s="237"/>
      <c r="G24" s="237"/>
      <c r="H24" s="237"/>
      <c r="I24" s="237"/>
      <c r="J24" s="60" t="s">
        <v>1</v>
      </c>
      <c r="K24" s="53">
        <v>36710</v>
      </c>
      <c r="L24" s="117">
        <v>37743</v>
      </c>
      <c r="M24" s="55">
        <v>2.8</v>
      </c>
      <c r="N24" s="117">
        <v>1012</v>
      </c>
      <c r="O24" s="117">
        <v>1178</v>
      </c>
      <c r="P24" s="117">
        <v>3035</v>
      </c>
      <c r="Q24" s="117">
        <v>3198</v>
      </c>
      <c r="S24" s="185"/>
      <c r="T24" s="185"/>
      <c r="U24" s="26"/>
    </row>
    <row r="25" spans="1:17" ht="12.75" customHeight="1">
      <c r="A25" s="228" t="s">
        <v>70</v>
      </c>
      <c r="B25" s="228"/>
      <c r="C25" s="228"/>
      <c r="D25" s="228"/>
      <c r="E25" s="228"/>
      <c r="F25" s="228"/>
      <c r="G25" s="228"/>
      <c r="H25" s="228"/>
      <c r="I25" s="228"/>
      <c r="J25" s="60"/>
      <c r="K25" s="53">
        <v>3108</v>
      </c>
      <c r="L25" s="117">
        <v>3116</v>
      </c>
      <c r="M25" s="23">
        <v>0.3</v>
      </c>
      <c r="N25" s="117">
        <v>1</v>
      </c>
      <c r="O25" s="117">
        <v>0</v>
      </c>
      <c r="P25" s="117">
        <v>158</v>
      </c>
      <c r="Q25" s="117">
        <v>125</v>
      </c>
    </row>
    <row r="26" spans="1:17" ht="12.75" customHeight="1">
      <c r="A26" s="228" t="s">
        <v>5</v>
      </c>
      <c r="B26" s="228"/>
      <c r="C26" s="228"/>
      <c r="D26" s="228"/>
      <c r="E26" s="228"/>
      <c r="F26" s="228"/>
      <c r="G26" s="228"/>
      <c r="H26" s="228"/>
      <c r="I26" s="228"/>
      <c r="J26" s="60" t="s">
        <v>1</v>
      </c>
      <c r="K26" s="53">
        <v>236</v>
      </c>
      <c r="L26" s="117">
        <v>285</v>
      </c>
      <c r="M26" s="23">
        <v>20.8</v>
      </c>
      <c r="N26" s="117">
        <v>2</v>
      </c>
      <c r="O26" s="117">
        <v>5</v>
      </c>
      <c r="P26" s="117">
        <v>2</v>
      </c>
      <c r="Q26" s="117">
        <v>6</v>
      </c>
    </row>
    <row r="27" spans="1:17" ht="12.75" customHeight="1">
      <c r="A27" s="228" t="s">
        <v>71</v>
      </c>
      <c r="B27" s="228"/>
      <c r="C27" s="228"/>
      <c r="D27" s="228"/>
      <c r="E27" s="228"/>
      <c r="F27" s="228"/>
      <c r="G27" s="228"/>
      <c r="H27" s="228"/>
      <c r="I27" s="228"/>
      <c r="J27" s="60" t="s">
        <v>1</v>
      </c>
      <c r="K27" s="53">
        <v>12183</v>
      </c>
      <c r="L27" s="117">
        <v>12022</v>
      </c>
      <c r="M27" s="23">
        <v>-1.3</v>
      </c>
      <c r="N27" s="117">
        <v>395</v>
      </c>
      <c r="O27" s="117">
        <v>224</v>
      </c>
      <c r="P27" s="117">
        <v>962</v>
      </c>
      <c r="Q27" s="117">
        <v>822</v>
      </c>
    </row>
    <row r="28" spans="1:17" ht="12.75" customHeight="1">
      <c r="A28" s="228" t="s">
        <v>72</v>
      </c>
      <c r="B28" s="228"/>
      <c r="C28" s="228"/>
      <c r="D28" s="228"/>
      <c r="E28" s="228"/>
      <c r="F28" s="228"/>
      <c r="G28" s="228"/>
      <c r="H28" s="228"/>
      <c r="I28" s="228"/>
      <c r="J28" s="60" t="s">
        <v>1</v>
      </c>
      <c r="K28" s="53">
        <v>19684</v>
      </c>
      <c r="L28" s="117">
        <v>19712</v>
      </c>
      <c r="M28" s="23">
        <v>0.1</v>
      </c>
      <c r="N28" s="117">
        <v>456</v>
      </c>
      <c r="O28" s="117">
        <v>420</v>
      </c>
      <c r="P28" s="117">
        <v>1396</v>
      </c>
      <c r="Q28" s="117">
        <v>1356</v>
      </c>
    </row>
    <row r="29" spans="1:17" ht="12.75" customHeight="1">
      <c r="A29" s="228" t="s">
        <v>73</v>
      </c>
      <c r="B29" s="228"/>
      <c r="C29" s="228"/>
      <c r="D29" s="228"/>
      <c r="E29" s="228"/>
      <c r="F29" s="228"/>
      <c r="G29" s="228"/>
      <c r="H29" s="228"/>
      <c r="I29" s="228"/>
      <c r="J29" s="60" t="s">
        <v>1</v>
      </c>
      <c r="K29" s="53">
        <v>26488</v>
      </c>
      <c r="L29" s="117">
        <v>26214</v>
      </c>
      <c r="M29" s="55">
        <v>-1</v>
      </c>
      <c r="N29" s="117">
        <v>851</v>
      </c>
      <c r="O29" s="117">
        <v>776</v>
      </c>
      <c r="P29" s="117">
        <v>2685</v>
      </c>
      <c r="Q29" s="117">
        <v>2454</v>
      </c>
    </row>
    <row r="30" spans="1:17" s="17" customFormat="1" ht="21.75" customHeight="1">
      <c r="A30" s="233" t="s">
        <v>43</v>
      </c>
      <c r="B30" s="233"/>
      <c r="C30" s="233"/>
      <c r="D30" s="233"/>
      <c r="E30" s="233"/>
      <c r="F30" s="233"/>
      <c r="G30" s="233"/>
      <c r="H30" s="233"/>
      <c r="I30" s="233"/>
      <c r="J30" s="233"/>
      <c r="K30" s="233"/>
      <c r="L30" s="233"/>
      <c r="M30" s="233"/>
      <c r="N30" s="233"/>
      <c r="O30" s="233"/>
      <c r="P30" s="233"/>
      <c r="Q30" s="233"/>
    </row>
    <row r="31" spans="1:17" s="25" customFormat="1" ht="18" customHeight="1">
      <c r="A31" s="231" t="s">
        <v>74</v>
      </c>
      <c r="B31" s="231"/>
      <c r="C31" s="231"/>
      <c r="D31" s="231"/>
      <c r="E31" s="231"/>
      <c r="F31" s="231"/>
      <c r="G31" s="231"/>
      <c r="H31" s="231"/>
      <c r="I31" s="231"/>
      <c r="J31" s="24"/>
      <c r="K31" s="122">
        <v>509</v>
      </c>
      <c r="L31" s="116">
        <v>509</v>
      </c>
      <c r="M31" s="19">
        <v>0</v>
      </c>
      <c r="N31" s="116">
        <v>19</v>
      </c>
      <c r="O31" s="116">
        <v>16</v>
      </c>
      <c r="P31" s="116">
        <v>99</v>
      </c>
      <c r="Q31" s="116">
        <v>85</v>
      </c>
    </row>
    <row r="32" spans="1:17" ht="12.75" customHeight="1">
      <c r="A32" s="228" t="s">
        <v>6</v>
      </c>
      <c r="B32" s="228"/>
      <c r="C32" s="228"/>
      <c r="D32" s="228"/>
      <c r="E32" s="228"/>
      <c r="F32" s="228"/>
      <c r="G32" s="228"/>
      <c r="H32" s="228"/>
      <c r="I32" s="228"/>
      <c r="J32" s="60" t="s">
        <v>1</v>
      </c>
      <c r="K32" s="53">
        <v>364</v>
      </c>
      <c r="L32" s="117">
        <v>360</v>
      </c>
      <c r="M32" s="23">
        <v>-1.1</v>
      </c>
      <c r="N32" s="117">
        <v>10</v>
      </c>
      <c r="O32" s="117">
        <v>13</v>
      </c>
      <c r="P32" s="117">
        <v>93</v>
      </c>
      <c r="Q32" s="117">
        <v>77</v>
      </c>
    </row>
    <row r="33" spans="1:17" ht="12.75" customHeight="1">
      <c r="A33" s="228" t="s">
        <v>7</v>
      </c>
      <c r="B33" s="228"/>
      <c r="C33" s="228"/>
      <c r="D33" s="228"/>
      <c r="E33" s="228"/>
      <c r="F33" s="228"/>
      <c r="G33" s="228"/>
      <c r="H33" s="228"/>
      <c r="I33" s="228"/>
      <c r="J33" s="60" t="s">
        <v>1</v>
      </c>
      <c r="K33" s="53">
        <v>145</v>
      </c>
      <c r="L33" s="117">
        <v>149</v>
      </c>
      <c r="M33" s="23">
        <v>2.8</v>
      </c>
      <c r="N33" s="117">
        <v>9</v>
      </c>
      <c r="O33" s="117">
        <v>3</v>
      </c>
      <c r="P33" s="117">
        <v>6</v>
      </c>
      <c r="Q33" s="117">
        <v>8</v>
      </c>
    </row>
    <row r="34" spans="1:17" s="17" customFormat="1" ht="21.75" customHeight="1">
      <c r="A34" s="233" t="s">
        <v>41</v>
      </c>
      <c r="B34" s="233"/>
      <c r="C34" s="233"/>
      <c r="D34" s="233"/>
      <c r="E34" s="233"/>
      <c r="F34" s="233"/>
      <c r="G34" s="233"/>
      <c r="H34" s="233"/>
      <c r="I34" s="233"/>
      <c r="J34" s="233"/>
      <c r="K34" s="233"/>
      <c r="L34" s="233"/>
      <c r="M34" s="233"/>
      <c r="N34" s="233"/>
      <c r="O34" s="233"/>
      <c r="P34" s="233"/>
      <c r="Q34" s="233"/>
    </row>
    <row r="35" spans="1:17" s="25" customFormat="1" ht="18" customHeight="1">
      <c r="A35" s="231" t="s">
        <v>75</v>
      </c>
      <c r="B35" s="231"/>
      <c r="C35" s="231"/>
      <c r="D35" s="231"/>
      <c r="E35" s="231"/>
      <c r="F35" s="231"/>
      <c r="G35" s="231"/>
      <c r="H35" s="231"/>
      <c r="I35" s="231"/>
      <c r="J35" s="24"/>
      <c r="K35" s="122">
        <v>3279</v>
      </c>
      <c r="L35" s="116">
        <v>3272</v>
      </c>
      <c r="M35" s="128">
        <v>-0.2</v>
      </c>
      <c r="N35" s="116">
        <v>21</v>
      </c>
      <c r="O35" s="116">
        <v>24</v>
      </c>
      <c r="P35" s="116">
        <v>40</v>
      </c>
      <c r="Q35" s="116">
        <v>61</v>
      </c>
    </row>
    <row r="36" spans="1:17" ht="12.75" customHeight="1">
      <c r="A36" s="228" t="s">
        <v>76</v>
      </c>
      <c r="B36" s="228"/>
      <c r="C36" s="228"/>
      <c r="D36" s="228"/>
      <c r="E36" s="228"/>
      <c r="F36" s="228"/>
      <c r="G36" s="228" t="s">
        <v>3</v>
      </c>
      <c r="H36" s="228"/>
      <c r="I36" s="228"/>
      <c r="J36" s="60" t="s">
        <v>1</v>
      </c>
      <c r="K36" s="53">
        <v>657</v>
      </c>
      <c r="L36" s="117">
        <v>684</v>
      </c>
      <c r="M36" s="55">
        <v>4.1</v>
      </c>
      <c r="N36" s="117">
        <v>1</v>
      </c>
      <c r="O36" s="117">
        <v>0</v>
      </c>
      <c r="P36" s="117">
        <v>2</v>
      </c>
      <c r="Q36" s="117">
        <v>5</v>
      </c>
    </row>
    <row r="37" spans="1:17" ht="12.75" customHeight="1">
      <c r="A37" s="228" t="s">
        <v>77</v>
      </c>
      <c r="B37" s="228"/>
      <c r="C37" s="228"/>
      <c r="D37" s="228"/>
      <c r="E37" s="228"/>
      <c r="F37" s="228"/>
      <c r="G37" s="228" t="s">
        <v>3</v>
      </c>
      <c r="H37" s="228"/>
      <c r="I37" s="228"/>
      <c r="J37" s="60" t="s">
        <v>1</v>
      </c>
      <c r="K37" s="53">
        <v>299</v>
      </c>
      <c r="L37" s="117">
        <v>287</v>
      </c>
      <c r="M37" s="55">
        <v>-4</v>
      </c>
      <c r="N37" s="117">
        <v>2</v>
      </c>
      <c r="O37" s="117">
        <v>0</v>
      </c>
      <c r="P37" s="117">
        <v>2</v>
      </c>
      <c r="Q37" s="117">
        <v>3</v>
      </c>
    </row>
    <row r="38" spans="1:17" ht="12.75" customHeight="1">
      <c r="A38" s="228" t="s">
        <v>8</v>
      </c>
      <c r="B38" s="228"/>
      <c r="C38" s="228"/>
      <c r="D38" s="228"/>
      <c r="E38" s="228"/>
      <c r="F38" s="228"/>
      <c r="G38" s="228"/>
      <c r="H38" s="228"/>
      <c r="I38" s="228"/>
      <c r="J38" s="60" t="s">
        <v>1</v>
      </c>
      <c r="K38" s="53">
        <v>1021</v>
      </c>
      <c r="L38" s="117">
        <v>1098</v>
      </c>
      <c r="M38" s="55">
        <v>7.5</v>
      </c>
      <c r="N38" s="117">
        <v>13</v>
      </c>
      <c r="O38" s="117">
        <v>19</v>
      </c>
      <c r="P38" s="117">
        <v>26</v>
      </c>
      <c r="Q38" s="117">
        <v>35</v>
      </c>
    </row>
    <row r="39" spans="1:17" ht="12.75" customHeight="1">
      <c r="A39" s="228" t="s">
        <v>9</v>
      </c>
      <c r="B39" s="228"/>
      <c r="C39" s="228"/>
      <c r="D39" s="228"/>
      <c r="E39" s="228"/>
      <c r="F39" s="228"/>
      <c r="G39" s="228"/>
      <c r="H39" s="228"/>
      <c r="I39" s="228"/>
      <c r="J39" s="21" t="s">
        <v>1</v>
      </c>
      <c r="K39" s="53">
        <v>373</v>
      </c>
      <c r="L39" s="117">
        <v>356</v>
      </c>
      <c r="M39" s="55">
        <v>-4.6</v>
      </c>
      <c r="N39" s="117">
        <v>1</v>
      </c>
      <c r="O39" s="117">
        <v>2</v>
      </c>
      <c r="P39" s="117">
        <v>1</v>
      </c>
      <c r="Q39" s="117">
        <v>2</v>
      </c>
    </row>
    <row r="40" spans="1:17" ht="12.75" customHeight="1">
      <c r="A40" s="228" t="s">
        <v>15</v>
      </c>
      <c r="B40" s="228"/>
      <c r="C40" s="228"/>
      <c r="D40" s="228"/>
      <c r="E40" s="228"/>
      <c r="F40" s="228"/>
      <c r="G40" s="228"/>
      <c r="H40" s="228"/>
      <c r="I40" s="228"/>
      <c r="J40" s="60" t="s">
        <v>1</v>
      </c>
      <c r="K40" s="53">
        <v>493</v>
      </c>
      <c r="L40" s="117">
        <v>412</v>
      </c>
      <c r="M40" s="55">
        <v>-16.4</v>
      </c>
      <c r="N40" s="117">
        <v>0</v>
      </c>
      <c r="O40" s="117">
        <v>0</v>
      </c>
      <c r="P40" s="117">
        <v>1</v>
      </c>
      <c r="Q40" s="117">
        <v>6</v>
      </c>
    </row>
    <row r="41" spans="1:17" ht="12.75" customHeight="1">
      <c r="A41" s="228" t="s">
        <v>78</v>
      </c>
      <c r="B41" s="228"/>
      <c r="C41" s="228"/>
      <c r="D41" s="228"/>
      <c r="E41" s="228"/>
      <c r="F41" s="228"/>
      <c r="G41" s="228"/>
      <c r="H41" s="228"/>
      <c r="I41" s="228"/>
      <c r="J41" s="60" t="s">
        <v>1</v>
      </c>
      <c r="K41" s="53">
        <v>28</v>
      </c>
      <c r="L41" s="117">
        <v>33</v>
      </c>
      <c r="M41" s="55">
        <v>17.9</v>
      </c>
      <c r="N41" s="117">
        <v>3</v>
      </c>
      <c r="O41" s="117">
        <v>1</v>
      </c>
      <c r="P41" s="117">
        <v>4</v>
      </c>
      <c r="Q41" s="117">
        <v>5</v>
      </c>
    </row>
    <row r="42" spans="1:17" ht="12.75" customHeight="1">
      <c r="A42" s="229" t="s">
        <v>79</v>
      </c>
      <c r="B42" s="229"/>
      <c r="C42" s="229"/>
      <c r="D42" s="229"/>
      <c r="E42" s="229"/>
      <c r="F42" s="229"/>
      <c r="G42" s="229"/>
      <c r="H42" s="229"/>
      <c r="I42" s="229"/>
      <c r="J42" s="60"/>
      <c r="K42" s="53"/>
      <c r="L42" s="117"/>
      <c r="N42" s="117"/>
      <c r="P42" s="117"/>
      <c r="Q42" s="117"/>
    </row>
    <row r="43" spans="1:17" ht="12.75" customHeight="1">
      <c r="A43" s="60"/>
      <c r="B43" s="228" t="s">
        <v>54</v>
      </c>
      <c r="C43" s="228"/>
      <c r="D43" s="228"/>
      <c r="E43" s="228"/>
      <c r="F43" s="228"/>
      <c r="G43" s="228"/>
      <c r="H43" s="228"/>
      <c r="I43" s="228"/>
      <c r="J43" s="60" t="s">
        <v>1</v>
      </c>
      <c r="K43" s="53">
        <v>92</v>
      </c>
      <c r="L43" s="117">
        <v>103</v>
      </c>
      <c r="M43" s="55">
        <v>12</v>
      </c>
      <c r="N43" s="117">
        <v>1</v>
      </c>
      <c r="O43" s="117">
        <v>2</v>
      </c>
      <c r="P43" s="117">
        <v>4</v>
      </c>
      <c r="Q43" s="117">
        <v>5</v>
      </c>
    </row>
    <row r="44" spans="1:17" ht="12.75" customHeight="1">
      <c r="A44" s="228" t="s">
        <v>10</v>
      </c>
      <c r="B44" s="228"/>
      <c r="C44" s="228"/>
      <c r="D44" s="228"/>
      <c r="E44" s="228"/>
      <c r="F44" s="228"/>
      <c r="G44" s="228"/>
      <c r="H44" s="228"/>
      <c r="I44" s="228"/>
      <c r="J44" s="60" t="s">
        <v>1</v>
      </c>
      <c r="K44" s="53">
        <v>316</v>
      </c>
      <c r="L44" s="117">
        <v>299</v>
      </c>
      <c r="M44" s="55">
        <v>-5.4</v>
      </c>
      <c r="N44" s="117">
        <v>0</v>
      </c>
      <c r="O44" s="117">
        <v>0</v>
      </c>
      <c r="P44" s="117">
        <v>0</v>
      </c>
      <c r="Q44" s="117">
        <v>0</v>
      </c>
    </row>
    <row r="45" spans="1:17" ht="18" customHeight="1">
      <c r="A45" s="233" t="s">
        <v>29</v>
      </c>
      <c r="B45" s="233"/>
      <c r="C45" s="233"/>
      <c r="D45" s="233"/>
      <c r="E45" s="233"/>
      <c r="F45" s="233"/>
      <c r="G45" s="233"/>
      <c r="H45" s="233"/>
      <c r="I45" s="233"/>
      <c r="J45" s="233"/>
      <c r="K45" s="233"/>
      <c r="L45" s="233"/>
      <c r="M45" s="233"/>
      <c r="N45" s="233"/>
      <c r="O45" s="233"/>
      <c r="P45" s="233"/>
      <c r="Q45" s="233"/>
    </row>
    <row r="46" spans="1:17" ht="18" customHeight="1">
      <c r="A46" s="231" t="s">
        <v>44</v>
      </c>
      <c r="B46" s="231"/>
      <c r="C46" s="231"/>
      <c r="D46" s="231"/>
      <c r="E46" s="231"/>
      <c r="F46" s="231"/>
      <c r="G46" s="231"/>
      <c r="H46" s="231"/>
      <c r="I46" s="231"/>
      <c r="J46" s="111"/>
      <c r="K46" s="107">
        <v>122395</v>
      </c>
      <c r="L46" s="116">
        <v>125994</v>
      </c>
      <c r="M46" s="19">
        <v>2.9</v>
      </c>
      <c r="N46" s="116">
        <v>3376</v>
      </c>
      <c r="O46" s="116">
        <v>3510</v>
      </c>
      <c r="P46" s="116">
        <v>7909</v>
      </c>
      <c r="Q46" s="116">
        <v>8521</v>
      </c>
    </row>
    <row r="47" spans="1:17" ht="12.75" customHeight="1">
      <c r="A47" s="240" t="s">
        <v>87</v>
      </c>
      <c r="B47" s="240"/>
      <c r="C47" s="240"/>
      <c r="D47" s="240"/>
      <c r="E47" s="240"/>
      <c r="F47" s="240"/>
      <c r="G47" s="240"/>
      <c r="H47" s="240"/>
      <c r="I47" s="240"/>
      <c r="J47" s="60" t="s">
        <v>1</v>
      </c>
      <c r="K47" s="53">
        <v>2709</v>
      </c>
      <c r="L47" s="117">
        <v>2726</v>
      </c>
      <c r="M47" s="23">
        <v>0.6</v>
      </c>
      <c r="N47" s="117">
        <v>8</v>
      </c>
      <c r="O47" s="117">
        <v>15</v>
      </c>
      <c r="P47" s="117">
        <v>74</v>
      </c>
      <c r="Q47" s="117">
        <v>161</v>
      </c>
    </row>
    <row r="48" spans="1:17" ht="12.75" customHeight="1">
      <c r="A48" s="240" t="s">
        <v>88</v>
      </c>
      <c r="B48" s="240"/>
      <c r="C48" s="240"/>
      <c r="D48" s="240"/>
      <c r="E48" s="240"/>
      <c r="F48" s="240"/>
      <c r="G48" s="240"/>
      <c r="H48" s="240"/>
      <c r="I48" s="240"/>
      <c r="J48" s="60" t="s">
        <v>1</v>
      </c>
      <c r="K48" s="53">
        <v>2648</v>
      </c>
      <c r="L48" s="117">
        <v>2625</v>
      </c>
      <c r="M48" s="23">
        <v>-0.9</v>
      </c>
      <c r="N48" s="117">
        <v>94</v>
      </c>
      <c r="O48" s="117">
        <v>46</v>
      </c>
      <c r="P48" s="117">
        <v>151</v>
      </c>
      <c r="Q48" s="117">
        <v>102</v>
      </c>
    </row>
    <row r="49" spans="1:17" ht="12.75" customHeight="1">
      <c r="A49" s="235" t="s">
        <v>500</v>
      </c>
      <c r="B49" s="235"/>
      <c r="C49" s="235"/>
      <c r="D49" s="235"/>
      <c r="E49" s="235"/>
      <c r="F49" s="235"/>
      <c r="G49" s="235"/>
      <c r="H49" s="235"/>
      <c r="I49" s="235"/>
      <c r="J49" s="60" t="s">
        <v>1</v>
      </c>
      <c r="K49" s="53">
        <v>2939</v>
      </c>
      <c r="L49" s="117">
        <v>2915</v>
      </c>
      <c r="M49" s="23">
        <v>-0.8</v>
      </c>
      <c r="N49" s="117">
        <v>29</v>
      </c>
      <c r="O49" s="117">
        <v>38</v>
      </c>
      <c r="P49" s="117">
        <v>109</v>
      </c>
      <c r="Q49" s="117">
        <v>122</v>
      </c>
    </row>
    <row r="50" spans="1:17" ht="12.75" customHeight="1">
      <c r="A50" s="240" t="s">
        <v>18</v>
      </c>
      <c r="B50" s="240"/>
      <c r="C50" s="240"/>
      <c r="D50" s="240"/>
      <c r="E50" s="240"/>
      <c r="F50" s="240"/>
      <c r="G50" s="240"/>
      <c r="H50" s="240"/>
      <c r="I50" s="240"/>
      <c r="J50" s="60" t="s">
        <v>1</v>
      </c>
      <c r="K50" s="53">
        <v>5789</v>
      </c>
      <c r="L50" s="117">
        <v>5929</v>
      </c>
      <c r="M50" s="23">
        <v>2.4</v>
      </c>
      <c r="N50" s="117">
        <v>143</v>
      </c>
      <c r="O50" s="117">
        <v>137</v>
      </c>
      <c r="P50" s="117">
        <v>329</v>
      </c>
      <c r="Q50" s="117">
        <v>304</v>
      </c>
    </row>
    <row r="51" spans="1:17" ht="12.75" customHeight="1">
      <c r="A51" s="240" t="s">
        <v>19</v>
      </c>
      <c r="B51" s="240"/>
      <c r="C51" s="240"/>
      <c r="D51" s="240"/>
      <c r="E51" s="240"/>
      <c r="F51" s="240"/>
      <c r="G51" s="240"/>
      <c r="H51" s="240"/>
      <c r="I51" s="240"/>
      <c r="J51" s="60" t="s">
        <v>1</v>
      </c>
      <c r="K51" s="53">
        <v>4813</v>
      </c>
      <c r="L51" s="117">
        <v>4987</v>
      </c>
      <c r="M51" s="23">
        <v>3.6</v>
      </c>
      <c r="N51" s="117">
        <v>49</v>
      </c>
      <c r="O51" s="117">
        <v>48</v>
      </c>
      <c r="P51" s="117">
        <v>248</v>
      </c>
      <c r="Q51" s="117">
        <v>248</v>
      </c>
    </row>
    <row r="52" spans="1:17" ht="12.75" customHeight="1">
      <c r="A52" s="240" t="s">
        <v>89</v>
      </c>
      <c r="B52" s="240"/>
      <c r="C52" s="240"/>
      <c r="D52" s="240"/>
      <c r="E52" s="240"/>
      <c r="F52" s="240"/>
      <c r="G52" s="240"/>
      <c r="H52" s="240"/>
      <c r="I52" s="240"/>
      <c r="J52" s="60" t="s">
        <v>1</v>
      </c>
      <c r="K52" s="53">
        <v>5766</v>
      </c>
      <c r="L52" s="117">
        <v>6130</v>
      </c>
      <c r="M52" s="23">
        <v>6.3</v>
      </c>
      <c r="N52" s="117">
        <v>300</v>
      </c>
      <c r="O52" s="117">
        <v>320</v>
      </c>
      <c r="P52" s="117">
        <v>505</v>
      </c>
      <c r="Q52" s="117">
        <v>487</v>
      </c>
    </row>
    <row r="53" spans="1:17" ht="12.75" customHeight="1">
      <c r="A53" s="240" t="s">
        <v>20</v>
      </c>
      <c r="B53" s="240"/>
      <c r="C53" s="240"/>
      <c r="D53" s="240"/>
      <c r="E53" s="240"/>
      <c r="F53" s="240"/>
      <c r="G53" s="240"/>
      <c r="H53" s="240"/>
      <c r="I53" s="240"/>
      <c r="J53" s="60" t="s">
        <v>1</v>
      </c>
      <c r="K53" s="53">
        <v>2985</v>
      </c>
      <c r="L53" s="117">
        <v>2938</v>
      </c>
      <c r="M53" s="23">
        <v>-1.6</v>
      </c>
      <c r="N53" s="117">
        <v>152</v>
      </c>
      <c r="O53" s="117">
        <v>161</v>
      </c>
      <c r="P53" s="117">
        <v>302</v>
      </c>
      <c r="Q53" s="117">
        <v>307</v>
      </c>
    </row>
    <row r="54" spans="1:17" s="15" customFormat="1" ht="15" customHeight="1">
      <c r="A54" s="254" t="s">
        <v>107</v>
      </c>
      <c r="B54" s="254"/>
      <c r="C54" s="254"/>
      <c r="D54" s="254"/>
      <c r="E54" s="254"/>
      <c r="F54" s="254"/>
      <c r="G54" s="254"/>
      <c r="H54" s="254"/>
      <c r="I54" s="254"/>
      <c r="J54" s="254"/>
      <c r="K54" s="254"/>
      <c r="L54" s="254"/>
      <c r="M54" s="254"/>
      <c r="N54" s="254"/>
      <c r="O54" s="254"/>
      <c r="P54" s="254"/>
      <c r="Q54" s="254"/>
    </row>
    <row r="55" spans="1:17" s="15" customFormat="1" ht="8.25" customHeight="1">
      <c r="A55" s="187"/>
      <c r="B55" s="187"/>
      <c r="C55" s="187"/>
      <c r="D55" s="187"/>
      <c r="E55" s="187"/>
      <c r="F55" s="187"/>
      <c r="G55" s="187"/>
      <c r="H55" s="187"/>
      <c r="I55" s="187"/>
      <c r="J55" s="187"/>
      <c r="K55" s="187"/>
      <c r="L55" s="187"/>
      <c r="M55" s="187"/>
      <c r="N55" s="187"/>
      <c r="O55" s="187"/>
      <c r="P55" s="187"/>
      <c r="Q55" s="187"/>
    </row>
    <row r="56" spans="1:17" ht="12" customHeight="1">
      <c r="A56" s="244" t="s">
        <v>12</v>
      </c>
      <c r="B56" s="245"/>
      <c r="C56" s="245"/>
      <c r="D56" s="245"/>
      <c r="E56" s="245"/>
      <c r="F56" s="245"/>
      <c r="G56" s="245"/>
      <c r="H56" s="245"/>
      <c r="I56" s="245"/>
      <c r="J56" s="246"/>
      <c r="K56" s="238" t="s">
        <v>14</v>
      </c>
      <c r="L56" s="239"/>
      <c r="M56" s="239"/>
      <c r="N56" s="239"/>
      <c r="O56" s="239"/>
      <c r="P56" s="239"/>
      <c r="Q56" s="239"/>
    </row>
    <row r="57" spans="1:17" ht="12.75" customHeight="1">
      <c r="A57" s="247"/>
      <c r="B57" s="248"/>
      <c r="C57" s="248"/>
      <c r="D57" s="248"/>
      <c r="E57" s="248"/>
      <c r="F57" s="248"/>
      <c r="G57" s="248"/>
      <c r="H57" s="248"/>
      <c r="I57" s="248"/>
      <c r="J57" s="249"/>
      <c r="K57" s="252" t="s">
        <v>0</v>
      </c>
      <c r="L57" s="245"/>
      <c r="M57" s="245"/>
      <c r="N57" s="238" t="s">
        <v>105</v>
      </c>
      <c r="O57" s="239"/>
      <c r="P57" s="239"/>
      <c r="Q57" s="239"/>
    </row>
    <row r="58" spans="1:17" ht="15" customHeight="1">
      <c r="A58" s="248"/>
      <c r="B58" s="248"/>
      <c r="C58" s="248"/>
      <c r="D58" s="248"/>
      <c r="E58" s="248"/>
      <c r="F58" s="248"/>
      <c r="G58" s="248"/>
      <c r="H58" s="248"/>
      <c r="I58" s="248"/>
      <c r="J58" s="249"/>
      <c r="K58" s="253"/>
      <c r="L58" s="250"/>
      <c r="M58" s="250"/>
      <c r="N58" s="238" t="s">
        <v>128</v>
      </c>
      <c r="O58" s="239"/>
      <c r="P58" s="238" t="s">
        <v>126</v>
      </c>
      <c r="Q58" s="239"/>
    </row>
    <row r="59" spans="1:17" ht="15.75" customHeight="1">
      <c r="A59" s="248"/>
      <c r="B59" s="248"/>
      <c r="C59" s="248"/>
      <c r="D59" s="248"/>
      <c r="E59" s="248"/>
      <c r="F59" s="248"/>
      <c r="G59" s="248"/>
      <c r="H59" s="248"/>
      <c r="I59" s="248"/>
      <c r="J59" s="249"/>
      <c r="K59" s="238" t="s">
        <v>106</v>
      </c>
      <c r="L59" s="239"/>
      <c r="M59" s="241" t="s">
        <v>11</v>
      </c>
      <c r="N59" s="238" t="s">
        <v>106</v>
      </c>
      <c r="O59" s="239"/>
      <c r="P59" s="239"/>
      <c r="Q59" s="239"/>
    </row>
    <row r="60" spans="1:17" ht="18" customHeight="1">
      <c r="A60" s="250"/>
      <c r="B60" s="250"/>
      <c r="C60" s="250"/>
      <c r="D60" s="250"/>
      <c r="E60" s="250"/>
      <c r="F60" s="250"/>
      <c r="G60" s="250"/>
      <c r="H60" s="250"/>
      <c r="I60" s="250"/>
      <c r="J60" s="251"/>
      <c r="K60" s="112">
        <v>2018</v>
      </c>
      <c r="L60" s="113">
        <v>2019</v>
      </c>
      <c r="M60" s="242"/>
      <c r="N60" s="112">
        <v>2018</v>
      </c>
      <c r="O60" s="113">
        <v>2019</v>
      </c>
      <c r="P60" s="112">
        <v>2018</v>
      </c>
      <c r="Q60" s="113">
        <v>2019</v>
      </c>
    </row>
    <row r="61" spans="1:17" ht="24.75" customHeight="1">
      <c r="A61" s="243" t="s">
        <v>140</v>
      </c>
      <c r="B61" s="243"/>
      <c r="C61" s="243"/>
      <c r="D61" s="243"/>
      <c r="E61" s="243"/>
      <c r="F61" s="243"/>
      <c r="G61" s="243"/>
      <c r="H61" s="243"/>
      <c r="I61" s="243"/>
      <c r="J61" s="243"/>
      <c r="K61" s="243"/>
      <c r="L61" s="243"/>
      <c r="M61" s="243"/>
      <c r="N61" s="243"/>
      <c r="O61" s="243"/>
      <c r="P61" s="243"/>
      <c r="Q61" s="243"/>
    </row>
    <row r="62" spans="1:17" ht="12.75" customHeight="1">
      <c r="A62" s="240" t="s">
        <v>55</v>
      </c>
      <c r="B62" s="240"/>
      <c r="C62" s="240"/>
      <c r="D62" s="240"/>
      <c r="E62" s="240"/>
      <c r="F62" s="240"/>
      <c r="G62" s="240"/>
      <c r="H62" s="240"/>
      <c r="I62" s="240"/>
      <c r="J62" s="60" t="s">
        <v>1</v>
      </c>
      <c r="K62" s="53">
        <v>4962</v>
      </c>
      <c r="L62" s="117">
        <v>5223</v>
      </c>
      <c r="M62" s="23">
        <v>5.3</v>
      </c>
      <c r="N62" s="117">
        <v>166</v>
      </c>
      <c r="O62" s="117">
        <v>151</v>
      </c>
      <c r="P62" s="117">
        <v>458</v>
      </c>
      <c r="Q62" s="117">
        <v>435</v>
      </c>
    </row>
    <row r="63" spans="1:17" ht="12.75" customHeight="1">
      <c r="A63" s="240" t="s">
        <v>21</v>
      </c>
      <c r="B63" s="240"/>
      <c r="C63" s="240"/>
      <c r="D63" s="240"/>
      <c r="E63" s="240"/>
      <c r="F63" s="240"/>
      <c r="G63" s="240"/>
      <c r="H63" s="240"/>
      <c r="I63" s="240"/>
      <c r="J63" s="60" t="s">
        <v>1</v>
      </c>
      <c r="K63" s="53">
        <v>5296</v>
      </c>
      <c r="L63" s="117">
        <v>5252</v>
      </c>
      <c r="M63" s="23">
        <v>-0.8</v>
      </c>
      <c r="N63" s="117">
        <v>36</v>
      </c>
      <c r="O63" s="117">
        <v>50</v>
      </c>
      <c r="P63" s="117">
        <v>158</v>
      </c>
      <c r="Q63" s="117">
        <v>229</v>
      </c>
    </row>
    <row r="64" spans="1:17" ht="12.75" customHeight="1">
      <c r="A64" s="240" t="s">
        <v>22</v>
      </c>
      <c r="B64" s="240"/>
      <c r="C64" s="240"/>
      <c r="D64" s="240"/>
      <c r="E64" s="240"/>
      <c r="F64" s="240"/>
      <c r="G64" s="240"/>
      <c r="H64" s="240"/>
      <c r="I64" s="240"/>
      <c r="J64" s="60" t="s">
        <v>1</v>
      </c>
      <c r="K64" s="53">
        <v>4408</v>
      </c>
      <c r="L64" s="117">
        <v>4231</v>
      </c>
      <c r="M64" s="23">
        <v>-4</v>
      </c>
      <c r="N64" s="117">
        <v>52</v>
      </c>
      <c r="O64" s="117">
        <v>12</v>
      </c>
      <c r="P64" s="117">
        <v>183</v>
      </c>
      <c r="Q64" s="117">
        <v>167</v>
      </c>
    </row>
    <row r="65" spans="1:17" ht="12.75" customHeight="1">
      <c r="A65" s="240" t="s">
        <v>23</v>
      </c>
      <c r="B65" s="240"/>
      <c r="C65" s="240"/>
      <c r="D65" s="240"/>
      <c r="E65" s="240"/>
      <c r="F65" s="240"/>
      <c r="G65" s="240"/>
      <c r="H65" s="240"/>
      <c r="I65" s="240"/>
      <c r="J65" s="60"/>
      <c r="K65" s="53">
        <v>16660</v>
      </c>
      <c r="L65" s="117">
        <v>16937</v>
      </c>
      <c r="M65" s="23">
        <v>1.7</v>
      </c>
      <c r="N65" s="117">
        <v>563</v>
      </c>
      <c r="O65" s="117">
        <v>668</v>
      </c>
      <c r="P65" s="117">
        <v>1390</v>
      </c>
      <c r="Q65" s="117">
        <v>1614</v>
      </c>
    </row>
    <row r="66" spans="1:17" ht="12.75" customHeight="1">
      <c r="A66" s="240" t="s">
        <v>24</v>
      </c>
      <c r="B66" s="240"/>
      <c r="C66" s="240"/>
      <c r="D66" s="240"/>
      <c r="E66" s="240"/>
      <c r="F66" s="240"/>
      <c r="G66" s="240"/>
      <c r="H66" s="240"/>
      <c r="I66" s="240"/>
      <c r="J66" s="60" t="s">
        <v>1</v>
      </c>
      <c r="K66" s="53">
        <v>3713</v>
      </c>
      <c r="L66" s="117">
        <v>3611</v>
      </c>
      <c r="M66" s="23">
        <v>-2.7</v>
      </c>
      <c r="N66" s="117">
        <v>258</v>
      </c>
      <c r="O66" s="117">
        <v>257</v>
      </c>
      <c r="P66" s="117">
        <v>513</v>
      </c>
      <c r="Q66" s="117">
        <v>549</v>
      </c>
    </row>
    <row r="67" spans="1:17" ht="12.75" customHeight="1">
      <c r="A67" s="240" t="s">
        <v>56</v>
      </c>
      <c r="B67" s="240"/>
      <c r="C67" s="240"/>
      <c r="D67" s="240"/>
      <c r="E67" s="240"/>
      <c r="F67" s="240"/>
      <c r="G67" s="240"/>
      <c r="H67" s="240"/>
      <c r="I67" s="240"/>
      <c r="J67" s="60" t="s">
        <v>1</v>
      </c>
      <c r="K67" s="53">
        <v>11341</v>
      </c>
      <c r="L67" s="117">
        <v>11257</v>
      </c>
      <c r="M67" s="23">
        <v>-0.7</v>
      </c>
      <c r="N67" s="117">
        <v>173</v>
      </c>
      <c r="O67" s="117">
        <v>130</v>
      </c>
      <c r="P67" s="117">
        <v>627</v>
      </c>
      <c r="Q67" s="117">
        <v>535</v>
      </c>
    </row>
    <row r="68" spans="1:17" ht="12.75" customHeight="1">
      <c r="A68" s="240" t="s">
        <v>57</v>
      </c>
      <c r="B68" s="240"/>
      <c r="C68" s="240"/>
      <c r="D68" s="240"/>
      <c r="E68" s="240"/>
      <c r="F68" s="240"/>
      <c r="G68" s="240"/>
      <c r="H68" s="240"/>
      <c r="I68" s="240"/>
      <c r="J68" s="60" t="s">
        <v>1</v>
      </c>
      <c r="K68" s="53">
        <v>10596</v>
      </c>
      <c r="L68" s="117">
        <v>10418</v>
      </c>
      <c r="M68" s="23">
        <v>-1.7</v>
      </c>
      <c r="N68" s="117">
        <v>375</v>
      </c>
      <c r="O68" s="117">
        <v>367</v>
      </c>
      <c r="P68" s="117">
        <v>957</v>
      </c>
      <c r="Q68" s="117">
        <v>1001</v>
      </c>
    </row>
    <row r="69" spans="1:17" ht="12.75" customHeight="1">
      <c r="A69" s="235" t="s">
        <v>384</v>
      </c>
      <c r="B69" s="235"/>
      <c r="C69" s="235"/>
      <c r="D69" s="235"/>
      <c r="E69" s="235"/>
      <c r="F69" s="235"/>
      <c r="G69" s="235"/>
      <c r="H69" s="235"/>
      <c r="I69" s="235"/>
      <c r="J69" s="60" t="s">
        <v>1</v>
      </c>
      <c r="K69" s="53">
        <v>5142</v>
      </c>
      <c r="L69" s="117">
        <v>5301</v>
      </c>
      <c r="M69" s="23">
        <v>3.1</v>
      </c>
      <c r="N69" s="117">
        <v>23</v>
      </c>
      <c r="O69" s="117">
        <v>57</v>
      </c>
      <c r="P69" s="117">
        <v>117</v>
      </c>
      <c r="Q69" s="117">
        <v>145</v>
      </c>
    </row>
    <row r="70" spans="1:17" ht="12.75" customHeight="1">
      <c r="A70" s="240" t="s">
        <v>80</v>
      </c>
      <c r="B70" s="240"/>
      <c r="C70" s="240"/>
      <c r="D70" s="240"/>
      <c r="E70" s="240"/>
      <c r="F70" s="240"/>
      <c r="G70" s="240"/>
      <c r="H70" s="240"/>
      <c r="I70" s="240"/>
      <c r="J70" s="60" t="s">
        <v>1</v>
      </c>
      <c r="K70" s="53">
        <v>5605</v>
      </c>
      <c r="L70" s="117">
        <v>5506</v>
      </c>
      <c r="M70" s="23">
        <v>-1.8</v>
      </c>
      <c r="N70" s="117">
        <v>119</v>
      </c>
      <c r="O70" s="117">
        <v>117</v>
      </c>
      <c r="P70" s="117">
        <v>160</v>
      </c>
      <c r="Q70" s="117">
        <v>166</v>
      </c>
    </row>
    <row r="71" spans="1:23" s="26" customFormat="1" ht="12.75" customHeight="1">
      <c r="A71" s="236" t="s">
        <v>25</v>
      </c>
      <c r="B71" s="236"/>
      <c r="C71" s="236"/>
      <c r="D71" s="236"/>
      <c r="E71" s="236"/>
      <c r="F71" s="236"/>
      <c r="G71" s="236"/>
      <c r="H71" s="236"/>
      <c r="I71" s="236"/>
      <c r="J71" s="58" t="s">
        <v>1</v>
      </c>
      <c r="K71" s="53">
        <v>7957</v>
      </c>
      <c r="L71" s="117">
        <v>7989</v>
      </c>
      <c r="M71" s="23">
        <v>0.4</v>
      </c>
      <c r="N71" s="117">
        <v>120</v>
      </c>
      <c r="O71" s="117">
        <v>137</v>
      </c>
      <c r="P71" s="117">
        <v>265</v>
      </c>
      <c r="Q71" s="117">
        <v>350</v>
      </c>
      <c r="R71" s="16"/>
      <c r="S71" s="16"/>
      <c r="T71" s="16"/>
      <c r="U71" s="16"/>
      <c r="V71" s="16"/>
      <c r="W71" s="16"/>
    </row>
    <row r="72" spans="1:17" ht="12.75" customHeight="1">
      <c r="A72" s="236" t="s">
        <v>380</v>
      </c>
      <c r="B72" s="236"/>
      <c r="C72" s="236"/>
      <c r="D72" s="236"/>
      <c r="E72" s="236"/>
      <c r="F72" s="236"/>
      <c r="G72" s="236"/>
      <c r="H72" s="236"/>
      <c r="I72" s="236"/>
      <c r="J72" s="60" t="s">
        <v>1</v>
      </c>
      <c r="K72" s="108">
        <v>2238</v>
      </c>
      <c r="L72" s="117">
        <v>2176</v>
      </c>
      <c r="M72" s="23">
        <v>-2.8</v>
      </c>
      <c r="N72" s="117">
        <v>32</v>
      </c>
      <c r="O72" s="117">
        <v>63</v>
      </c>
      <c r="P72" s="117">
        <v>112</v>
      </c>
      <c r="Q72" s="117">
        <v>157</v>
      </c>
    </row>
    <row r="73" spans="1:23" ht="12.75" customHeight="1">
      <c r="A73" s="228" t="s">
        <v>81</v>
      </c>
      <c r="B73" s="228"/>
      <c r="C73" s="228"/>
      <c r="D73" s="228"/>
      <c r="E73" s="228"/>
      <c r="F73" s="228"/>
      <c r="G73" s="228"/>
      <c r="H73" s="228"/>
      <c r="I73" s="228"/>
      <c r="J73" s="60" t="s">
        <v>1</v>
      </c>
      <c r="K73" s="108">
        <v>1314</v>
      </c>
      <c r="L73" s="117">
        <v>1304</v>
      </c>
      <c r="M73" s="23">
        <v>-0.8</v>
      </c>
      <c r="N73" s="117">
        <v>0</v>
      </c>
      <c r="O73" s="117">
        <v>1</v>
      </c>
      <c r="P73" s="117">
        <v>61</v>
      </c>
      <c r="Q73" s="117">
        <v>52</v>
      </c>
      <c r="R73" s="83"/>
      <c r="S73" s="83"/>
      <c r="T73" s="83"/>
      <c r="U73" s="83"/>
      <c r="V73" s="83"/>
      <c r="W73" s="83"/>
    </row>
    <row r="74" spans="1:23" ht="12.75" customHeight="1">
      <c r="A74" s="232" t="s">
        <v>58</v>
      </c>
      <c r="B74" s="232"/>
      <c r="C74" s="232"/>
      <c r="D74" s="232"/>
      <c r="E74" s="232"/>
      <c r="F74" s="232"/>
      <c r="G74" s="232"/>
      <c r="H74" s="232"/>
      <c r="I74" s="232"/>
      <c r="J74" s="60"/>
      <c r="K74" s="108"/>
      <c r="L74" s="117"/>
      <c r="M74" s="26"/>
      <c r="N74" s="117"/>
      <c r="O74" s="117"/>
      <c r="P74" s="117"/>
      <c r="Q74" s="117"/>
      <c r="R74" s="83"/>
      <c r="S74" s="83"/>
      <c r="T74" s="83"/>
      <c r="U74" s="83"/>
      <c r="V74" s="83"/>
      <c r="W74" s="83"/>
    </row>
    <row r="75" spans="1:23" ht="12.75" customHeight="1">
      <c r="A75" s="109"/>
      <c r="B75" s="228" t="s">
        <v>392</v>
      </c>
      <c r="C75" s="228"/>
      <c r="D75" s="228"/>
      <c r="E75" s="228"/>
      <c r="F75" s="228"/>
      <c r="G75" s="228"/>
      <c r="H75" s="228"/>
      <c r="I75" s="228"/>
      <c r="J75" s="21"/>
      <c r="K75" s="108">
        <v>2596</v>
      </c>
      <c r="L75" s="117">
        <v>2812</v>
      </c>
      <c r="M75" s="55">
        <v>8.3</v>
      </c>
      <c r="N75" s="117">
        <v>79</v>
      </c>
      <c r="O75" s="117">
        <v>37</v>
      </c>
      <c r="P75" s="117">
        <v>244</v>
      </c>
      <c r="Q75" s="117">
        <v>215</v>
      </c>
      <c r="R75" s="130"/>
      <c r="S75" s="130"/>
      <c r="T75" s="130"/>
      <c r="U75" s="130"/>
      <c r="V75" s="130"/>
      <c r="W75" s="130"/>
    </row>
    <row r="76" spans="1:23" s="26" customFormat="1" ht="12.75" customHeight="1">
      <c r="A76" s="237" t="s">
        <v>59</v>
      </c>
      <c r="B76" s="237"/>
      <c r="C76" s="237"/>
      <c r="D76" s="237"/>
      <c r="E76" s="237"/>
      <c r="F76" s="237"/>
      <c r="G76" s="237"/>
      <c r="H76" s="237"/>
      <c r="I76" s="237"/>
      <c r="J76" s="79" t="s">
        <v>1</v>
      </c>
      <c r="K76" s="108">
        <v>517</v>
      </c>
      <c r="L76" s="117">
        <v>604</v>
      </c>
      <c r="M76" s="55">
        <v>16.8</v>
      </c>
      <c r="N76" s="117">
        <v>12</v>
      </c>
      <c r="O76" s="117">
        <v>19</v>
      </c>
      <c r="P76" s="117">
        <v>14</v>
      </c>
      <c r="Q76" s="117">
        <v>42</v>
      </c>
      <c r="R76" s="130"/>
      <c r="S76" s="130"/>
      <c r="T76" s="130"/>
      <c r="U76" s="130"/>
      <c r="V76" s="130"/>
      <c r="W76" s="130"/>
    </row>
    <row r="77" spans="1:23" ht="12.75" customHeight="1">
      <c r="A77" s="232" t="s">
        <v>60</v>
      </c>
      <c r="B77" s="232"/>
      <c r="C77" s="232"/>
      <c r="D77" s="232"/>
      <c r="E77" s="232"/>
      <c r="F77" s="232"/>
      <c r="G77" s="232"/>
      <c r="H77" s="232"/>
      <c r="I77" s="232"/>
      <c r="J77" s="21"/>
      <c r="K77" s="53"/>
      <c r="L77" s="117"/>
      <c r="M77" s="55"/>
      <c r="N77" s="117"/>
      <c r="O77" s="117"/>
      <c r="P77" s="117"/>
      <c r="Q77" s="117"/>
      <c r="R77" s="130"/>
      <c r="S77" s="130"/>
      <c r="T77" s="130"/>
      <c r="U77" s="130"/>
      <c r="V77" s="130"/>
      <c r="W77" s="130"/>
    </row>
    <row r="78" spans="1:23" ht="12.75" customHeight="1">
      <c r="A78" s="109"/>
      <c r="B78" s="228" t="s">
        <v>82</v>
      </c>
      <c r="C78" s="228"/>
      <c r="D78" s="228"/>
      <c r="E78" s="228"/>
      <c r="F78" s="228"/>
      <c r="G78" s="228"/>
      <c r="H78" s="228"/>
      <c r="I78" s="228"/>
      <c r="J78" s="21"/>
      <c r="K78" s="108">
        <v>1729</v>
      </c>
      <c r="L78" s="117">
        <v>1756</v>
      </c>
      <c r="M78" s="55">
        <v>1.6</v>
      </c>
      <c r="N78" s="117">
        <v>111</v>
      </c>
      <c r="O78" s="117">
        <v>84</v>
      </c>
      <c r="P78" s="117">
        <v>165</v>
      </c>
      <c r="Q78" s="117">
        <v>132</v>
      </c>
      <c r="R78" s="130"/>
      <c r="S78" s="130"/>
      <c r="T78" s="130"/>
      <c r="U78" s="130"/>
      <c r="V78" s="130"/>
      <c r="W78" s="130"/>
    </row>
    <row r="79" spans="1:23" ht="12.75" customHeight="1">
      <c r="A79" s="235" t="s">
        <v>83</v>
      </c>
      <c r="B79" s="235"/>
      <c r="C79" s="235"/>
      <c r="D79" s="235"/>
      <c r="E79" s="235"/>
      <c r="F79" s="235"/>
      <c r="G79" s="235"/>
      <c r="H79" s="235"/>
      <c r="I79" s="235"/>
      <c r="J79" s="21"/>
      <c r="K79" s="108"/>
      <c r="L79" s="117"/>
      <c r="M79" s="55"/>
      <c r="N79" s="117"/>
      <c r="O79" s="117"/>
      <c r="P79" s="117"/>
      <c r="Q79" s="117"/>
      <c r="R79" s="130"/>
      <c r="S79" s="130"/>
      <c r="T79" s="130"/>
      <c r="U79" s="130"/>
      <c r="V79" s="130"/>
      <c r="W79" s="130"/>
    </row>
    <row r="80" spans="1:23" ht="12.75" customHeight="1">
      <c r="A80" s="119"/>
      <c r="B80" s="228" t="s">
        <v>391</v>
      </c>
      <c r="C80" s="228"/>
      <c r="D80" s="228"/>
      <c r="E80" s="228"/>
      <c r="F80" s="228"/>
      <c r="G80" s="228"/>
      <c r="H80" s="228"/>
      <c r="I80" s="228"/>
      <c r="J80" s="21"/>
      <c r="K80" s="108">
        <v>557</v>
      </c>
      <c r="L80" s="117">
        <v>594</v>
      </c>
      <c r="M80" s="55">
        <v>6.6</v>
      </c>
      <c r="N80" s="117">
        <v>26</v>
      </c>
      <c r="O80" s="117">
        <v>34</v>
      </c>
      <c r="P80" s="117">
        <v>63</v>
      </c>
      <c r="Q80" s="117">
        <v>93</v>
      </c>
      <c r="R80" s="130"/>
      <c r="S80" s="130"/>
      <c r="T80" s="130"/>
      <c r="U80" s="130"/>
      <c r="V80" s="130"/>
      <c r="W80" s="130"/>
    </row>
    <row r="81" spans="1:23" ht="12.75" customHeight="1">
      <c r="A81" s="232" t="s">
        <v>84</v>
      </c>
      <c r="B81" s="232"/>
      <c r="C81" s="232"/>
      <c r="D81" s="232"/>
      <c r="E81" s="232"/>
      <c r="F81" s="232"/>
      <c r="G81" s="232"/>
      <c r="H81" s="232"/>
      <c r="I81" s="232"/>
      <c r="J81" s="60"/>
      <c r="K81" s="53"/>
      <c r="L81" s="117"/>
      <c r="M81" s="55"/>
      <c r="N81" s="117"/>
      <c r="O81" s="117"/>
      <c r="P81" s="117"/>
      <c r="Q81" s="117"/>
      <c r="R81" s="130"/>
      <c r="S81" s="130"/>
      <c r="T81" s="130"/>
      <c r="U81" s="130"/>
      <c r="V81" s="130"/>
      <c r="W81" s="130"/>
    </row>
    <row r="82" spans="1:23" ht="12.75" customHeight="1">
      <c r="A82" s="109"/>
      <c r="B82" s="228" t="s">
        <v>61</v>
      </c>
      <c r="C82" s="228"/>
      <c r="D82" s="228"/>
      <c r="E82" s="228"/>
      <c r="F82" s="228"/>
      <c r="G82" s="228"/>
      <c r="H82" s="228"/>
      <c r="I82" s="228"/>
      <c r="J82" s="60"/>
      <c r="K82" s="53">
        <v>361</v>
      </c>
      <c r="L82" s="117">
        <v>328</v>
      </c>
      <c r="M82" s="23">
        <v>-9.1</v>
      </c>
      <c r="N82" s="117">
        <v>1</v>
      </c>
      <c r="O82" s="117">
        <v>1</v>
      </c>
      <c r="P82" s="117">
        <v>3</v>
      </c>
      <c r="Q82" s="117">
        <v>3</v>
      </c>
      <c r="R82" s="130"/>
      <c r="S82" s="130"/>
      <c r="T82" s="130"/>
      <c r="U82" s="130"/>
      <c r="V82" s="130"/>
      <c r="W82" s="130"/>
    </row>
    <row r="83" spans="1:23" ht="12.75" customHeight="1">
      <c r="A83" s="229" t="s">
        <v>349</v>
      </c>
      <c r="B83" s="229"/>
      <c r="C83" s="229"/>
      <c r="D83" s="229"/>
      <c r="E83" s="229"/>
      <c r="F83" s="229"/>
      <c r="G83" s="229"/>
      <c r="H83" s="229"/>
      <c r="I83" s="229"/>
      <c r="J83" s="60"/>
      <c r="K83" s="27"/>
      <c r="L83" s="117"/>
      <c r="M83" s="28"/>
      <c r="N83" s="117"/>
      <c r="O83" s="117"/>
      <c r="P83" s="117"/>
      <c r="Q83" s="117"/>
      <c r="R83" s="130"/>
      <c r="S83" s="130"/>
      <c r="T83" s="130"/>
      <c r="U83" s="130"/>
      <c r="V83" s="130"/>
      <c r="W83" s="130"/>
    </row>
    <row r="84" spans="1:23" ht="12.75" customHeight="1">
      <c r="A84" s="58"/>
      <c r="B84" s="228" t="s">
        <v>390</v>
      </c>
      <c r="C84" s="228"/>
      <c r="D84" s="228"/>
      <c r="E84" s="228"/>
      <c r="F84" s="228"/>
      <c r="G84" s="228"/>
      <c r="H84" s="228"/>
      <c r="I84" s="228"/>
      <c r="J84" s="58"/>
      <c r="K84" s="53">
        <v>212</v>
      </c>
      <c r="L84" s="117">
        <v>288</v>
      </c>
      <c r="M84" s="23">
        <v>35.8</v>
      </c>
      <c r="N84" s="117">
        <v>0</v>
      </c>
      <c r="O84" s="117">
        <v>15</v>
      </c>
      <c r="P84" s="117">
        <v>17</v>
      </c>
      <c r="Q84" s="117">
        <v>23</v>
      </c>
      <c r="R84" s="130"/>
      <c r="S84" s="130"/>
      <c r="T84" s="130"/>
      <c r="U84" s="130"/>
      <c r="V84" s="130"/>
      <c r="W84" s="130"/>
    </row>
    <row r="85" spans="1:23" ht="12.75" customHeight="1">
      <c r="A85" s="228" t="s">
        <v>109</v>
      </c>
      <c r="B85" s="228"/>
      <c r="C85" s="228"/>
      <c r="D85" s="228"/>
      <c r="E85" s="228"/>
      <c r="F85" s="228"/>
      <c r="G85" s="228"/>
      <c r="H85" s="228"/>
      <c r="I85" s="228"/>
      <c r="J85" s="60"/>
      <c r="K85" s="53">
        <v>144</v>
      </c>
      <c r="L85" s="117">
        <v>189</v>
      </c>
      <c r="M85" s="23">
        <v>31.3</v>
      </c>
      <c r="N85" s="117">
        <v>7</v>
      </c>
      <c r="O85" s="117">
        <v>10</v>
      </c>
      <c r="P85" s="117">
        <v>7</v>
      </c>
      <c r="Q85" s="117">
        <v>14</v>
      </c>
      <c r="R85" s="130"/>
      <c r="S85" s="130"/>
      <c r="T85" s="130"/>
      <c r="U85" s="130"/>
      <c r="V85" s="130"/>
      <c r="W85" s="130"/>
    </row>
    <row r="86" spans="1:23" s="26" customFormat="1" ht="12.75" customHeight="1">
      <c r="A86" s="232" t="s">
        <v>232</v>
      </c>
      <c r="B86" s="232"/>
      <c r="C86" s="232"/>
      <c r="D86" s="232"/>
      <c r="E86" s="232"/>
      <c r="F86" s="232"/>
      <c r="G86" s="232"/>
      <c r="H86" s="232"/>
      <c r="I86" s="232"/>
      <c r="J86" s="60"/>
      <c r="K86" s="53"/>
      <c r="L86" s="117"/>
      <c r="M86" s="55"/>
      <c r="N86" s="117"/>
      <c r="O86" s="117"/>
      <c r="P86" s="117"/>
      <c r="Q86" s="117"/>
      <c r="R86" s="130"/>
      <c r="S86" s="130"/>
      <c r="T86" s="130"/>
      <c r="U86" s="130"/>
      <c r="V86" s="130"/>
      <c r="W86" s="130"/>
    </row>
    <row r="87" spans="1:23" ht="12.75" customHeight="1">
      <c r="A87" s="59"/>
      <c r="B87" s="228" t="s">
        <v>82</v>
      </c>
      <c r="C87" s="228"/>
      <c r="D87" s="228"/>
      <c r="E87" s="228"/>
      <c r="F87" s="228"/>
      <c r="G87" s="228"/>
      <c r="H87" s="228"/>
      <c r="I87" s="228"/>
      <c r="J87" s="60"/>
      <c r="K87" s="53">
        <v>304</v>
      </c>
      <c r="L87" s="117">
        <v>313</v>
      </c>
      <c r="M87" s="23">
        <v>3</v>
      </c>
      <c r="N87" s="117">
        <v>13</v>
      </c>
      <c r="O87" s="117">
        <v>13</v>
      </c>
      <c r="P87" s="117">
        <v>18</v>
      </c>
      <c r="Q87" s="117">
        <v>20</v>
      </c>
      <c r="R87" s="130"/>
      <c r="S87" s="130"/>
      <c r="T87" s="130"/>
      <c r="U87" s="130"/>
      <c r="V87" s="130"/>
      <c r="W87" s="130"/>
    </row>
    <row r="88" spans="1:23" ht="12.75" customHeight="1">
      <c r="A88" s="229" t="s">
        <v>334</v>
      </c>
      <c r="B88" s="229"/>
      <c r="C88" s="229"/>
      <c r="D88" s="229"/>
      <c r="E88" s="229"/>
      <c r="F88" s="229"/>
      <c r="G88" s="229"/>
      <c r="H88" s="229"/>
      <c r="I88" s="229"/>
      <c r="J88" s="60"/>
      <c r="K88" s="53"/>
      <c r="L88" s="117"/>
      <c r="M88" s="55"/>
      <c r="N88" s="117"/>
      <c r="O88" s="117"/>
      <c r="P88" s="117"/>
      <c r="Q88" s="117"/>
      <c r="R88" s="130"/>
      <c r="S88" s="130"/>
      <c r="T88" s="130"/>
      <c r="U88" s="130"/>
      <c r="V88" s="130"/>
      <c r="W88" s="130"/>
    </row>
    <row r="89" spans="1:23" ht="12.75" customHeight="1">
      <c r="A89" s="60"/>
      <c r="B89" s="228" t="s">
        <v>231</v>
      </c>
      <c r="C89" s="228"/>
      <c r="D89" s="228"/>
      <c r="E89" s="228"/>
      <c r="F89" s="228"/>
      <c r="G89" s="228"/>
      <c r="H89" s="228"/>
      <c r="I89" s="228"/>
      <c r="J89" s="60"/>
      <c r="K89" s="53">
        <v>287</v>
      </c>
      <c r="L89" s="117">
        <v>360</v>
      </c>
      <c r="M89" s="55">
        <v>25.4</v>
      </c>
      <c r="N89" s="117">
        <v>2</v>
      </c>
      <c r="O89" s="117">
        <v>14</v>
      </c>
      <c r="P89" s="117">
        <v>9</v>
      </c>
      <c r="Q89" s="117">
        <v>21</v>
      </c>
      <c r="R89" s="130"/>
      <c r="S89" s="130"/>
      <c r="T89" s="130"/>
      <c r="U89" s="130"/>
      <c r="V89" s="130"/>
      <c r="W89" s="130"/>
    </row>
    <row r="90" spans="1:23" ht="12.75" customHeight="1">
      <c r="A90" s="235" t="s">
        <v>385</v>
      </c>
      <c r="B90" s="235"/>
      <c r="C90" s="235"/>
      <c r="D90" s="235"/>
      <c r="E90" s="235"/>
      <c r="F90" s="235"/>
      <c r="G90" s="235"/>
      <c r="H90" s="235"/>
      <c r="I90" s="235"/>
      <c r="J90" s="60"/>
      <c r="K90" s="108"/>
      <c r="L90" s="117"/>
      <c r="M90" s="55"/>
      <c r="N90" s="117"/>
      <c r="O90" s="117"/>
      <c r="P90" s="117"/>
      <c r="Q90" s="117"/>
      <c r="R90" s="83"/>
      <c r="S90" s="83"/>
      <c r="T90" s="83"/>
      <c r="U90" s="83"/>
      <c r="V90" s="83"/>
      <c r="W90" s="83"/>
    </row>
    <row r="91" spans="1:23" ht="12.75" customHeight="1">
      <c r="A91" s="60"/>
      <c r="B91" s="228" t="s">
        <v>389</v>
      </c>
      <c r="C91" s="228"/>
      <c r="D91" s="228"/>
      <c r="E91" s="228"/>
      <c r="F91" s="228"/>
      <c r="G91" s="228"/>
      <c r="H91" s="228"/>
      <c r="I91" s="228"/>
      <c r="J91" s="60"/>
      <c r="K91" s="108">
        <v>8180</v>
      </c>
      <c r="L91" s="117">
        <v>8847</v>
      </c>
      <c r="M91" s="55">
        <v>8.2</v>
      </c>
      <c r="N91" s="117">
        <v>428</v>
      </c>
      <c r="O91" s="117">
        <v>418</v>
      </c>
      <c r="P91" s="117">
        <v>634</v>
      </c>
      <c r="Q91" s="117">
        <v>696</v>
      </c>
      <c r="R91" s="83"/>
      <c r="S91" s="83"/>
      <c r="T91" s="83"/>
      <c r="U91" s="83"/>
      <c r="V91" s="83"/>
      <c r="W91" s="83"/>
    </row>
    <row r="92" spans="1:23" ht="12.75" customHeight="1">
      <c r="A92" s="229" t="s">
        <v>284</v>
      </c>
      <c r="B92" s="229"/>
      <c r="C92" s="229"/>
      <c r="D92" s="229"/>
      <c r="E92" s="229"/>
      <c r="F92" s="229"/>
      <c r="G92" s="229"/>
      <c r="H92" s="229"/>
      <c r="I92" s="229"/>
      <c r="J92" s="60"/>
      <c r="K92" s="53"/>
      <c r="L92" s="117"/>
      <c r="M92" s="55"/>
      <c r="N92" s="117"/>
      <c r="O92" s="117"/>
      <c r="P92" s="117"/>
      <c r="Q92" s="117"/>
      <c r="R92" s="83"/>
      <c r="S92" s="83"/>
      <c r="T92" s="83"/>
      <c r="U92" s="83"/>
      <c r="V92" s="83"/>
      <c r="W92" s="83"/>
    </row>
    <row r="93" spans="1:23" ht="12.75" customHeight="1">
      <c r="A93" s="60"/>
      <c r="B93" s="228" t="s">
        <v>388</v>
      </c>
      <c r="C93" s="228"/>
      <c r="D93" s="228"/>
      <c r="E93" s="228"/>
      <c r="F93" s="228"/>
      <c r="G93" s="228"/>
      <c r="H93" s="228"/>
      <c r="I93" s="228"/>
      <c r="J93" s="60"/>
      <c r="K93" s="108">
        <v>257</v>
      </c>
      <c r="L93" s="117">
        <v>312</v>
      </c>
      <c r="M93" s="55">
        <v>21.4</v>
      </c>
      <c r="N93" s="117">
        <v>0</v>
      </c>
      <c r="O93" s="117">
        <v>0</v>
      </c>
      <c r="P93" s="117">
        <v>0</v>
      </c>
      <c r="Q93" s="117">
        <v>0</v>
      </c>
      <c r="R93" s="83"/>
      <c r="S93" s="83"/>
      <c r="T93" s="83"/>
      <c r="U93" s="83"/>
      <c r="V93" s="83"/>
      <c r="W93" s="83"/>
    </row>
    <row r="94" spans="1:23" ht="12.75" customHeight="1">
      <c r="A94" s="235" t="s">
        <v>501</v>
      </c>
      <c r="B94" s="235"/>
      <c r="C94" s="235"/>
      <c r="D94" s="235"/>
      <c r="E94" s="235"/>
      <c r="F94" s="235"/>
      <c r="G94" s="235"/>
      <c r="H94" s="235"/>
      <c r="I94" s="235"/>
      <c r="J94" s="60"/>
      <c r="K94" s="108">
        <v>30</v>
      </c>
      <c r="L94" s="117">
        <v>36</v>
      </c>
      <c r="M94" s="55">
        <v>20</v>
      </c>
      <c r="N94" s="117">
        <v>0</v>
      </c>
      <c r="O94" s="117">
        <v>0</v>
      </c>
      <c r="P94" s="117">
        <v>0</v>
      </c>
      <c r="Q94" s="117">
        <v>0</v>
      </c>
      <c r="R94" s="83"/>
      <c r="S94" s="83"/>
      <c r="T94" s="83"/>
      <c r="U94" s="83"/>
      <c r="V94" s="83"/>
      <c r="W94" s="83"/>
    </row>
    <row r="95" spans="1:23" ht="12.75" customHeight="1">
      <c r="A95" s="229" t="s">
        <v>285</v>
      </c>
      <c r="B95" s="229"/>
      <c r="C95" s="229"/>
      <c r="D95" s="229"/>
      <c r="E95" s="229"/>
      <c r="F95" s="229"/>
      <c r="G95" s="229"/>
      <c r="H95" s="229"/>
      <c r="I95" s="229"/>
      <c r="J95" s="60"/>
      <c r="K95" s="53"/>
      <c r="L95" s="117"/>
      <c r="M95" s="55"/>
      <c r="N95" s="117"/>
      <c r="O95" s="117"/>
      <c r="P95" s="117"/>
      <c r="Q95" s="117"/>
      <c r="R95" s="83"/>
      <c r="S95" s="83"/>
      <c r="T95" s="83"/>
      <c r="U95" s="83"/>
      <c r="V95" s="83"/>
      <c r="W95" s="83"/>
    </row>
    <row r="96" spans="1:23" ht="12.75" customHeight="1">
      <c r="A96" s="119"/>
      <c r="B96" s="228" t="s">
        <v>82</v>
      </c>
      <c r="C96" s="228"/>
      <c r="D96" s="228"/>
      <c r="E96" s="228"/>
      <c r="F96" s="228"/>
      <c r="G96" s="228"/>
      <c r="H96" s="228"/>
      <c r="I96" s="228"/>
      <c r="J96" s="60"/>
      <c r="K96" s="108">
        <v>340</v>
      </c>
      <c r="L96" s="117">
        <v>280</v>
      </c>
      <c r="M96" s="55">
        <v>-17.6</v>
      </c>
      <c r="N96" s="117">
        <v>5</v>
      </c>
      <c r="O96" s="117">
        <v>2</v>
      </c>
      <c r="P96" s="117">
        <v>16</v>
      </c>
      <c r="Q96" s="117">
        <v>7</v>
      </c>
      <c r="R96" s="83"/>
      <c r="S96" s="83"/>
      <c r="T96" s="83"/>
      <c r="U96" s="83"/>
      <c r="V96" s="83"/>
      <c r="W96" s="83"/>
    </row>
    <row r="97" spans="1:23" ht="12.75" customHeight="1">
      <c r="A97" s="229" t="s">
        <v>386</v>
      </c>
      <c r="B97" s="229"/>
      <c r="C97" s="229"/>
      <c r="D97" s="229"/>
      <c r="E97" s="229"/>
      <c r="F97" s="229"/>
      <c r="G97" s="229"/>
      <c r="H97" s="229"/>
      <c r="I97" s="229"/>
      <c r="J97" s="60"/>
      <c r="K97" s="53"/>
      <c r="L97" s="117"/>
      <c r="M97" s="55"/>
      <c r="N97" s="117"/>
      <c r="O97" s="117"/>
      <c r="P97" s="117"/>
      <c r="Q97" s="117"/>
      <c r="R97" s="83"/>
      <c r="S97" s="83"/>
      <c r="T97" s="83"/>
      <c r="U97" s="83"/>
      <c r="V97" s="83"/>
      <c r="W97" s="83"/>
    </row>
    <row r="98" spans="1:23" ht="12.75" customHeight="1">
      <c r="A98" s="119"/>
      <c r="B98" s="232" t="s">
        <v>502</v>
      </c>
      <c r="C98" s="232"/>
      <c r="D98" s="232"/>
      <c r="E98" s="232"/>
      <c r="F98" s="232"/>
      <c r="G98" s="232"/>
      <c r="H98" s="232"/>
      <c r="I98" s="232"/>
      <c r="J98" s="60"/>
      <c r="K98" s="108">
        <v>0</v>
      </c>
      <c r="L98" s="117">
        <v>681</v>
      </c>
      <c r="M98" s="55" t="s">
        <v>393</v>
      </c>
      <c r="N98" s="117">
        <v>0</v>
      </c>
      <c r="O98" s="117">
        <v>12</v>
      </c>
      <c r="P98" s="117">
        <v>0</v>
      </c>
      <c r="Q98" s="117">
        <v>28</v>
      </c>
      <c r="R98" s="83"/>
      <c r="S98" s="83"/>
      <c r="T98" s="83"/>
      <c r="U98" s="83"/>
      <c r="V98" s="83"/>
      <c r="W98" s="83"/>
    </row>
    <row r="99" spans="1:23" ht="12.75" customHeight="1">
      <c r="A99" s="229" t="s">
        <v>387</v>
      </c>
      <c r="B99" s="229"/>
      <c r="C99" s="229"/>
      <c r="D99" s="229"/>
      <c r="E99" s="229"/>
      <c r="F99" s="229"/>
      <c r="G99" s="229"/>
      <c r="H99" s="229"/>
      <c r="I99" s="229"/>
      <c r="J99" s="60"/>
      <c r="K99" s="53"/>
      <c r="L99" s="117"/>
      <c r="M99" s="55"/>
      <c r="N99" s="117"/>
      <c r="O99" s="117"/>
      <c r="P99" s="117"/>
      <c r="Q99" s="117"/>
      <c r="R99" s="83"/>
      <c r="S99" s="83"/>
      <c r="T99" s="83"/>
      <c r="U99" s="83"/>
      <c r="V99" s="83"/>
      <c r="W99" s="83"/>
    </row>
    <row r="100" spans="1:23" ht="12.75" customHeight="1">
      <c r="A100" s="119"/>
      <c r="B100" s="232" t="s">
        <v>394</v>
      </c>
      <c r="C100" s="232"/>
      <c r="D100" s="232"/>
      <c r="E100" s="232"/>
      <c r="F100" s="232"/>
      <c r="G100" s="232"/>
      <c r="H100" s="232"/>
      <c r="I100" s="232"/>
      <c r="J100" s="60"/>
      <c r="K100" s="108">
        <v>0</v>
      </c>
      <c r="L100" s="117">
        <v>1139</v>
      </c>
      <c r="M100" s="55" t="s">
        <v>393</v>
      </c>
      <c r="N100" s="117">
        <v>0</v>
      </c>
      <c r="O100" s="117">
        <v>76</v>
      </c>
      <c r="P100" s="117">
        <v>0</v>
      </c>
      <c r="Q100" s="117">
        <v>96</v>
      </c>
      <c r="R100" s="83"/>
      <c r="S100" s="83"/>
      <c r="T100" s="83"/>
      <c r="U100" s="83"/>
      <c r="V100" s="83"/>
      <c r="W100" s="83"/>
    </row>
    <row r="101" spans="1:21" ht="21" customHeight="1">
      <c r="A101" s="233" t="s">
        <v>33</v>
      </c>
      <c r="B101" s="233"/>
      <c r="C101" s="233"/>
      <c r="D101" s="233"/>
      <c r="E101" s="233"/>
      <c r="F101" s="233"/>
      <c r="G101" s="233"/>
      <c r="H101" s="233"/>
      <c r="I101" s="233"/>
      <c r="J101" s="233"/>
      <c r="K101" s="233"/>
      <c r="L101" s="233"/>
      <c r="M101" s="233"/>
      <c r="N101" s="233"/>
      <c r="O101" s="233"/>
      <c r="P101" s="233"/>
      <c r="Q101" s="233"/>
      <c r="R101" s="17"/>
      <c r="S101" s="17"/>
      <c r="T101" s="17"/>
      <c r="U101" s="17"/>
    </row>
    <row r="102" spans="1:17" ht="12.75" customHeight="1">
      <c r="A102" s="234" t="s">
        <v>286</v>
      </c>
      <c r="B102" s="234"/>
      <c r="C102" s="234"/>
      <c r="D102" s="234"/>
      <c r="E102" s="234"/>
      <c r="F102" s="234"/>
      <c r="G102" s="234"/>
      <c r="H102" s="234"/>
      <c r="I102" s="234"/>
      <c r="J102" s="21"/>
      <c r="K102" s="53"/>
      <c r="L102" s="54"/>
      <c r="M102" s="55"/>
      <c r="N102" s="54"/>
      <c r="O102" s="54"/>
      <c r="P102" s="54"/>
      <c r="Q102" s="54"/>
    </row>
    <row r="103" spans="1:17" ht="12.75" customHeight="1">
      <c r="A103" s="18"/>
      <c r="B103" s="231" t="s">
        <v>287</v>
      </c>
      <c r="C103" s="231"/>
      <c r="D103" s="231"/>
      <c r="E103" s="231"/>
      <c r="F103" s="231"/>
      <c r="G103" s="231"/>
      <c r="H103" s="231"/>
      <c r="I103" s="231"/>
      <c r="J103" s="60" t="s">
        <v>1</v>
      </c>
      <c r="K103" s="107">
        <v>5122</v>
      </c>
      <c r="L103" s="116">
        <v>5464</v>
      </c>
      <c r="M103" s="19">
        <v>6.7</v>
      </c>
      <c r="N103" s="116">
        <v>161</v>
      </c>
      <c r="O103" s="116">
        <v>171</v>
      </c>
      <c r="P103" s="116">
        <v>189</v>
      </c>
      <c r="Q103" s="116">
        <v>209</v>
      </c>
    </row>
    <row r="104" spans="1:17" ht="12.75" customHeight="1">
      <c r="A104" s="18"/>
      <c r="B104" s="171"/>
      <c r="C104" s="171"/>
      <c r="D104" s="171"/>
      <c r="E104" s="171"/>
      <c r="F104" s="171"/>
      <c r="G104" s="171"/>
      <c r="H104" s="171"/>
      <c r="I104" s="171"/>
      <c r="J104" s="60"/>
      <c r="K104" s="116"/>
      <c r="L104" s="116"/>
      <c r="M104" s="19"/>
      <c r="N104" s="116"/>
      <c r="O104" s="116"/>
      <c r="P104" s="116"/>
      <c r="Q104" s="116"/>
    </row>
    <row r="105" spans="1:17" ht="6" customHeight="1">
      <c r="A105" s="230" t="s">
        <v>13</v>
      </c>
      <c r="B105" s="230"/>
      <c r="C105" s="230"/>
      <c r="D105" s="230"/>
      <c r="E105" s="230"/>
      <c r="F105" s="230"/>
      <c r="G105" s="230"/>
      <c r="H105" s="230"/>
      <c r="I105" s="230"/>
      <c r="J105" s="110"/>
      <c r="K105" s="29"/>
      <c r="L105" s="30"/>
      <c r="M105" s="31"/>
      <c r="N105" s="31"/>
      <c r="O105" s="32"/>
      <c r="P105" s="31"/>
      <c r="Q105" s="32"/>
    </row>
    <row r="106" spans="1:17" ht="49.5" customHeight="1">
      <c r="A106" s="255" t="s">
        <v>498</v>
      </c>
      <c r="B106" s="255"/>
      <c r="C106" s="255"/>
      <c r="D106" s="255"/>
      <c r="E106" s="255"/>
      <c r="F106" s="255"/>
      <c r="G106" s="255"/>
      <c r="H106" s="255"/>
      <c r="I106" s="255"/>
      <c r="J106" s="255"/>
      <c r="K106" s="255"/>
      <c r="L106" s="255"/>
      <c r="M106" s="255"/>
      <c r="N106" s="255"/>
      <c r="O106" s="255"/>
      <c r="P106" s="255"/>
      <c r="Q106" s="255"/>
    </row>
  </sheetData>
  <sheetProtection/>
  <mergeCells count="111">
    <mergeCell ref="A97:I97"/>
    <mergeCell ref="B98:I98"/>
    <mergeCell ref="A99:I99"/>
    <mergeCell ref="B100:I100"/>
    <mergeCell ref="A79:I79"/>
    <mergeCell ref="N6:Q6"/>
    <mergeCell ref="A8:Q8"/>
    <mergeCell ref="A17:I17"/>
    <mergeCell ref="B15:I15"/>
    <mergeCell ref="A16:Q16"/>
    <mergeCell ref="A106:Q106"/>
    <mergeCell ref="B96:I96"/>
    <mergeCell ref="A9:I9"/>
    <mergeCell ref="A10:I10"/>
    <mergeCell ref="A11:I11"/>
    <mergeCell ref="A29:I29"/>
    <mergeCell ref="A30:Q30"/>
    <mergeCell ref="B12:I12"/>
    <mergeCell ref="B13:I13"/>
    <mergeCell ref="B14:I14"/>
    <mergeCell ref="A1:Q1"/>
    <mergeCell ref="A3:J7"/>
    <mergeCell ref="K3:Q3"/>
    <mergeCell ref="K4:M5"/>
    <mergeCell ref="N4:Q4"/>
    <mergeCell ref="N5:O5"/>
    <mergeCell ref="A23:I23"/>
    <mergeCell ref="A24:I24"/>
    <mergeCell ref="P5:Q5"/>
    <mergeCell ref="K6:L6"/>
    <mergeCell ref="M6:M7"/>
    <mergeCell ref="A37:I37"/>
    <mergeCell ref="A26:I26"/>
    <mergeCell ref="A27:I27"/>
    <mergeCell ref="A25:I25"/>
    <mergeCell ref="A28:I28"/>
    <mergeCell ref="A40:I40"/>
    <mergeCell ref="A45:Q45"/>
    <mergeCell ref="A18:I18"/>
    <mergeCell ref="A19:I19"/>
    <mergeCell ref="A32:I32"/>
    <mergeCell ref="A33:I33"/>
    <mergeCell ref="A34:Q34"/>
    <mergeCell ref="A20:I20"/>
    <mergeCell ref="A21:I21"/>
    <mergeCell ref="A22:I22"/>
    <mergeCell ref="A41:I41"/>
    <mergeCell ref="A42:I42"/>
    <mergeCell ref="B43:I43"/>
    <mergeCell ref="A44:I44"/>
    <mergeCell ref="A46:I46"/>
    <mergeCell ref="A48:I48"/>
    <mergeCell ref="A47:I47"/>
    <mergeCell ref="A31:I31"/>
    <mergeCell ref="N57:Q57"/>
    <mergeCell ref="N58:O58"/>
    <mergeCell ref="A35:I35"/>
    <mergeCell ref="A36:I36"/>
    <mergeCell ref="A49:I49"/>
    <mergeCell ref="A38:I38"/>
    <mergeCell ref="A39:I39"/>
    <mergeCell ref="A50:I50"/>
    <mergeCell ref="A51:I51"/>
    <mergeCell ref="N59:Q59"/>
    <mergeCell ref="A61:Q61"/>
    <mergeCell ref="A56:J60"/>
    <mergeCell ref="K56:Q56"/>
    <mergeCell ref="K57:M58"/>
    <mergeCell ref="A52:I52"/>
    <mergeCell ref="A53:I53"/>
    <mergeCell ref="A54:Q54"/>
    <mergeCell ref="A66:I66"/>
    <mergeCell ref="A67:I67"/>
    <mergeCell ref="A68:I68"/>
    <mergeCell ref="A69:I69"/>
    <mergeCell ref="P58:Q58"/>
    <mergeCell ref="A73:I73"/>
    <mergeCell ref="A70:I70"/>
    <mergeCell ref="A71:I71"/>
    <mergeCell ref="A62:I62"/>
    <mergeCell ref="M59:M60"/>
    <mergeCell ref="A81:I81"/>
    <mergeCell ref="A90:I90"/>
    <mergeCell ref="A83:I83"/>
    <mergeCell ref="B82:I82"/>
    <mergeCell ref="K59:L59"/>
    <mergeCell ref="B84:I84"/>
    <mergeCell ref="A74:I74"/>
    <mergeCell ref="A63:I63"/>
    <mergeCell ref="A64:I64"/>
    <mergeCell ref="A65:I65"/>
    <mergeCell ref="A102:I102"/>
    <mergeCell ref="B93:I93"/>
    <mergeCell ref="B91:I91"/>
    <mergeCell ref="A94:I94"/>
    <mergeCell ref="A72:I72"/>
    <mergeCell ref="A85:I85"/>
    <mergeCell ref="B75:I75"/>
    <mergeCell ref="A76:I76"/>
    <mergeCell ref="A77:I77"/>
    <mergeCell ref="B78:I78"/>
    <mergeCell ref="B80:I80"/>
    <mergeCell ref="A92:I92"/>
    <mergeCell ref="A95:I95"/>
    <mergeCell ref="A105:I105"/>
    <mergeCell ref="B103:I103"/>
    <mergeCell ref="A86:I86"/>
    <mergeCell ref="B87:I87"/>
    <mergeCell ref="A88:I88"/>
    <mergeCell ref="B89:I89"/>
    <mergeCell ref="A101:Q101"/>
  </mergeCells>
  <printOptions/>
  <pageMargins left="0.5118110236220472" right="0.5118110236220472" top="0.5905511811023623" bottom="0.7874015748031497" header="0.31496062992125984" footer="0.31496062992125984"/>
  <pageSetup firstPageNumber="8" useFirstPageNumber="1" horizontalDpi="600" verticalDpi="600" orientation="portrait" paperSize="9" r:id="rId1"/>
  <headerFooter>
    <oddFooter>&amp;C&amp;8- &amp;P -</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theme="0" tint="-0.1499900072813034"/>
  </sheetPr>
  <dimension ref="A1:R81"/>
  <sheetViews>
    <sheetView workbookViewId="0" topLeftCell="A1">
      <selection activeCell="C3" sqref="C3"/>
    </sheetView>
  </sheetViews>
  <sheetFormatPr defaultColWidth="11.421875" defaultRowHeight="12.75"/>
  <cols>
    <col min="1" max="1" width="1.57421875" style="26" customWidth="1"/>
    <col min="2" max="2" width="1.8515625" style="26" customWidth="1"/>
    <col min="3" max="3" width="2.57421875" style="26" customWidth="1"/>
    <col min="4" max="4" width="35.421875" style="26" customWidth="1"/>
    <col min="5" max="5" width="0.9921875" style="26" customWidth="1"/>
    <col min="6" max="12" width="8.7109375" style="26" customWidth="1"/>
    <col min="13" max="16384" width="11.421875" style="26" customWidth="1"/>
  </cols>
  <sheetData>
    <row r="1" spans="1:12" ht="14.25" customHeight="1">
      <c r="A1" s="280" t="s">
        <v>331</v>
      </c>
      <c r="B1" s="280"/>
      <c r="C1" s="280"/>
      <c r="D1" s="280"/>
      <c r="E1" s="280"/>
      <c r="F1" s="280"/>
      <c r="G1" s="280"/>
      <c r="H1" s="280"/>
      <c r="I1" s="280"/>
      <c r="J1" s="280"/>
      <c r="K1" s="280"/>
      <c r="L1" s="280"/>
    </row>
    <row r="2" spans="1:12" ht="15" customHeight="1">
      <c r="A2" s="259" t="s">
        <v>382</v>
      </c>
      <c r="B2" s="259"/>
      <c r="C2" s="259"/>
      <c r="D2" s="259"/>
      <c r="E2" s="259"/>
      <c r="F2" s="259"/>
      <c r="G2" s="259"/>
      <c r="H2" s="259"/>
      <c r="I2" s="259"/>
      <c r="J2" s="259"/>
      <c r="K2" s="259"/>
      <c r="L2" s="259"/>
    </row>
    <row r="3" spans="1:12" ht="8.25" customHeight="1">
      <c r="A3" s="191"/>
      <c r="B3" s="191"/>
      <c r="C3" s="83"/>
      <c r="D3" s="191"/>
      <c r="E3" s="191"/>
      <c r="F3" s="191"/>
      <c r="G3" s="191"/>
      <c r="H3" s="191"/>
      <c r="I3" s="191"/>
      <c r="J3" s="191"/>
      <c r="K3" s="191"/>
      <c r="L3" s="191"/>
    </row>
    <row r="4" spans="1:12" ht="12.75" customHeight="1">
      <c r="A4" s="260" t="s">
        <v>26</v>
      </c>
      <c r="B4" s="260"/>
      <c r="C4" s="260"/>
      <c r="D4" s="260"/>
      <c r="E4" s="261"/>
      <c r="F4" s="272" t="s">
        <v>14</v>
      </c>
      <c r="G4" s="273"/>
      <c r="H4" s="273"/>
      <c r="I4" s="273"/>
      <c r="J4" s="273"/>
      <c r="K4" s="273"/>
      <c r="L4" s="273"/>
    </row>
    <row r="5" spans="1:12" ht="12.75" customHeight="1">
      <c r="A5" s="262"/>
      <c r="B5" s="262"/>
      <c r="C5" s="262"/>
      <c r="D5" s="262"/>
      <c r="E5" s="263"/>
      <c r="F5" s="268" t="s">
        <v>0</v>
      </c>
      <c r="G5" s="269"/>
      <c r="H5" s="276" t="s">
        <v>11</v>
      </c>
      <c r="I5" s="272" t="s">
        <v>105</v>
      </c>
      <c r="J5" s="273"/>
      <c r="K5" s="273"/>
      <c r="L5" s="273"/>
    </row>
    <row r="6" spans="1:12" ht="13.5" customHeight="1">
      <c r="A6" s="262"/>
      <c r="B6" s="262"/>
      <c r="C6" s="262"/>
      <c r="D6" s="262"/>
      <c r="E6" s="263"/>
      <c r="F6" s="270"/>
      <c r="G6" s="271"/>
      <c r="H6" s="277"/>
      <c r="I6" s="272" t="s">
        <v>128</v>
      </c>
      <c r="J6" s="273"/>
      <c r="K6" s="272" t="s">
        <v>126</v>
      </c>
      <c r="L6" s="273"/>
    </row>
    <row r="7" spans="1:13" ht="15.75" customHeight="1">
      <c r="A7" s="264"/>
      <c r="B7" s="264"/>
      <c r="C7" s="264"/>
      <c r="D7" s="264"/>
      <c r="E7" s="265"/>
      <c r="F7" s="112">
        <v>2018</v>
      </c>
      <c r="G7" s="112">
        <v>2019</v>
      </c>
      <c r="H7" s="278"/>
      <c r="I7" s="112">
        <v>2018</v>
      </c>
      <c r="J7" s="56">
        <v>2019</v>
      </c>
      <c r="K7" s="112">
        <v>2018</v>
      </c>
      <c r="L7" s="112">
        <v>2019</v>
      </c>
      <c r="M7" s="121"/>
    </row>
    <row r="8" spans="1:12" ht="24.75" customHeight="1">
      <c r="A8" s="282" t="s">
        <v>230</v>
      </c>
      <c r="B8" s="282"/>
      <c r="C8" s="282"/>
      <c r="D8" s="282"/>
      <c r="E8" s="282"/>
      <c r="F8" s="282"/>
      <c r="G8" s="282"/>
      <c r="H8" s="282"/>
      <c r="I8" s="282"/>
      <c r="J8" s="282"/>
      <c r="K8" s="282"/>
      <c r="L8" s="282"/>
    </row>
    <row r="9" spans="1:12" ht="12.75" customHeight="1">
      <c r="A9" s="235" t="s">
        <v>351</v>
      </c>
      <c r="B9" s="235"/>
      <c r="C9" s="235"/>
      <c r="D9" s="235"/>
      <c r="E9" s="145"/>
      <c r="F9" s="146"/>
      <c r="G9" s="147"/>
      <c r="H9" s="147"/>
      <c r="I9" s="147"/>
      <c r="J9" s="147"/>
      <c r="L9" s="147"/>
    </row>
    <row r="10" spans="1:12" ht="12.75" customHeight="1">
      <c r="A10" s="179"/>
      <c r="B10" s="228" t="s">
        <v>352</v>
      </c>
      <c r="C10" s="228"/>
      <c r="D10" s="228"/>
      <c r="E10" s="58" t="s">
        <v>1</v>
      </c>
      <c r="F10" s="108">
        <v>198505</v>
      </c>
      <c r="G10" s="117">
        <v>198442</v>
      </c>
      <c r="H10" s="23">
        <v>0</v>
      </c>
      <c r="I10" s="117">
        <v>5195</v>
      </c>
      <c r="J10" s="117">
        <v>5152</v>
      </c>
      <c r="K10" s="117">
        <v>16938</v>
      </c>
      <c r="L10" s="117">
        <v>16540</v>
      </c>
    </row>
    <row r="11" spans="1:12" ht="12.75" customHeight="1">
      <c r="A11" s="235" t="s">
        <v>42</v>
      </c>
      <c r="B11" s="235"/>
      <c r="C11" s="235"/>
      <c r="D11" s="119" t="s">
        <v>233</v>
      </c>
      <c r="E11" s="58" t="s">
        <v>1</v>
      </c>
      <c r="F11" s="108">
        <v>27629</v>
      </c>
      <c r="G11" s="117">
        <v>27488</v>
      </c>
      <c r="H11" s="23">
        <v>-0.5</v>
      </c>
      <c r="I11" s="117">
        <v>1175</v>
      </c>
      <c r="J11" s="117">
        <v>1155</v>
      </c>
      <c r="K11" s="117">
        <v>4070</v>
      </c>
      <c r="L11" s="117">
        <v>3977</v>
      </c>
    </row>
    <row r="12" spans="1:12" ht="12.75" customHeight="1">
      <c r="A12" s="179"/>
      <c r="B12" s="179"/>
      <c r="C12" s="33"/>
      <c r="D12" s="119" t="s">
        <v>353</v>
      </c>
      <c r="E12" s="58" t="s">
        <v>1</v>
      </c>
      <c r="F12" s="108">
        <v>1276</v>
      </c>
      <c r="G12" s="117">
        <v>1491</v>
      </c>
      <c r="H12" s="23">
        <v>16.8</v>
      </c>
      <c r="I12" s="117">
        <v>9</v>
      </c>
      <c r="J12" s="117">
        <v>28</v>
      </c>
      <c r="K12" s="117">
        <v>18</v>
      </c>
      <c r="L12" s="117">
        <v>48</v>
      </c>
    </row>
    <row r="13" spans="1:12" ht="12.75" customHeight="1">
      <c r="A13" s="179"/>
      <c r="B13" s="179"/>
      <c r="C13" s="33"/>
      <c r="D13" s="119" t="s">
        <v>354</v>
      </c>
      <c r="E13" s="58" t="s">
        <v>1</v>
      </c>
      <c r="F13" s="108">
        <v>68353</v>
      </c>
      <c r="G13" s="117">
        <v>67421</v>
      </c>
      <c r="H13" s="23">
        <v>-1.4</v>
      </c>
      <c r="I13" s="117">
        <v>1403</v>
      </c>
      <c r="J13" s="117">
        <v>1248</v>
      </c>
      <c r="K13" s="117">
        <v>4160</v>
      </c>
      <c r="L13" s="117">
        <v>3802</v>
      </c>
    </row>
    <row r="14" spans="1:12" ht="12.75" customHeight="1">
      <c r="A14" s="179"/>
      <c r="B14" s="179"/>
      <c r="C14" s="33"/>
      <c r="D14" s="119" t="s">
        <v>355</v>
      </c>
      <c r="E14" s="149"/>
      <c r="F14" s="108">
        <v>30066</v>
      </c>
      <c r="G14" s="117">
        <v>30583</v>
      </c>
      <c r="H14" s="23">
        <v>1.7</v>
      </c>
      <c r="I14" s="117">
        <v>663</v>
      </c>
      <c r="J14" s="117">
        <v>826</v>
      </c>
      <c r="K14" s="117">
        <v>2774</v>
      </c>
      <c r="L14" s="117">
        <v>2831</v>
      </c>
    </row>
    <row r="15" spans="1:12" ht="12.75" customHeight="1">
      <c r="A15" s="179"/>
      <c r="B15" s="179"/>
      <c r="C15" s="33"/>
      <c r="D15" s="119" t="s">
        <v>356</v>
      </c>
      <c r="E15" s="58" t="s">
        <v>1</v>
      </c>
      <c r="F15" s="108">
        <v>18658</v>
      </c>
      <c r="G15" s="117">
        <v>18951</v>
      </c>
      <c r="H15" s="23">
        <v>1.6</v>
      </c>
      <c r="I15" s="117">
        <v>513</v>
      </c>
      <c r="J15" s="117">
        <v>507</v>
      </c>
      <c r="K15" s="117">
        <v>1147</v>
      </c>
      <c r="L15" s="117">
        <v>1126</v>
      </c>
    </row>
    <row r="16" spans="1:12" ht="12.75" customHeight="1">
      <c r="A16" s="179"/>
      <c r="B16" s="179"/>
      <c r="C16" s="33"/>
      <c r="D16" s="33" t="s">
        <v>324</v>
      </c>
      <c r="E16" s="58"/>
      <c r="F16" s="108"/>
      <c r="G16" s="117"/>
      <c r="H16" s="166"/>
      <c r="I16" s="117"/>
      <c r="J16" s="117"/>
      <c r="K16" s="117"/>
      <c r="L16" s="117"/>
    </row>
    <row r="17" spans="1:12" ht="12.75" customHeight="1">
      <c r="A17" s="179"/>
      <c r="B17" s="179"/>
      <c r="C17" s="33"/>
      <c r="D17" s="57" t="s">
        <v>357</v>
      </c>
      <c r="E17" s="58" t="s">
        <v>1</v>
      </c>
      <c r="F17" s="108">
        <v>4839</v>
      </c>
      <c r="G17" s="117">
        <v>4629</v>
      </c>
      <c r="H17" s="23">
        <v>-4.3</v>
      </c>
      <c r="I17" s="117">
        <v>29</v>
      </c>
      <c r="J17" s="117">
        <v>38</v>
      </c>
      <c r="K17" s="117">
        <v>170</v>
      </c>
      <c r="L17" s="117">
        <v>142</v>
      </c>
    </row>
    <row r="18" spans="1:12" ht="12.75" customHeight="1">
      <c r="A18" s="179"/>
      <c r="B18" s="179"/>
      <c r="C18" s="33"/>
      <c r="D18" s="119" t="s">
        <v>358</v>
      </c>
      <c r="E18" s="58" t="s">
        <v>1</v>
      </c>
      <c r="F18" s="108">
        <v>41525</v>
      </c>
      <c r="G18" s="117">
        <v>41987</v>
      </c>
      <c r="H18" s="23">
        <v>1.1</v>
      </c>
      <c r="I18" s="117">
        <v>1315</v>
      </c>
      <c r="J18" s="117">
        <v>1271</v>
      </c>
      <c r="K18" s="117">
        <v>4247</v>
      </c>
      <c r="L18" s="117">
        <v>4280</v>
      </c>
    </row>
    <row r="19" spans="1:12" ht="12.75" customHeight="1">
      <c r="A19" s="179"/>
      <c r="B19" s="179"/>
      <c r="C19" s="33"/>
      <c r="D19" s="119" t="s">
        <v>359</v>
      </c>
      <c r="E19" s="149"/>
      <c r="F19" s="108">
        <v>16605</v>
      </c>
      <c r="G19" s="117">
        <v>17671</v>
      </c>
      <c r="H19" s="23">
        <v>6.4</v>
      </c>
      <c r="I19" s="117">
        <v>606</v>
      </c>
      <c r="J19" s="117">
        <v>483</v>
      </c>
      <c r="K19" s="117">
        <v>2191</v>
      </c>
      <c r="L19" s="117">
        <v>2050</v>
      </c>
    </row>
    <row r="20" spans="1:12" ht="12.75" customHeight="1">
      <c r="A20" s="179"/>
      <c r="B20" s="179"/>
      <c r="C20" s="33"/>
      <c r="D20" s="119" t="s">
        <v>27</v>
      </c>
      <c r="E20" s="58" t="s">
        <v>1</v>
      </c>
      <c r="F20" s="108">
        <v>6137</v>
      </c>
      <c r="G20" s="117">
        <v>5892</v>
      </c>
      <c r="H20" s="23">
        <v>-4</v>
      </c>
      <c r="I20" s="117">
        <v>82</v>
      </c>
      <c r="J20" s="117">
        <v>79</v>
      </c>
      <c r="K20" s="117">
        <v>345</v>
      </c>
      <c r="L20" s="117">
        <v>334</v>
      </c>
    </row>
    <row r="21" spans="1:12" ht="12.75" customHeight="1">
      <c r="A21" s="237" t="s">
        <v>360</v>
      </c>
      <c r="B21" s="237"/>
      <c r="C21" s="237"/>
      <c r="D21" s="237"/>
      <c r="E21" s="58" t="s">
        <v>1</v>
      </c>
      <c r="F21" s="108">
        <v>32561</v>
      </c>
      <c r="G21" s="117">
        <v>33352</v>
      </c>
      <c r="H21" s="23">
        <v>2.4</v>
      </c>
      <c r="I21" s="117">
        <v>183</v>
      </c>
      <c r="J21" s="117">
        <v>210</v>
      </c>
      <c r="K21" s="117">
        <v>1436</v>
      </c>
      <c r="L21" s="117">
        <v>1423</v>
      </c>
    </row>
    <row r="22" spans="1:12" ht="12.75" customHeight="1">
      <c r="A22" s="235" t="s">
        <v>2</v>
      </c>
      <c r="B22" s="235"/>
      <c r="C22" s="235"/>
      <c r="D22" s="119" t="s">
        <v>361</v>
      </c>
      <c r="E22" s="58" t="s">
        <v>1</v>
      </c>
      <c r="F22" s="108">
        <v>7995</v>
      </c>
      <c r="G22" s="117">
        <v>8794</v>
      </c>
      <c r="H22" s="23">
        <v>10</v>
      </c>
      <c r="I22" s="117">
        <v>1</v>
      </c>
      <c r="J22" s="117">
        <v>0</v>
      </c>
      <c r="K22" s="117">
        <v>160</v>
      </c>
      <c r="L22" s="117">
        <v>153</v>
      </c>
    </row>
    <row r="23" spans="1:17" ht="12.75" customHeight="1">
      <c r="A23" s="179"/>
      <c r="B23" s="179"/>
      <c r="C23" s="33"/>
      <c r="D23" s="33" t="s">
        <v>376</v>
      </c>
      <c r="E23" s="58" t="s">
        <v>1</v>
      </c>
      <c r="F23" s="108">
        <v>4376</v>
      </c>
      <c r="G23" s="117">
        <v>4266</v>
      </c>
      <c r="H23" s="23">
        <v>-2.5</v>
      </c>
      <c r="I23" s="117">
        <v>50</v>
      </c>
      <c r="J23" s="117">
        <v>42</v>
      </c>
      <c r="K23" s="117">
        <v>302</v>
      </c>
      <c r="L23" s="117">
        <v>265</v>
      </c>
      <c r="Q23" s="117"/>
    </row>
    <row r="24" spans="1:12" ht="12.75" customHeight="1">
      <c r="A24" s="179"/>
      <c r="B24" s="179"/>
      <c r="C24" s="33"/>
      <c r="D24" s="119" t="s">
        <v>362</v>
      </c>
      <c r="E24" s="58" t="s">
        <v>1</v>
      </c>
      <c r="F24" s="108">
        <v>3425</v>
      </c>
      <c r="G24" s="117">
        <v>3568</v>
      </c>
      <c r="H24" s="23">
        <v>4.2</v>
      </c>
      <c r="I24" s="117">
        <v>55</v>
      </c>
      <c r="J24" s="117">
        <v>33</v>
      </c>
      <c r="K24" s="117">
        <v>244</v>
      </c>
      <c r="L24" s="117">
        <v>206</v>
      </c>
    </row>
    <row r="25" spans="1:12" ht="12.75" customHeight="1">
      <c r="A25" s="179"/>
      <c r="B25" s="179"/>
      <c r="C25" s="33"/>
      <c r="D25" s="119" t="s">
        <v>363</v>
      </c>
      <c r="E25" s="58" t="s">
        <v>1</v>
      </c>
      <c r="F25" s="108">
        <v>11882</v>
      </c>
      <c r="G25" s="117">
        <v>11641</v>
      </c>
      <c r="H25" s="23">
        <v>-2</v>
      </c>
      <c r="I25" s="117">
        <v>72</v>
      </c>
      <c r="J25" s="117">
        <v>126</v>
      </c>
      <c r="K25" s="117">
        <v>565</v>
      </c>
      <c r="L25" s="117">
        <v>612</v>
      </c>
    </row>
    <row r="26" spans="1:12" ht="12.75" customHeight="1">
      <c r="A26" s="179"/>
      <c r="B26" s="179"/>
      <c r="C26" s="33"/>
      <c r="D26" s="119" t="s">
        <v>364</v>
      </c>
      <c r="E26" s="58" t="s">
        <v>1</v>
      </c>
      <c r="F26" s="108">
        <v>2229</v>
      </c>
      <c r="G26" s="117">
        <v>2299</v>
      </c>
      <c r="H26" s="23">
        <v>3.1</v>
      </c>
      <c r="I26" s="117">
        <v>0</v>
      </c>
      <c r="J26" s="117">
        <v>0</v>
      </c>
      <c r="K26" s="117">
        <v>23</v>
      </c>
      <c r="L26" s="117">
        <v>30</v>
      </c>
    </row>
    <row r="27" spans="1:12" ht="12.75" customHeight="1">
      <c r="A27" s="179"/>
      <c r="B27" s="179"/>
      <c r="C27" s="33"/>
      <c r="D27" s="33" t="s">
        <v>375</v>
      </c>
      <c r="E27" s="58" t="s">
        <v>1</v>
      </c>
      <c r="F27" s="108">
        <v>588</v>
      </c>
      <c r="G27" s="117">
        <v>542</v>
      </c>
      <c r="H27" s="23">
        <v>-7.8</v>
      </c>
      <c r="I27" s="117">
        <v>2</v>
      </c>
      <c r="J27" s="117">
        <v>1</v>
      </c>
      <c r="K27" s="117">
        <v>54</v>
      </c>
      <c r="L27" s="117">
        <v>38</v>
      </c>
    </row>
    <row r="28" spans="1:12" ht="12.75" customHeight="1">
      <c r="A28" s="179"/>
      <c r="B28" s="179"/>
      <c r="C28" s="33"/>
      <c r="D28" s="33" t="s">
        <v>503</v>
      </c>
      <c r="E28" s="58"/>
      <c r="F28" s="108">
        <v>962</v>
      </c>
      <c r="G28" s="117">
        <v>1029</v>
      </c>
      <c r="H28" s="23">
        <v>7</v>
      </c>
      <c r="I28" s="117">
        <v>0</v>
      </c>
      <c r="J28" s="117">
        <v>2</v>
      </c>
      <c r="K28" s="117">
        <v>0</v>
      </c>
      <c r="L28" s="117">
        <v>0</v>
      </c>
    </row>
    <row r="29" spans="1:12" ht="12.75" customHeight="1">
      <c r="A29" s="179"/>
      <c r="B29" s="179"/>
      <c r="C29" s="33"/>
      <c r="D29" s="33" t="s">
        <v>504</v>
      </c>
      <c r="E29" s="58"/>
      <c r="F29" s="108">
        <v>577</v>
      </c>
      <c r="G29" s="117">
        <v>609</v>
      </c>
      <c r="H29" s="23">
        <v>5.5</v>
      </c>
      <c r="I29" s="117">
        <v>0</v>
      </c>
      <c r="J29" s="117">
        <v>1</v>
      </c>
      <c r="K29" s="117">
        <v>67</v>
      </c>
      <c r="L29" s="117">
        <v>83</v>
      </c>
    </row>
    <row r="30" spans="1:12" ht="12.75" customHeight="1">
      <c r="A30" s="179"/>
      <c r="B30" s="179"/>
      <c r="C30" s="33"/>
      <c r="D30" s="33" t="s">
        <v>505</v>
      </c>
      <c r="E30" s="58" t="s">
        <v>1</v>
      </c>
      <c r="F30" s="108">
        <v>527</v>
      </c>
      <c r="G30" s="117">
        <v>604</v>
      </c>
      <c r="H30" s="23">
        <v>14.6</v>
      </c>
      <c r="I30" s="117">
        <v>3</v>
      </c>
      <c r="J30" s="117">
        <v>5</v>
      </c>
      <c r="K30" s="117">
        <v>21</v>
      </c>
      <c r="L30" s="117">
        <v>36</v>
      </c>
    </row>
    <row r="31" spans="1:13" ht="12.75" customHeight="1">
      <c r="A31" s="237" t="s">
        <v>365</v>
      </c>
      <c r="B31" s="237"/>
      <c r="C31" s="237"/>
      <c r="D31" s="237"/>
      <c r="E31" s="58" t="s">
        <v>1</v>
      </c>
      <c r="F31" s="108">
        <v>1575</v>
      </c>
      <c r="G31" s="117">
        <v>1591</v>
      </c>
      <c r="H31" s="23">
        <v>1</v>
      </c>
      <c r="I31" s="117">
        <v>1</v>
      </c>
      <c r="J31" s="117"/>
      <c r="K31" s="117">
        <v>135</v>
      </c>
      <c r="L31" s="117">
        <v>133</v>
      </c>
      <c r="M31" s="132"/>
    </row>
    <row r="32" spans="1:13" ht="12.75" customHeight="1">
      <c r="A32" s="235" t="s">
        <v>2</v>
      </c>
      <c r="B32" s="235"/>
      <c r="C32" s="235"/>
      <c r="D32" s="119" t="s">
        <v>233</v>
      </c>
      <c r="E32" s="58"/>
      <c r="F32" s="108">
        <v>87</v>
      </c>
      <c r="G32" s="117">
        <v>75</v>
      </c>
      <c r="H32" s="23">
        <v>-13.8</v>
      </c>
      <c r="I32" s="117">
        <v>0</v>
      </c>
      <c r="J32" s="117">
        <v>0</v>
      </c>
      <c r="K32" s="117">
        <v>0</v>
      </c>
      <c r="L32" s="117">
        <v>0</v>
      </c>
      <c r="M32" s="132"/>
    </row>
    <row r="33" spans="1:13" ht="12.75" customHeight="1">
      <c r="A33" s="129"/>
      <c r="B33" s="129"/>
      <c r="C33" s="129"/>
      <c r="D33" s="119" t="s">
        <v>354</v>
      </c>
      <c r="E33" s="58"/>
      <c r="F33" s="108">
        <v>775</v>
      </c>
      <c r="G33" s="117">
        <v>803</v>
      </c>
      <c r="H33" s="23">
        <v>3.6</v>
      </c>
      <c r="I33" s="117">
        <v>1</v>
      </c>
      <c r="J33" s="117">
        <v>0</v>
      </c>
      <c r="K33" s="117">
        <v>82</v>
      </c>
      <c r="L33" s="117">
        <v>71</v>
      </c>
      <c r="M33" s="132"/>
    </row>
    <row r="34" spans="1:13" ht="12.75" customHeight="1">
      <c r="A34" s="179"/>
      <c r="B34" s="179"/>
      <c r="C34" s="33"/>
      <c r="D34" s="119" t="s">
        <v>356</v>
      </c>
      <c r="E34" s="58"/>
      <c r="F34" s="108">
        <v>61</v>
      </c>
      <c r="G34" s="117">
        <v>51</v>
      </c>
      <c r="H34" s="23">
        <v>-16.4</v>
      </c>
      <c r="I34" s="117">
        <v>0</v>
      </c>
      <c r="J34" s="117">
        <v>0</v>
      </c>
      <c r="K34" s="117">
        <v>0</v>
      </c>
      <c r="L34" s="117">
        <v>0</v>
      </c>
      <c r="M34" s="132"/>
    </row>
    <row r="35" spans="1:13" ht="12.75" customHeight="1">
      <c r="A35" s="179"/>
      <c r="B35" s="179"/>
      <c r="C35" s="33"/>
      <c r="D35" s="33" t="s">
        <v>324</v>
      </c>
      <c r="E35" s="58"/>
      <c r="F35" s="108"/>
      <c r="G35" s="117"/>
      <c r="H35" s="23"/>
      <c r="I35" s="117"/>
      <c r="J35" s="117"/>
      <c r="K35" s="117"/>
      <c r="L35" s="117"/>
      <c r="M35" s="132"/>
    </row>
    <row r="36" spans="1:13" ht="12.75" customHeight="1">
      <c r="A36" s="179"/>
      <c r="B36" s="179"/>
      <c r="C36" s="33"/>
      <c r="D36" s="57" t="s">
        <v>357</v>
      </c>
      <c r="E36" s="58" t="s">
        <v>1</v>
      </c>
      <c r="F36" s="108">
        <v>2</v>
      </c>
      <c r="G36" s="117">
        <v>2</v>
      </c>
      <c r="H36" s="23">
        <v>0</v>
      </c>
      <c r="I36" s="117">
        <v>0</v>
      </c>
      <c r="J36" s="117">
        <v>0</v>
      </c>
      <c r="K36" s="117">
        <v>0</v>
      </c>
      <c r="L36" s="117">
        <v>0</v>
      </c>
      <c r="M36" s="132"/>
    </row>
    <row r="37" spans="1:13" ht="12.75" customHeight="1">
      <c r="A37" s="179"/>
      <c r="B37" s="179"/>
      <c r="C37" s="33"/>
      <c r="D37" s="119" t="s">
        <v>358</v>
      </c>
      <c r="E37" s="58"/>
      <c r="F37" s="108">
        <v>650</v>
      </c>
      <c r="G37" s="117">
        <v>660</v>
      </c>
      <c r="H37" s="23">
        <v>1.5</v>
      </c>
      <c r="I37" s="117">
        <v>0</v>
      </c>
      <c r="J37" s="117">
        <v>0</v>
      </c>
      <c r="K37" s="117">
        <v>53</v>
      </c>
      <c r="L37" s="117">
        <v>62</v>
      </c>
      <c r="M37" s="132"/>
    </row>
    <row r="38" spans="4:12" ht="12.75" customHeight="1">
      <c r="D38" s="34" t="s">
        <v>28</v>
      </c>
      <c r="E38" s="58" t="s">
        <v>1</v>
      </c>
      <c r="F38" s="107">
        <v>232641</v>
      </c>
      <c r="G38" s="116">
        <v>233385</v>
      </c>
      <c r="H38" s="19">
        <v>0.3</v>
      </c>
      <c r="I38" s="116">
        <v>5379</v>
      </c>
      <c r="J38" s="116">
        <v>5362</v>
      </c>
      <c r="K38" s="116">
        <v>18509</v>
      </c>
      <c r="L38" s="116">
        <v>18096</v>
      </c>
    </row>
    <row r="39" spans="1:12" ht="24.75" customHeight="1">
      <c r="A39" s="275" t="s">
        <v>29</v>
      </c>
      <c r="B39" s="275"/>
      <c r="C39" s="275"/>
      <c r="D39" s="275"/>
      <c r="E39" s="275"/>
      <c r="F39" s="275"/>
      <c r="G39" s="275"/>
      <c r="H39" s="275"/>
      <c r="I39" s="275"/>
      <c r="J39" s="275"/>
      <c r="K39" s="275"/>
      <c r="L39" s="275"/>
    </row>
    <row r="40" spans="1:12" ht="12.75" customHeight="1">
      <c r="A40" s="267" t="s">
        <v>233</v>
      </c>
      <c r="B40" s="267"/>
      <c r="C40" s="267"/>
      <c r="D40" s="267"/>
      <c r="E40" s="150" t="s">
        <v>1</v>
      </c>
      <c r="F40" s="108">
        <v>902</v>
      </c>
      <c r="G40" s="117">
        <v>844</v>
      </c>
      <c r="H40" s="23">
        <v>-6.4</v>
      </c>
      <c r="I40" s="117">
        <v>19</v>
      </c>
      <c r="J40" s="117">
        <v>16</v>
      </c>
      <c r="K40" s="117">
        <v>25</v>
      </c>
      <c r="L40" s="117">
        <v>26</v>
      </c>
    </row>
    <row r="41" spans="1:12" ht="12.75" customHeight="1">
      <c r="A41" s="267" t="s">
        <v>353</v>
      </c>
      <c r="B41" s="267"/>
      <c r="C41" s="267"/>
      <c r="D41" s="267"/>
      <c r="E41" s="150"/>
      <c r="F41" s="108">
        <v>360</v>
      </c>
      <c r="G41" s="117">
        <v>425</v>
      </c>
      <c r="H41" s="23">
        <v>18.1</v>
      </c>
      <c r="I41" s="117">
        <v>0</v>
      </c>
      <c r="J41" s="117">
        <v>0</v>
      </c>
      <c r="K41" s="117">
        <v>0</v>
      </c>
      <c r="L41" s="117">
        <v>1</v>
      </c>
    </row>
    <row r="42" spans="1:12" ht="12.75" customHeight="1">
      <c r="A42" s="267" t="s">
        <v>30</v>
      </c>
      <c r="B42" s="267"/>
      <c r="C42" s="267"/>
      <c r="D42" s="267"/>
      <c r="E42" s="150" t="s">
        <v>1</v>
      </c>
      <c r="F42" s="108">
        <v>49752</v>
      </c>
      <c r="G42" s="117">
        <v>52845</v>
      </c>
      <c r="H42" s="23">
        <v>6.2</v>
      </c>
      <c r="I42" s="117">
        <v>1718</v>
      </c>
      <c r="J42" s="117">
        <v>1802</v>
      </c>
      <c r="K42" s="117">
        <v>3556</v>
      </c>
      <c r="L42" s="117">
        <v>3871</v>
      </c>
    </row>
    <row r="43" spans="1:12" ht="12.75" customHeight="1">
      <c r="A43" s="235" t="s">
        <v>2</v>
      </c>
      <c r="B43" s="235"/>
      <c r="C43" s="235"/>
      <c r="D43" s="119" t="s">
        <v>366</v>
      </c>
      <c r="E43" s="150" t="s">
        <v>1</v>
      </c>
      <c r="F43" s="108">
        <v>1874</v>
      </c>
      <c r="G43" s="117">
        <v>1937</v>
      </c>
      <c r="H43" s="23">
        <v>3.4</v>
      </c>
      <c r="I43" s="117">
        <v>38</v>
      </c>
      <c r="J43" s="117">
        <v>32</v>
      </c>
      <c r="K43" s="117">
        <v>104</v>
      </c>
      <c r="L43" s="117">
        <v>128</v>
      </c>
    </row>
    <row r="44" spans="1:12" ht="12.75" customHeight="1">
      <c r="A44" s="179"/>
      <c r="B44" s="179"/>
      <c r="C44" s="33"/>
      <c r="D44" s="119" t="s">
        <v>367</v>
      </c>
      <c r="E44" s="149" t="s">
        <v>1</v>
      </c>
      <c r="F44" s="108">
        <v>622</v>
      </c>
      <c r="G44" s="117">
        <v>797</v>
      </c>
      <c r="H44" s="23">
        <v>28.1</v>
      </c>
      <c r="I44" s="117">
        <v>2</v>
      </c>
      <c r="J44" s="117">
        <v>5</v>
      </c>
      <c r="K44" s="117">
        <v>25</v>
      </c>
      <c r="L44" s="117">
        <v>25</v>
      </c>
    </row>
    <row r="45" spans="1:12" ht="12.75" customHeight="1">
      <c r="A45" s="179"/>
      <c r="B45" s="179"/>
      <c r="C45" s="33"/>
      <c r="D45" s="119" t="s">
        <v>368</v>
      </c>
      <c r="E45" s="150" t="s">
        <v>1</v>
      </c>
      <c r="F45" s="108">
        <v>3573</v>
      </c>
      <c r="G45" s="117">
        <v>3807</v>
      </c>
      <c r="H45" s="23">
        <v>6.5</v>
      </c>
      <c r="I45" s="117">
        <v>225</v>
      </c>
      <c r="J45" s="117">
        <v>210</v>
      </c>
      <c r="K45" s="117">
        <v>405</v>
      </c>
      <c r="L45" s="117">
        <v>422</v>
      </c>
    </row>
    <row r="46" spans="1:12" ht="12.75" customHeight="1">
      <c r="A46" s="179"/>
      <c r="B46" s="179"/>
      <c r="C46" s="33"/>
      <c r="D46" s="119" t="s">
        <v>369</v>
      </c>
      <c r="E46" s="150"/>
      <c r="F46" s="108">
        <v>9765</v>
      </c>
      <c r="G46" s="117">
        <v>10251</v>
      </c>
      <c r="H46" s="23">
        <v>5</v>
      </c>
      <c r="I46" s="117">
        <v>96</v>
      </c>
      <c r="J46" s="117">
        <v>175</v>
      </c>
      <c r="K46" s="117">
        <v>385</v>
      </c>
      <c r="L46" s="117">
        <v>491</v>
      </c>
    </row>
    <row r="47" spans="1:12" ht="12.75" customHeight="1">
      <c r="A47" s="179"/>
      <c r="B47" s="179"/>
      <c r="C47" s="33"/>
      <c r="D47" s="119" t="s">
        <v>370</v>
      </c>
      <c r="E47" s="150"/>
      <c r="F47" s="108">
        <v>1156</v>
      </c>
      <c r="G47" s="117">
        <v>1202</v>
      </c>
      <c r="H47" s="23">
        <v>4</v>
      </c>
      <c r="I47" s="117">
        <v>20</v>
      </c>
      <c r="J47" s="117">
        <v>29</v>
      </c>
      <c r="K47" s="117">
        <v>44</v>
      </c>
      <c r="L47" s="117">
        <v>77</v>
      </c>
    </row>
    <row r="48" spans="1:12" ht="12.75" customHeight="1">
      <c r="A48" s="179"/>
      <c r="B48" s="179"/>
      <c r="C48" s="33"/>
      <c r="D48" s="119" t="s">
        <v>371</v>
      </c>
      <c r="E48" s="150"/>
      <c r="F48" s="108">
        <v>38</v>
      </c>
      <c r="G48" s="117">
        <v>36</v>
      </c>
      <c r="H48" s="23">
        <v>-5.3</v>
      </c>
      <c r="I48" s="117">
        <v>0</v>
      </c>
      <c r="J48" s="117">
        <v>0</v>
      </c>
      <c r="K48" s="117">
        <v>0</v>
      </c>
      <c r="L48" s="117">
        <v>3</v>
      </c>
    </row>
    <row r="49" spans="1:12" ht="12.75" customHeight="1">
      <c r="A49" s="179"/>
      <c r="B49" s="179"/>
      <c r="C49" s="33"/>
      <c r="D49" s="119" t="s">
        <v>372</v>
      </c>
      <c r="E49" s="150"/>
      <c r="F49" s="108">
        <v>30468</v>
      </c>
      <c r="G49" s="117">
        <v>32593</v>
      </c>
      <c r="H49" s="23">
        <v>7</v>
      </c>
      <c r="I49" s="117">
        <v>1273</v>
      </c>
      <c r="J49" s="117">
        <v>1278</v>
      </c>
      <c r="K49" s="117">
        <v>2416</v>
      </c>
      <c r="L49" s="117">
        <v>2542</v>
      </c>
    </row>
    <row r="50" spans="1:12" ht="12.75" customHeight="1">
      <c r="A50" s="179"/>
      <c r="B50" s="179"/>
      <c r="C50" s="33"/>
      <c r="D50" s="33" t="s">
        <v>377</v>
      </c>
      <c r="E50" s="150" t="s">
        <v>1</v>
      </c>
      <c r="F50" s="108"/>
      <c r="G50" s="117"/>
      <c r="H50" s="166"/>
      <c r="I50" s="117"/>
      <c r="J50" s="117"/>
      <c r="K50" s="117"/>
      <c r="L50" s="117"/>
    </row>
    <row r="51" spans="1:12" ht="12.75" customHeight="1">
      <c r="A51" s="179"/>
      <c r="B51" s="179"/>
      <c r="C51" s="33"/>
      <c r="D51" s="57" t="s">
        <v>378</v>
      </c>
      <c r="E51" s="150" t="s">
        <v>1</v>
      </c>
      <c r="F51" s="108">
        <v>2217</v>
      </c>
      <c r="G51" s="117">
        <v>2137</v>
      </c>
      <c r="H51" s="23">
        <v>-3.6</v>
      </c>
      <c r="I51" s="117">
        <v>64</v>
      </c>
      <c r="J51" s="117">
        <v>62</v>
      </c>
      <c r="K51" s="117">
        <v>177</v>
      </c>
      <c r="L51" s="117">
        <v>168</v>
      </c>
    </row>
    <row r="52" spans="1:12" ht="12.75" customHeight="1">
      <c r="A52" s="179"/>
      <c r="B52" s="179"/>
      <c r="C52" s="33"/>
      <c r="D52" s="119" t="s">
        <v>373</v>
      </c>
      <c r="E52" s="150"/>
      <c r="F52" s="108">
        <v>39</v>
      </c>
      <c r="G52" s="117">
        <v>71</v>
      </c>
      <c r="H52" s="23">
        <v>82.1</v>
      </c>
      <c r="I52" s="117">
        <v>0</v>
      </c>
      <c r="J52" s="117">
        <v>0</v>
      </c>
      <c r="K52" s="117">
        <v>0</v>
      </c>
      <c r="L52" s="117">
        <v>1</v>
      </c>
    </row>
    <row r="53" spans="1:12" ht="12.75" customHeight="1">
      <c r="A53" s="179"/>
      <c r="B53" s="179"/>
      <c r="C53" s="33"/>
      <c r="D53" s="119" t="s">
        <v>395</v>
      </c>
      <c r="E53" s="150"/>
      <c r="F53" s="108">
        <v>0</v>
      </c>
      <c r="G53" s="117">
        <v>14</v>
      </c>
      <c r="H53" s="23" t="s">
        <v>393</v>
      </c>
      <c r="I53" s="117">
        <v>0</v>
      </c>
      <c r="J53" s="117">
        <v>11</v>
      </c>
      <c r="K53" s="117">
        <v>0</v>
      </c>
      <c r="L53" s="117">
        <v>14</v>
      </c>
    </row>
    <row r="54" spans="1:12" ht="12.75" customHeight="1">
      <c r="A54" s="267" t="s">
        <v>355</v>
      </c>
      <c r="B54" s="267"/>
      <c r="C54" s="267"/>
      <c r="D54" s="267"/>
      <c r="E54" s="150" t="s">
        <v>1</v>
      </c>
      <c r="F54" s="108">
        <v>2070</v>
      </c>
      <c r="G54" s="117">
        <v>2056</v>
      </c>
      <c r="H54" s="23">
        <v>-0.7</v>
      </c>
      <c r="I54" s="117">
        <v>21</v>
      </c>
      <c r="J54" s="117">
        <v>17</v>
      </c>
      <c r="K54" s="117">
        <v>140</v>
      </c>
      <c r="L54" s="117">
        <v>159</v>
      </c>
    </row>
    <row r="55" spans="1:12" ht="12.75" customHeight="1">
      <c r="A55" s="267" t="s">
        <v>356</v>
      </c>
      <c r="B55" s="267"/>
      <c r="C55" s="267"/>
      <c r="D55" s="267"/>
      <c r="E55" s="150" t="s">
        <v>1</v>
      </c>
      <c r="F55" s="108">
        <v>5207</v>
      </c>
      <c r="G55" s="117">
        <v>5357</v>
      </c>
      <c r="H55" s="23">
        <v>2.9</v>
      </c>
      <c r="I55" s="117">
        <v>130</v>
      </c>
      <c r="J55" s="117">
        <v>144</v>
      </c>
      <c r="K55" s="117">
        <v>278</v>
      </c>
      <c r="L55" s="117">
        <v>247</v>
      </c>
    </row>
    <row r="56" spans="1:12" ht="12.75" customHeight="1">
      <c r="A56" s="179"/>
      <c r="B56" s="179"/>
      <c r="C56" s="33"/>
      <c r="D56" s="33" t="s">
        <v>324</v>
      </c>
      <c r="E56" s="150"/>
      <c r="F56" s="108"/>
      <c r="G56" s="117"/>
      <c r="H56" s="23"/>
      <c r="I56" s="117"/>
      <c r="J56" s="117"/>
      <c r="K56" s="117"/>
      <c r="L56" s="117"/>
    </row>
    <row r="57" spans="1:12" ht="12.75" customHeight="1">
      <c r="A57" s="179"/>
      <c r="B57" s="179"/>
      <c r="C57" s="33"/>
      <c r="D57" s="57" t="s">
        <v>357</v>
      </c>
      <c r="E57" s="151"/>
      <c r="F57" s="108">
        <v>3889</v>
      </c>
      <c r="G57" s="117">
        <v>3882</v>
      </c>
      <c r="H57" s="23">
        <v>-0.2</v>
      </c>
      <c r="I57" s="117">
        <v>110</v>
      </c>
      <c r="J57" s="117">
        <v>111</v>
      </c>
      <c r="K57" s="117">
        <v>111</v>
      </c>
      <c r="L57" s="117">
        <v>99</v>
      </c>
    </row>
    <row r="58" spans="1:12" ht="12.75" customHeight="1">
      <c r="A58" s="267" t="s">
        <v>358</v>
      </c>
      <c r="B58" s="267"/>
      <c r="C58" s="267"/>
      <c r="D58" s="267"/>
      <c r="E58" s="150" t="s">
        <v>1</v>
      </c>
      <c r="F58" s="108">
        <v>57597</v>
      </c>
      <c r="G58" s="117">
        <v>57984</v>
      </c>
      <c r="H58" s="23">
        <v>0.7</v>
      </c>
      <c r="I58" s="117">
        <v>1295</v>
      </c>
      <c r="J58" s="117">
        <v>1341</v>
      </c>
      <c r="K58" s="117">
        <v>3663</v>
      </c>
      <c r="L58" s="117">
        <v>3982</v>
      </c>
    </row>
    <row r="59" spans="1:12" ht="14.25" customHeight="1">
      <c r="A59" s="280" t="s">
        <v>332</v>
      </c>
      <c r="B59" s="280"/>
      <c r="C59" s="280"/>
      <c r="D59" s="280"/>
      <c r="E59" s="280"/>
      <c r="F59" s="280"/>
      <c r="G59" s="280"/>
      <c r="H59" s="280"/>
      <c r="I59" s="280"/>
      <c r="J59" s="280"/>
      <c r="K59" s="280"/>
      <c r="L59" s="280"/>
    </row>
    <row r="60" spans="1:12" ht="15" customHeight="1">
      <c r="A60" s="259" t="s">
        <v>383</v>
      </c>
      <c r="B60" s="259"/>
      <c r="C60" s="259"/>
      <c r="D60" s="259"/>
      <c r="E60" s="259"/>
      <c r="F60" s="259"/>
      <c r="G60" s="259"/>
      <c r="H60" s="259"/>
      <c r="I60" s="259"/>
      <c r="J60" s="259"/>
      <c r="K60" s="259"/>
      <c r="L60" s="259"/>
    </row>
    <row r="61" spans="1:12" ht="8.25" customHeight="1">
      <c r="A61" s="191"/>
      <c r="B61" s="191"/>
      <c r="C61" s="83"/>
      <c r="D61" s="191"/>
      <c r="E61" s="191"/>
      <c r="F61" s="191"/>
      <c r="G61" s="191"/>
      <c r="H61" s="191"/>
      <c r="I61" s="191"/>
      <c r="J61" s="191"/>
      <c r="K61" s="191"/>
      <c r="L61" s="191"/>
    </row>
    <row r="62" spans="1:12" ht="12.75" customHeight="1">
      <c r="A62" s="260" t="s">
        <v>26</v>
      </c>
      <c r="B62" s="260"/>
      <c r="C62" s="260"/>
      <c r="D62" s="260"/>
      <c r="E62" s="261"/>
      <c r="F62" s="272" t="s">
        <v>14</v>
      </c>
      <c r="G62" s="273"/>
      <c r="H62" s="273"/>
      <c r="I62" s="273"/>
      <c r="J62" s="273"/>
      <c r="K62" s="273"/>
      <c r="L62" s="273"/>
    </row>
    <row r="63" spans="1:12" ht="12.75" customHeight="1">
      <c r="A63" s="262"/>
      <c r="B63" s="262"/>
      <c r="C63" s="262"/>
      <c r="D63" s="262"/>
      <c r="E63" s="263"/>
      <c r="F63" s="268" t="s">
        <v>0</v>
      </c>
      <c r="G63" s="269"/>
      <c r="H63" s="276" t="s">
        <v>11</v>
      </c>
      <c r="I63" s="272" t="s">
        <v>105</v>
      </c>
      <c r="J63" s="273"/>
      <c r="K63" s="273"/>
      <c r="L63" s="273"/>
    </row>
    <row r="64" spans="1:12" ht="13.5" customHeight="1">
      <c r="A64" s="262"/>
      <c r="B64" s="262"/>
      <c r="C64" s="262"/>
      <c r="D64" s="262"/>
      <c r="E64" s="263"/>
      <c r="F64" s="270"/>
      <c r="G64" s="271"/>
      <c r="H64" s="277"/>
      <c r="I64" s="272" t="s">
        <v>128</v>
      </c>
      <c r="J64" s="273"/>
      <c r="K64" s="272" t="s">
        <v>126</v>
      </c>
      <c r="L64" s="273"/>
    </row>
    <row r="65" spans="1:13" ht="15.75" customHeight="1">
      <c r="A65" s="264"/>
      <c r="B65" s="264"/>
      <c r="C65" s="264"/>
      <c r="D65" s="264"/>
      <c r="E65" s="265"/>
      <c r="F65" s="112">
        <v>2018</v>
      </c>
      <c r="G65" s="112">
        <v>2019</v>
      </c>
      <c r="H65" s="278"/>
      <c r="I65" s="112">
        <v>2018</v>
      </c>
      <c r="J65" s="56">
        <v>2019</v>
      </c>
      <c r="K65" s="112">
        <v>2018</v>
      </c>
      <c r="L65" s="112">
        <v>2019</v>
      </c>
      <c r="M65" s="121"/>
    </row>
    <row r="66" spans="1:12" s="83" customFormat="1" ht="24.75" customHeight="1">
      <c r="A66" s="279" t="s">
        <v>140</v>
      </c>
      <c r="B66" s="274"/>
      <c r="C66" s="274"/>
      <c r="D66" s="274"/>
      <c r="E66" s="274"/>
      <c r="F66" s="274"/>
      <c r="G66" s="274"/>
      <c r="H66" s="274"/>
      <c r="I66" s="274"/>
      <c r="J66" s="274"/>
      <c r="K66" s="274"/>
      <c r="L66" s="274"/>
    </row>
    <row r="67" spans="1:12" ht="12.75" customHeight="1">
      <c r="A67" s="235" t="s">
        <v>379</v>
      </c>
      <c r="B67" s="235"/>
      <c r="C67" s="235"/>
      <c r="D67" s="235"/>
      <c r="E67" s="150"/>
      <c r="F67" s="108"/>
      <c r="G67" s="117"/>
      <c r="H67" s="166"/>
      <c r="I67" s="117"/>
      <c r="J67" s="117"/>
      <c r="K67" s="117"/>
      <c r="L67" s="117"/>
    </row>
    <row r="68" spans="1:12" ht="12.75" customHeight="1">
      <c r="A68" s="179"/>
      <c r="B68" s="180"/>
      <c r="C68" s="33"/>
      <c r="D68" s="57" t="s">
        <v>378</v>
      </c>
      <c r="E68" s="150"/>
      <c r="F68" s="108">
        <v>7319</v>
      </c>
      <c r="G68" s="117">
        <v>7491</v>
      </c>
      <c r="H68" s="23">
        <v>2.4</v>
      </c>
      <c r="I68" s="117">
        <v>201</v>
      </c>
      <c r="J68" s="117">
        <v>179</v>
      </c>
      <c r="K68" s="117">
        <v>470</v>
      </c>
      <c r="L68" s="117">
        <v>470</v>
      </c>
    </row>
    <row r="69" spans="1:14" ht="12.75" customHeight="1">
      <c r="A69" s="58"/>
      <c r="B69" s="148"/>
      <c r="C69" s="148"/>
      <c r="D69" s="119" t="s">
        <v>374</v>
      </c>
      <c r="E69" s="150"/>
      <c r="F69" s="108">
        <v>12036</v>
      </c>
      <c r="G69" s="117">
        <v>12559</v>
      </c>
      <c r="H69" s="23">
        <v>4.3</v>
      </c>
      <c r="I69" s="117">
        <v>265</v>
      </c>
      <c r="J69" s="117">
        <v>264</v>
      </c>
      <c r="K69" s="117">
        <v>769</v>
      </c>
      <c r="L69" s="117">
        <v>851</v>
      </c>
      <c r="N69" s="131"/>
    </row>
    <row r="70" spans="1:14" ht="12.75" customHeight="1">
      <c r="A70" s="267" t="s">
        <v>27</v>
      </c>
      <c r="B70" s="267"/>
      <c r="C70" s="267"/>
      <c r="D70" s="267"/>
      <c r="E70" s="150" t="s">
        <v>1</v>
      </c>
      <c r="F70" s="108">
        <v>2618</v>
      </c>
      <c r="G70" s="117">
        <v>2601</v>
      </c>
      <c r="H70" s="23">
        <v>-0.6</v>
      </c>
      <c r="I70" s="117">
        <v>83</v>
      </c>
      <c r="J70" s="117">
        <v>79</v>
      </c>
      <c r="K70" s="117">
        <v>136</v>
      </c>
      <c r="L70" s="117">
        <v>136</v>
      </c>
      <c r="N70" s="131"/>
    </row>
    <row r="71" spans="1:12" ht="12.75" customHeight="1">
      <c r="A71" s="58"/>
      <c r="B71" s="58"/>
      <c r="C71" s="58"/>
      <c r="D71" s="34" t="s">
        <v>28</v>
      </c>
      <c r="E71" s="35" t="s">
        <v>1</v>
      </c>
      <c r="F71" s="107">
        <v>122395</v>
      </c>
      <c r="G71" s="116">
        <v>125994</v>
      </c>
      <c r="H71" s="19">
        <v>2.9</v>
      </c>
      <c r="I71" s="116">
        <v>3376</v>
      </c>
      <c r="J71" s="116">
        <v>3510</v>
      </c>
      <c r="K71" s="116">
        <v>7909</v>
      </c>
      <c r="L71" s="116">
        <v>8521</v>
      </c>
    </row>
    <row r="72" spans="1:12" ht="12.75" customHeight="1">
      <c r="A72" s="266" t="s">
        <v>31</v>
      </c>
      <c r="B72" s="266"/>
      <c r="C72" s="266"/>
      <c r="D72" s="266"/>
      <c r="E72" s="35"/>
      <c r="F72" s="108"/>
      <c r="G72" s="117"/>
      <c r="H72" s="117"/>
      <c r="I72" s="117"/>
      <c r="J72" s="117"/>
      <c r="K72" s="117"/>
      <c r="L72" s="117"/>
    </row>
    <row r="73" spans="1:12" ht="12.75" customHeight="1">
      <c r="A73" s="58"/>
      <c r="B73" s="267" t="s">
        <v>32</v>
      </c>
      <c r="C73" s="267"/>
      <c r="D73" s="267"/>
      <c r="E73" s="35"/>
      <c r="F73" s="108">
        <v>9536</v>
      </c>
      <c r="G73" s="117">
        <v>9628</v>
      </c>
      <c r="H73" s="23">
        <v>1</v>
      </c>
      <c r="I73" s="117">
        <v>265</v>
      </c>
      <c r="J73" s="117">
        <v>241</v>
      </c>
      <c r="K73" s="117">
        <v>647</v>
      </c>
      <c r="L73" s="117">
        <v>638</v>
      </c>
    </row>
    <row r="74" spans="1:12" s="83" customFormat="1" ht="24.75" customHeight="1">
      <c r="A74" s="274" t="s">
        <v>33</v>
      </c>
      <c r="B74" s="274"/>
      <c r="C74" s="274"/>
      <c r="D74" s="274"/>
      <c r="E74" s="274"/>
      <c r="F74" s="274"/>
      <c r="G74" s="274"/>
      <c r="H74" s="274"/>
      <c r="I74" s="274"/>
      <c r="J74" s="274"/>
      <c r="K74" s="274"/>
      <c r="L74" s="274"/>
    </row>
    <row r="75" spans="1:12" ht="12.75" customHeight="1">
      <c r="A75" s="267" t="s">
        <v>229</v>
      </c>
      <c r="B75" s="267"/>
      <c r="C75" s="267"/>
      <c r="D75" s="267"/>
      <c r="E75" s="58" t="s">
        <v>1</v>
      </c>
      <c r="F75" s="108">
        <v>5122</v>
      </c>
      <c r="G75" s="117">
        <v>5464</v>
      </c>
      <c r="H75" s="23">
        <v>6.7</v>
      </c>
      <c r="I75" s="117">
        <v>161</v>
      </c>
      <c r="J75" s="117">
        <v>171</v>
      </c>
      <c r="K75" s="117">
        <v>189</v>
      </c>
      <c r="L75" s="117">
        <v>209</v>
      </c>
    </row>
    <row r="76" spans="1:18" ht="12.75" customHeight="1">
      <c r="A76" s="58"/>
      <c r="B76" s="58"/>
      <c r="C76" s="58"/>
      <c r="D76" s="34" t="s">
        <v>28</v>
      </c>
      <c r="E76" s="35"/>
      <c r="F76" s="107">
        <v>5122</v>
      </c>
      <c r="G76" s="116">
        <v>5464</v>
      </c>
      <c r="H76" s="19">
        <v>6.7</v>
      </c>
      <c r="I76" s="116">
        <v>161</v>
      </c>
      <c r="J76" s="116">
        <v>171</v>
      </c>
      <c r="K76" s="116">
        <v>189</v>
      </c>
      <c r="L76" s="116">
        <v>209</v>
      </c>
      <c r="N76" s="281"/>
      <c r="O76" s="281"/>
      <c r="P76" s="281"/>
      <c r="Q76" s="281"/>
      <c r="R76" s="281"/>
    </row>
    <row r="77" spans="1:12" ht="24.75" customHeight="1">
      <c r="A77" s="275" t="s">
        <v>34</v>
      </c>
      <c r="B77" s="275"/>
      <c r="C77" s="275"/>
      <c r="D77" s="275"/>
      <c r="E77" s="275"/>
      <c r="F77" s="275"/>
      <c r="G77" s="275"/>
      <c r="H77" s="275"/>
      <c r="I77" s="275"/>
      <c r="J77" s="275"/>
      <c r="K77" s="275"/>
      <c r="L77" s="275"/>
    </row>
    <row r="78" spans="1:12" ht="12.75" customHeight="1">
      <c r="A78" s="58"/>
      <c r="B78" s="58"/>
      <c r="C78" s="58"/>
      <c r="D78" s="34" t="s">
        <v>35</v>
      </c>
      <c r="E78" s="35"/>
      <c r="F78" s="107">
        <v>360158</v>
      </c>
      <c r="G78" s="116">
        <v>364843</v>
      </c>
      <c r="H78" s="19">
        <v>1.3</v>
      </c>
      <c r="I78" s="116">
        <v>8916</v>
      </c>
      <c r="J78" s="116">
        <v>9043</v>
      </c>
      <c r="K78" s="116">
        <v>26607</v>
      </c>
      <c r="L78" s="116">
        <v>26826</v>
      </c>
    </row>
    <row r="79" spans="1:12" ht="12.75" customHeight="1">
      <c r="A79" s="58"/>
      <c r="B79" s="58"/>
      <c r="C79" s="58"/>
      <c r="D79" s="34"/>
      <c r="E79" s="35"/>
      <c r="F79" s="116"/>
      <c r="G79" s="116"/>
      <c r="H79" s="19"/>
      <c r="I79" s="116"/>
      <c r="J79" s="116"/>
      <c r="K79" s="116"/>
      <c r="L79" s="116"/>
    </row>
    <row r="80" spans="1:12" ht="11.25" customHeight="1">
      <c r="A80" s="36" t="s">
        <v>13</v>
      </c>
      <c r="B80" s="36"/>
      <c r="C80" s="36"/>
      <c r="D80" s="36"/>
      <c r="E80" s="14"/>
      <c r="F80" s="144" t="b">
        <f>F78=F76+F71+F38</f>
        <v>1</v>
      </c>
      <c r="G80" s="144"/>
      <c r="H80" s="144"/>
      <c r="I80" s="144"/>
      <c r="J80" s="144"/>
      <c r="K80" s="144"/>
      <c r="L80" s="144"/>
    </row>
    <row r="81" spans="1:12" ht="68.25" customHeight="1">
      <c r="A81" s="255" t="s">
        <v>282</v>
      </c>
      <c r="B81" s="255"/>
      <c r="C81" s="255"/>
      <c r="D81" s="255"/>
      <c r="E81" s="255"/>
      <c r="F81" s="255"/>
      <c r="G81" s="255"/>
      <c r="H81" s="255"/>
      <c r="I81" s="255"/>
      <c r="J81" s="255"/>
      <c r="K81" s="255"/>
      <c r="L81" s="255"/>
    </row>
  </sheetData>
  <sheetProtection/>
  <mergeCells count="44">
    <mergeCell ref="I6:J6"/>
    <mergeCell ref="N76:R76"/>
    <mergeCell ref="A21:D21"/>
    <mergeCell ref="A22:C22"/>
    <mergeCell ref="A11:C11"/>
    <mergeCell ref="A31:D31"/>
    <mergeCell ref="A8:L8"/>
    <mergeCell ref="A43:C43"/>
    <mergeCell ref="A59:L59"/>
    <mergeCell ref="K64:L64"/>
    <mergeCell ref="A1:L1"/>
    <mergeCell ref="A2:L2"/>
    <mergeCell ref="A4:E7"/>
    <mergeCell ref="F4:L4"/>
    <mergeCell ref="F5:G6"/>
    <mergeCell ref="B10:D10"/>
    <mergeCell ref="K6:L6"/>
    <mergeCell ref="H5:H7"/>
    <mergeCell ref="A9:D9"/>
    <mergeCell ref="I5:L5"/>
    <mergeCell ref="A32:C32"/>
    <mergeCell ref="A39:L39"/>
    <mergeCell ref="A40:D40"/>
    <mergeCell ref="A42:D42"/>
    <mergeCell ref="A54:D54"/>
    <mergeCell ref="A55:D55"/>
    <mergeCell ref="A58:D58"/>
    <mergeCell ref="A74:L74"/>
    <mergeCell ref="I64:J64"/>
    <mergeCell ref="I63:L63"/>
    <mergeCell ref="A77:L77"/>
    <mergeCell ref="A41:D41"/>
    <mergeCell ref="H63:H65"/>
    <mergeCell ref="A67:D67"/>
    <mergeCell ref="A66:L66"/>
    <mergeCell ref="A81:L81"/>
    <mergeCell ref="A60:L60"/>
    <mergeCell ref="A62:E65"/>
    <mergeCell ref="A72:D72"/>
    <mergeCell ref="B73:D73"/>
    <mergeCell ref="A75:D75"/>
    <mergeCell ref="F63:G64"/>
    <mergeCell ref="F62:L62"/>
    <mergeCell ref="A70:D70"/>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scale="90" r:id="rId1"/>
  <headerFooter>
    <oddFooter>&amp;C&amp;8- &amp;P -</oddFooter>
  </headerFooter>
  <rowBreaks count="1" manualBreakCount="1">
    <brk id="58" max="255" man="1"/>
  </rowBreaks>
</worksheet>
</file>

<file path=xl/worksheets/sheet6.xml><?xml version="1.0" encoding="utf-8"?>
<worksheet xmlns="http://schemas.openxmlformats.org/spreadsheetml/2006/main" xmlns:r="http://schemas.openxmlformats.org/officeDocument/2006/relationships">
  <sheetPr>
    <tabColor theme="0" tint="-0.1499900072813034"/>
  </sheetPr>
  <dimension ref="A1:AF102"/>
  <sheetViews>
    <sheetView workbookViewId="0" topLeftCell="A1">
      <selection activeCell="D2" sqref="D2"/>
    </sheetView>
  </sheetViews>
  <sheetFormatPr defaultColWidth="11.421875" defaultRowHeight="12.75"/>
  <cols>
    <col min="1" max="1" width="1.7109375" style="45" customWidth="1"/>
    <col min="2" max="2" width="3.7109375" style="45" customWidth="1"/>
    <col min="3" max="3" width="2.140625" style="45" customWidth="1"/>
    <col min="4" max="4" width="6.421875" style="45" customWidth="1"/>
    <col min="5" max="5" width="21.8515625" style="45" customWidth="1"/>
    <col min="6" max="6" width="0.9921875" style="45" customWidth="1"/>
    <col min="7" max="7" width="6.421875" style="45" customWidth="1"/>
    <col min="8" max="8" width="6.28125" style="45" customWidth="1"/>
    <col min="9" max="10" width="4.7109375" style="45" customWidth="1"/>
    <col min="11" max="11" width="5.7109375" style="45" customWidth="1"/>
    <col min="12" max="12" width="5.140625" style="45" customWidth="1"/>
    <col min="13" max="13" width="6.140625" style="45" customWidth="1"/>
    <col min="14" max="14" width="5.57421875" style="45" customWidth="1"/>
    <col min="15" max="17" width="4.7109375" style="45" customWidth="1"/>
    <col min="18" max="18" width="4.8515625" style="46" customWidth="1"/>
    <col min="19" max="16384" width="11.421875" style="45" customWidth="1"/>
  </cols>
  <sheetData>
    <row r="1" spans="1:18" ht="15" customHeight="1">
      <c r="A1" s="283" t="s">
        <v>396</v>
      </c>
      <c r="B1" s="283"/>
      <c r="C1" s="283"/>
      <c r="D1" s="283"/>
      <c r="E1" s="283"/>
      <c r="F1" s="283"/>
      <c r="G1" s="283"/>
      <c r="H1" s="283"/>
      <c r="I1" s="283"/>
      <c r="J1" s="283"/>
      <c r="K1" s="283"/>
      <c r="L1" s="283"/>
      <c r="M1" s="283"/>
      <c r="N1" s="283"/>
      <c r="O1" s="283"/>
      <c r="P1" s="283"/>
      <c r="Q1" s="283"/>
      <c r="R1" s="283"/>
    </row>
    <row r="2" spans="1:18" ht="8.25" customHeight="1">
      <c r="A2" s="188"/>
      <c r="B2" s="188"/>
      <c r="C2" s="188"/>
      <c r="D2" s="188"/>
      <c r="E2" s="188"/>
      <c r="F2" s="188"/>
      <c r="G2" s="188"/>
      <c r="H2" s="188"/>
      <c r="I2" s="188"/>
      <c r="J2" s="188"/>
      <c r="K2" s="188"/>
      <c r="L2" s="188"/>
      <c r="M2" s="188"/>
      <c r="N2" s="188"/>
      <c r="O2" s="188"/>
      <c r="P2" s="188"/>
      <c r="Q2" s="188"/>
      <c r="R2" s="188"/>
    </row>
    <row r="3" spans="1:19" ht="13.5" customHeight="1">
      <c r="A3" s="286" t="s">
        <v>108</v>
      </c>
      <c r="B3" s="286"/>
      <c r="C3" s="286"/>
      <c r="D3" s="286"/>
      <c r="E3" s="286"/>
      <c r="F3" s="287"/>
      <c r="G3" s="292" t="s">
        <v>36</v>
      </c>
      <c r="H3" s="293"/>
      <c r="I3" s="293"/>
      <c r="J3" s="293"/>
      <c r="K3" s="293"/>
      <c r="L3" s="293"/>
      <c r="M3" s="292" t="s">
        <v>104</v>
      </c>
      <c r="N3" s="293"/>
      <c r="O3" s="293"/>
      <c r="P3" s="293"/>
      <c r="Q3" s="293"/>
      <c r="R3" s="293"/>
      <c r="S3" s="46"/>
    </row>
    <row r="4" spans="1:19" ht="13.5" customHeight="1">
      <c r="A4" s="288"/>
      <c r="B4" s="288"/>
      <c r="C4" s="288"/>
      <c r="D4" s="288"/>
      <c r="E4" s="288"/>
      <c r="F4" s="289"/>
      <c r="G4" s="294" t="s">
        <v>40</v>
      </c>
      <c r="H4" s="294" t="s">
        <v>39</v>
      </c>
      <c r="I4" s="292" t="s">
        <v>105</v>
      </c>
      <c r="J4" s="293"/>
      <c r="K4" s="293"/>
      <c r="L4" s="293"/>
      <c r="M4" s="294" t="s">
        <v>40</v>
      </c>
      <c r="N4" s="294" t="s">
        <v>39</v>
      </c>
      <c r="O4" s="292" t="s">
        <v>105</v>
      </c>
      <c r="P4" s="293"/>
      <c r="Q4" s="293"/>
      <c r="R4" s="293"/>
      <c r="S4" s="46"/>
    </row>
    <row r="5" spans="1:19" ht="11.25" customHeight="1">
      <c r="A5" s="288"/>
      <c r="B5" s="288"/>
      <c r="C5" s="288"/>
      <c r="D5" s="288"/>
      <c r="E5" s="288"/>
      <c r="F5" s="289"/>
      <c r="G5" s="295"/>
      <c r="H5" s="295"/>
      <c r="I5" s="297" t="s">
        <v>127</v>
      </c>
      <c r="J5" s="301"/>
      <c r="K5" s="297" t="s">
        <v>125</v>
      </c>
      <c r="L5" s="301"/>
      <c r="M5" s="295"/>
      <c r="N5" s="295"/>
      <c r="O5" s="297" t="s">
        <v>127</v>
      </c>
      <c r="P5" s="301"/>
      <c r="Q5" s="297" t="s">
        <v>125</v>
      </c>
      <c r="R5" s="298"/>
      <c r="S5" s="46"/>
    </row>
    <row r="6" spans="1:19" ht="11.25" customHeight="1">
      <c r="A6" s="288"/>
      <c r="B6" s="288"/>
      <c r="C6" s="288"/>
      <c r="D6" s="288"/>
      <c r="E6" s="288"/>
      <c r="F6" s="289"/>
      <c r="G6" s="295"/>
      <c r="H6" s="295"/>
      <c r="I6" s="299"/>
      <c r="J6" s="302"/>
      <c r="K6" s="299"/>
      <c r="L6" s="302"/>
      <c r="M6" s="295"/>
      <c r="N6" s="295"/>
      <c r="O6" s="299"/>
      <c r="P6" s="302"/>
      <c r="Q6" s="299"/>
      <c r="R6" s="300"/>
      <c r="S6" s="46"/>
    </row>
    <row r="7" spans="1:19" ht="12.75" customHeight="1">
      <c r="A7" s="290"/>
      <c r="B7" s="290"/>
      <c r="C7" s="290"/>
      <c r="D7" s="290"/>
      <c r="E7" s="290"/>
      <c r="F7" s="291"/>
      <c r="G7" s="296"/>
      <c r="H7" s="296"/>
      <c r="I7" s="115" t="s">
        <v>40</v>
      </c>
      <c r="J7" s="115" t="s">
        <v>39</v>
      </c>
      <c r="K7" s="115" t="s">
        <v>40</v>
      </c>
      <c r="L7" s="115" t="s">
        <v>39</v>
      </c>
      <c r="M7" s="296"/>
      <c r="N7" s="296"/>
      <c r="O7" s="115" t="s">
        <v>40</v>
      </c>
      <c r="P7" s="115" t="s">
        <v>39</v>
      </c>
      <c r="Q7" s="115" t="s">
        <v>40</v>
      </c>
      <c r="R7" s="115" t="s">
        <v>39</v>
      </c>
      <c r="S7" s="46"/>
    </row>
    <row r="8" spans="1:19" ht="24.75" customHeight="1">
      <c r="A8" s="306" t="s">
        <v>37</v>
      </c>
      <c r="B8" s="306"/>
      <c r="C8" s="306"/>
      <c r="D8" s="306"/>
      <c r="E8" s="306"/>
      <c r="F8" s="306"/>
      <c r="G8" s="306"/>
      <c r="H8" s="306"/>
      <c r="I8" s="306"/>
      <c r="J8" s="306"/>
      <c r="K8" s="306"/>
      <c r="L8" s="306"/>
      <c r="M8" s="306"/>
      <c r="N8" s="306"/>
      <c r="O8" s="306"/>
      <c r="P8" s="306"/>
      <c r="Q8" s="306"/>
      <c r="R8" s="283"/>
      <c r="S8" s="46"/>
    </row>
    <row r="9" spans="1:18" ht="12.75" customHeight="1">
      <c r="A9" s="303" t="s">
        <v>64</v>
      </c>
      <c r="B9" s="303"/>
      <c r="C9" s="303"/>
      <c r="D9" s="303"/>
      <c r="E9" s="303"/>
      <c r="F9" s="44"/>
      <c r="G9" s="108">
        <v>16853</v>
      </c>
      <c r="H9" s="117">
        <v>9347</v>
      </c>
      <c r="I9" s="117">
        <v>205</v>
      </c>
      <c r="J9" s="117">
        <v>126</v>
      </c>
      <c r="K9" s="117">
        <v>1263</v>
      </c>
      <c r="L9" s="117">
        <v>657</v>
      </c>
      <c r="M9" s="117">
        <v>1761</v>
      </c>
      <c r="N9" s="117">
        <v>1147</v>
      </c>
      <c r="O9" s="117">
        <v>165</v>
      </c>
      <c r="P9" s="117">
        <v>103</v>
      </c>
      <c r="Q9" s="117">
        <v>246</v>
      </c>
      <c r="R9" s="117">
        <v>151</v>
      </c>
    </row>
    <row r="10" spans="1:18" ht="12.75" customHeight="1">
      <c r="A10" s="303" t="s">
        <v>65</v>
      </c>
      <c r="B10" s="303"/>
      <c r="C10" s="303"/>
      <c r="D10" s="303"/>
      <c r="E10" s="303"/>
      <c r="F10" s="44"/>
      <c r="G10" s="108">
        <v>10623</v>
      </c>
      <c r="H10" s="117">
        <v>6448</v>
      </c>
      <c r="I10" s="117">
        <v>148</v>
      </c>
      <c r="J10" s="117">
        <v>92</v>
      </c>
      <c r="K10" s="117">
        <v>1178</v>
      </c>
      <c r="L10" s="117">
        <v>667</v>
      </c>
      <c r="M10" s="117">
        <v>1492</v>
      </c>
      <c r="N10" s="117">
        <v>860</v>
      </c>
      <c r="O10" s="117">
        <v>334</v>
      </c>
      <c r="P10" s="117">
        <v>179</v>
      </c>
      <c r="Q10" s="117">
        <v>445</v>
      </c>
      <c r="R10" s="117">
        <v>228</v>
      </c>
    </row>
    <row r="11" spans="1:18" ht="12.75" customHeight="1">
      <c r="A11" s="303" t="s">
        <v>66</v>
      </c>
      <c r="B11" s="303"/>
      <c r="C11" s="303"/>
      <c r="D11" s="303"/>
      <c r="E11" s="303"/>
      <c r="F11" s="44"/>
      <c r="G11" s="108">
        <v>10876</v>
      </c>
      <c r="H11" s="117">
        <v>4821</v>
      </c>
      <c r="I11" s="117">
        <v>116</v>
      </c>
      <c r="J11" s="117">
        <v>52</v>
      </c>
      <c r="K11" s="117">
        <v>692</v>
      </c>
      <c r="L11" s="117">
        <v>301</v>
      </c>
      <c r="M11" s="117">
        <v>1488</v>
      </c>
      <c r="N11" s="117">
        <v>866</v>
      </c>
      <c r="O11" s="117">
        <v>227</v>
      </c>
      <c r="P11" s="117">
        <v>138</v>
      </c>
      <c r="Q11" s="117">
        <v>266</v>
      </c>
      <c r="R11" s="117">
        <v>157</v>
      </c>
    </row>
    <row r="12" spans="1:18" ht="12.75" customHeight="1">
      <c r="A12" s="303" t="s">
        <v>67</v>
      </c>
      <c r="B12" s="303"/>
      <c r="C12" s="303"/>
      <c r="D12" s="303"/>
      <c r="E12" s="303"/>
      <c r="F12" s="44"/>
      <c r="G12" s="108">
        <v>3945</v>
      </c>
      <c r="H12" s="117">
        <v>2649</v>
      </c>
      <c r="I12" s="117">
        <v>0</v>
      </c>
      <c r="J12" s="117">
        <v>0</v>
      </c>
      <c r="K12" s="117">
        <v>133</v>
      </c>
      <c r="L12" s="117">
        <v>78</v>
      </c>
      <c r="M12" s="117">
        <v>438</v>
      </c>
      <c r="N12" s="117">
        <v>254</v>
      </c>
      <c r="O12" s="117">
        <v>62</v>
      </c>
      <c r="P12" s="117">
        <v>37</v>
      </c>
      <c r="Q12" s="117">
        <v>75</v>
      </c>
      <c r="R12" s="117">
        <v>43</v>
      </c>
    </row>
    <row r="13" spans="1:20" ht="12.75" customHeight="1">
      <c r="A13" s="303" t="s">
        <v>68</v>
      </c>
      <c r="B13" s="303"/>
      <c r="C13" s="303"/>
      <c r="D13" s="303"/>
      <c r="E13" s="303"/>
      <c r="F13" s="44"/>
      <c r="G13" s="108">
        <v>30430</v>
      </c>
      <c r="H13" s="117">
        <v>15194</v>
      </c>
      <c r="I13" s="117">
        <v>300</v>
      </c>
      <c r="J13" s="117">
        <v>206</v>
      </c>
      <c r="K13" s="117">
        <v>2008</v>
      </c>
      <c r="L13" s="117">
        <v>1003</v>
      </c>
      <c r="M13" s="117">
        <v>4639</v>
      </c>
      <c r="N13" s="117">
        <v>2319</v>
      </c>
      <c r="O13" s="117">
        <v>336</v>
      </c>
      <c r="P13" s="117">
        <v>166</v>
      </c>
      <c r="Q13" s="117">
        <v>499</v>
      </c>
      <c r="R13" s="117">
        <v>235</v>
      </c>
      <c r="T13" s="117"/>
    </row>
    <row r="14" spans="1:18" ht="12.75" customHeight="1">
      <c r="A14" s="303" t="s">
        <v>69</v>
      </c>
      <c r="B14" s="303"/>
      <c r="C14" s="303"/>
      <c r="D14" s="303"/>
      <c r="E14" s="303"/>
      <c r="F14" s="44"/>
      <c r="G14" s="108">
        <v>39517</v>
      </c>
      <c r="H14" s="117">
        <v>23768</v>
      </c>
      <c r="I14" s="117">
        <v>266</v>
      </c>
      <c r="J14" s="117">
        <v>169</v>
      </c>
      <c r="K14" s="117">
        <v>2380</v>
      </c>
      <c r="L14" s="175">
        <v>1357</v>
      </c>
      <c r="M14" s="117">
        <v>8450</v>
      </c>
      <c r="N14" s="117">
        <v>5208</v>
      </c>
      <c r="O14" s="117">
        <v>560</v>
      </c>
      <c r="P14" s="117">
        <v>313</v>
      </c>
      <c r="Q14" s="117">
        <v>804</v>
      </c>
      <c r="R14" s="117">
        <v>463</v>
      </c>
    </row>
    <row r="15" spans="1:18" ht="12.75" customHeight="1">
      <c r="A15" s="303" t="s">
        <v>4</v>
      </c>
      <c r="B15" s="303"/>
      <c r="C15" s="303"/>
      <c r="D15" s="303"/>
      <c r="E15" s="303"/>
      <c r="F15" s="44"/>
      <c r="G15" s="108">
        <v>26352</v>
      </c>
      <c r="H15" s="117">
        <v>9274</v>
      </c>
      <c r="I15" s="117">
        <v>229</v>
      </c>
      <c r="J15" s="117">
        <v>95</v>
      </c>
      <c r="K15" s="117">
        <v>1845</v>
      </c>
      <c r="L15" s="117">
        <v>587</v>
      </c>
      <c r="M15" s="117">
        <v>11391</v>
      </c>
      <c r="N15" s="117">
        <v>4100</v>
      </c>
      <c r="O15" s="117">
        <v>949</v>
      </c>
      <c r="P15" s="117">
        <v>397</v>
      </c>
      <c r="Q15" s="175">
        <v>1353</v>
      </c>
      <c r="R15" s="117">
        <v>524</v>
      </c>
    </row>
    <row r="16" spans="1:18" ht="12.75" customHeight="1">
      <c r="A16" s="303" t="s">
        <v>70</v>
      </c>
      <c r="B16" s="303"/>
      <c r="C16" s="303"/>
      <c r="D16" s="303"/>
      <c r="E16" s="303"/>
      <c r="F16" s="44"/>
      <c r="G16" s="108">
        <v>3069</v>
      </c>
      <c r="H16" s="117">
        <v>496</v>
      </c>
      <c r="I16" s="117">
        <v>0</v>
      </c>
      <c r="J16" s="117">
        <v>0</v>
      </c>
      <c r="K16" s="117">
        <v>125</v>
      </c>
      <c r="L16" s="117">
        <v>24</v>
      </c>
      <c r="M16" s="117">
        <v>47</v>
      </c>
      <c r="N16" s="117">
        <v>9</v>
      </c>
      <c r="O16" s="117">
        <v>0</v>
      </c>
      <c r="P16" s="117">
        <v>0</v>
      </c>
      <c r="Q16" s="117">
        <v>0</v>
      </c>
      <c r="R16" s="117">
        <v>0</v>
      </c>
    </row>
    <row r="17" spans="1:18" ht="12.75" customHeight="1">
      <c r="A17" s="303" t="s">
        <v>5</v>
      </c>
      <c r="B17" s="303"/>
      <c r="C17" s="303"/>
      <c r="D17" s="303"/>
      <c r="E17" s="303"/>
      <c r="F17" s="44"/>
      <c r="G17" s="108">
        <v>216</v>
      </c>
      <c r="H17" s="117">
        <v>90</v>
      </c>
      <c r="I17" s="117">
        <v>0</v>
      </c>
      <c r="J17" s="117">
        <v>0</v>
      </c>
      <c r="K17" s="117">
        <v>1</v>
      </c>
      <c r="L17" s="117">
        <v>0</v>
      </c>
      <c r="M17" s="117">
        <v>69</v>
      </c>
      <c r="N17" s="117">
        <v>36</v>
      </c>
      <c r="O17" s="117">
        <v>5</v>
      </c>
      <c r="P17" s="117">
        <v>4</v>
      </c>
      <c r="Q17" s="117">
        <v>5</v>
      </c>
      <c r="R17" s="117">
        <v>4</v>
      </c>
    </row>
    <row r="18" spans="1:18" ht="12.75" customHeight="1">
      <c r="A18" s="303" t="s">
        <v>71</v>
      </c>
      <c r="B18" s="303"/>
      <c r="C18" s="303"/>
      <c r="D18" s="303"/>
      <c r="E18" s="303"/>
      <c r="F18" s="44"/>
      <c r="G18" s="108">
        <v>10401</v>
      </c>
      <c r="H18" s="117">
        <v>6243</v>
      </c>
      <c r="I18" s="117">
        <v>88</v>
      </c>
      <c r="J18" s="117">
        <v>54</v>
      </c>
      <c r="K18" s="117">
        <v>636</v>
      </c>
      <c r="L18" s="117">
        <v>351</v>
      </c>
      <c r="M18" s="117">
        <v>1621</v>
      </c>
      <c r="N18" s="117">
        <v>822</v>
      </c>
      <c r="O18" s="117">
        <v>136</v>
      </c>
      <c r="P18" s="117">
        <v>83</v>
      </c>
      <c r="Q18" s="117">
        <v>186</v>
      </c>
      <c r="R18" s="117">
        <v>96</v>
      </c>
    </row>
    <row r="19" spans="1:18" ht="12.75" customHeight="1">
      <c r="A19" s="303" t="s">
        <v>72</v>
      </c>
      <c r="B19" s="303"/>
      <c r="C19" s="303"/>
      <c r="D19" s="303"/>
      <c r="E19" s="303"/>
      <c r="F19" s="44"/>
      <c r="G19" s="108">
        <v>18183</v>
      </c>
      <c r="H19" s="117">
        <v>10742</v>
      </c>
      <c r="I19" s="117">
        <v>180</v>
      </c>
      <c r="J19" s="117">
        <v>103</v>
      </c>
      <c r="K19" s="117">
        <v>1235</v>
      </c>
      <c r="L19" s="117">
        <v>665</v>
      </c>
      <c r="M19" s="117">
        <v>1529</v>
      </c>
      <c r="N19" s="117">
        <v>996</v>
      </c>
      <c r="O19" s="117">
        <v>240</v>
      </c>
      <c r="P19" s="117">
        <v>146</v>
      </c>
      <c r="Q19" s="117">
        <v>121</v>
      </c>
      <c r="R19" s="117">
        <v>66</v>
      </c>
    </row>
    <row r="20" spans="1:18" ht="12.75" customHeight="1">
      <c r="A20" s="303" t="s">
        <v>73</v>
      </c>
      <c r="B20" s="303"/>
      <c r="C20" s="303"/>
      <c r="D20" s="303"/>
      <c r="E20" s="303"/>
      <c r="F20" s="44"/>
      <c r="G20" s="108">
        <v>23837</v>
      </c>
      <c r="H20" s="117">
        <v>13651</v>
      </c>
      <c r="I20" s="117">
        <v>386</v>
      </c>
      <c r="J20" s="117">
        <v>252</v>
      </c>
      <c r="K20" s="117">
        <v>1982</v>
      </c>
      <c r="L20" s="175">
        <v>1119</v>
      </c>
      <c r="M20" s="117">
        <v>2377</v>
      </c>
      <c r="N20" s="117">
        <v>1384</v>
      </c>
      <c r="O20" s="117">
        <v>390</v>
      </c>
      <c r="P20" s="117">
        <v>236</v>
      </c>
      <c r="Q20" s="117">
        <v>472</v>
      </c>
      <c r="R20" s="117">
        <v>284</v>
      </c>
    </row>
    <row r="21" spans="1:18" ht="12.75" customHeight="1">
      <c r="A21" s="304" t="s">
        <v>28</v>
      </c>
      <c r="B21" s="304"/>
      <c r="C21" s="304"/>
      <c r="D21" s="304"/>
      <c r="E21" s="304"/>
      <c r="F21" s="44"/>
      <c r="G21" s="173">
        <v>194302</v>
      </c>
      <c r="H21" s="174">
        <v>102723</v>
      </c>
      <c r="I21" s="174">
        <v>1918</v>
      </c>
      <c r="J21" s="174">
        <v>1149</v>
      </c>
      <c r="K21" s="174">
        <v>13478</v>
      </c>
      <c r="L21" s="174">
        <v>6809</v>
      </c>
      <c r="M21" s="174">
        <v>35302</v>
      </c>
      <c r="N21" s="174">
        <v>18001</v>
      </c>
      <c r="O21" s="174">
        <v>3404</v>
      </c>
      <c r="P21" s="174">
        <v>1802</v>
      </c>
      <c r="Q21" s="174">
        <v>4472</v>
      </c>
      <c r="R21" s="174">
        <v>2251</v>
      </c>
    </row>
    <row r="22" spans="1:18" ht="24.75" customHeight="1">
      <c r="A22" s="283" t="s">
        <v>43</v>
      </c>
      <c r="B22" s="283"/>
      <c r="C22" s="283"/>
      <c r="D22" s="283"/>
      <c r="E22" s="283"/>
      <c r="F22" s="283"/>
      <c r="G22" s="283"/>
      <c r="H22" s="283"/>
      <c r="I22" s="283"/>
      <c r="J22" s="283"/>
      <c r="K22" s="283"/>
      <c r="L22" s="283"/>
      <c r="M22" s="283"/>
      <c r="N22" s="283"/>
      <c r="O22" s="283"/>
      <c r="P22" s="283"/>
      <c r="Q22" s="283"/>
      <c r="R22" s="283"/>
    </row>
    <row r="23" spans="1:18" ht="12.75" customHeight="1">
      <c r="A23" s="303" t="s">
        <v>6</v>
      </c>
      <c r="B23" s="303"/>
      <c r="C23" s="303"/>
      <c r="D23" s="303"/>
      <c r="E23" s="303"/>
      <c r="F23" s="44" t="s">
        <v>1</v>
      </c>
      <c r="G23" s="108">
        <v>314</v>
      </c>
      <c r="H23" s="117">
        <v>149</v>
      </c>
      <c r="I23" s="117">
        <v>6</v>
      </c>
      <c r="J23" s="117">
        <v>1</v>
      </c>
      <c r="K23" s="117">
        <v>62</v>
      </c>
      <c r="L23" s="117">
        <v>26</v>
      </c>
      <c r="M23" s="117">
        <v>46</v>
      </c>
      <c r="N23" s="117">
        <v>15</v>
      </c>
      <c r="O23" s="117">
        <v>7</v>
      </c>
      <c r="P23" s="117">
        <v>2</v>
      </c>
      <c r="Q23" s="117">
        <v>15</v>
      </c>
      <c r="R23" s="117">
        <v>6</v>
      </c>
    </row>
    <row r="24" spans="1:18" ht="12.75" customHeight="1">
      <c r="A24" s="303" t="s">
        <v>7</v>
      </c>
      <c r="B24" s="303"/>
      <c r="C24" s="303"/>
      <c r="D24" s="303"/>
      <c r="E24" s="303"/>
      <c r="F24" s="44" t="s">
        <v>1</v>
      </c>
      <c r="G24" s="108">
        <v>141</v>
      </c>
      <c r="H24" s="117">
        <v>72</v>
      </c>
      <c r="I24" s="117">
        <v>2</v>
      </c>
      <c r="J24" s="117">
        <v>2</v>
      </c>
      <c r="K24" s="117">
        <v>8</v>
      </c>
      <c r="L24" s="117">
        <v>7</v>
      </c>
      <c r="M24" s="117">
        <v>8</v>
      </c>
      <c r="N24" s="117">
        <v>2</v>
      </c>
      <c r="O24" s="117">
        <v>1</v>
      </c>
      <c r="P24" s="117">
        <v>0</v>
      </c>
      <c r="Q24" s="117">
        <v>0</v>
      </c>
      <c r="R24" s="117">
        <v>0</v>
      </c>
    </row>
    <row r="25" spans="1:18" ht="12.75" customHeight="1">
      <c r="A25" s="304" t="s">
        <v>28</v>
      </c>
      <c r="B25" s="304"/>
      <c r="C25" s="304"/>
      <c r="D25" s="304"/>
      <c r="E25" s="304"/>
      <c r="F25" s="48" t="s">
        <v>1</v>
      </c>
      <c r="G25" s="107">
        <v>455</v>
      </c>
      <c r="H25" s="116">
        <v>221</v>
      </c>
      <c r="I25" s="116">
        <v>8</v>
      </c>
      <c r="J25" s="116">
        <v>3</v>
      </c>
      <c r="K25" s="116">
        <v>70</v>
      </c>
      <c r="L25" s="116">
        <v>33</v>
      </c>
      <c r="M25" s="116">
        <v>54</v>
      </c>
      <c r="N25" s="116">
        <v>17</v>
      </c>
      <c r="O25" s="116">
        <v>8</v>
      </c>
      <c r="P25" s="116">
        <v>2</v>
      </c>
      <c r="Q25" s="116">
        <v>15</v>
      </c>
      <c r="R25" s="116">
        <v>6</v>
      </c>
    </row>
    <row r="26" spans="1:18" ht="24.75" customHeight="1">
      <c r="A26" s="283" t="s">
        <v>41</v>
      </c>
      <c r="B26" s="283"/>
      <c r="C26" s="283"/>
      <c r="D26" s="283"/>
      <c r="E26" s="283"/>
      <c r="F26" s="283"/>
      <c r="G26" s="283"/>
      <c r="H26" s="283"/>
      <c r="I26" s="283"/>
      <c r="J26" s="283"/>
      <c r="K26" s="283"/>
      <c r="L26" s="283"/>
      <c r="M26" s="283"/>
      <c r="N26" s="283"/>
      <c r="O26" s="283"/>
      <c r="P26" s="283"/>
      <c r="Q26" s="283"/>
      <c r="R26" s="283"/>
    </row>
    <row r="27" spans="1:18" ht="12.75" customHeight="1">
      <c r="A27" s="303" t="s">
        <v>76</v>
      </c>
      <c r="B27" s="303"/>
      <c r="C27" s="303"/>
      <c r="D27" s="303"/>
      <c r="E27" s="303"/>
      <c r="F27" s="44"/>
      <c r="G27" s="108">
        <v>500</v>
      </c>
      <c r="H27" s="117">
        <v>289</v>
      </c>
      <c r="I27" s="117">
        <v>0</v>
      </c>
      <c r="J27" s="117">
        <v>0</v>
      </c>
      <c r="K27" s="117">
        <v>3</v>
      </c>
      <c r="L27" s="117">
        <v>1</v>
      </c>
      <c r="M27" s="117">
        <v>184</v>
      </c>
      <c r="N27" s="117">
        <v>121</v>
      </c>
      <c r="O27" s="117">
        <v>0</v>
      </c>
      <c r="P27" s="117">
        <v>0</v>
      </c>
      <c r="Q27" s="117">
        <v>2</v>
      </c>
      <c r="R27" s="117">
        <v>2</v>
      </c>
    </row>
    <row r="28" spans="1:18" ht="12.75" customHeight="1">
      <c r="A28" s="303" t="s">
        <v>77</v>
      </c>
      <c r="B28" s="303"/>
      <c r="C28" s="303"/>
      <c r="D28" s="303"/>
      <c r="E28" s="303"/>
      <c r="F28" s="44"/>
      <c r="G28" s="108">
        <v>240</v>
      </c>
      <c r="H28" s="117">
        <v>132</v>
      </c>
      <c r="I28" s="117">
        <v>0</v>
      </c>
      <c r="J28" s="117">
        <v>0</v>
      </c>
      <c r="K28" s="117">
        <v>0</v>
      </c>
      <c r="L28" s="117">
        <v>0</v>
      </c>
      <c r="M28" s="117">
        <v>47</v>
      </c>
      <c r="N28" s="117">
        <v>31</v>
      </c>
      <c r="O28" s="117">
        <v>0</v>
      </c>
      <c r="P28" s="117">
        <v>0</v>
      </c>
      <c r="Q28" s="117">
        <v>3</v>
      </c>
      <c r="R28" s="117">
        <v>2</v>
      </c>
    </row>
    <row r="29" spans="1:18" ht="12.75" customHeight="1">
      <c r="A29" s="303" t="s">
        <v>8</v>
      </c>
      <c r="B29" s="303"/>
      <c r="C29" s="303"/>
      <c r="D29" s="303"/>
      <c r="E29" s="303"/>
      <c r="F29" s="44"/>
      <c r="G29" s="108">
        <v>659</v>
      </c>
      <c r="H29" s="117">
        <v>326</v>
      </c>
      <c r="I29" s="117">
        <v>7</v>
      </c>
      <c r="J29" s="117">
        <v>3</v>
      </c>
      <c r="K29" s="117">
        <v>16</v>
      </c>
      <c r="L29" s="117">
        <v>7</v>
      </c>
      <c r="M29" s="117">
        <v>439</v>
      </c>
      <c r="N29" s="117">
        <v>253</v>
      </c>
      <c r="O29" s="117">
        <v>12</v>
      </c>
      <c r="P29" s="117">
        <v>7</v>
      </c>
      <c r="Q29" s="117">
        <v>19</v>
      </c>
      <c r="R29" s="117">
        <v>13</v>
      </c>
    </row>
    <row r="30" spans="1:18" ht="12.75" customHeight="1">
      <c r="A30" s="303" t="s">
        <v>9</v>
      </c>
      <c r="B30" s="303"/>
      <c r="C30" s="303"/>
      <c r="D30" s="303"/>
      <c r="E30" s="303"/>
      <c r="F30" s="44"/>
      <c r="G30" s="108">
        <v>201</v>
      </c>
      <c r="H30" s="117">
        <v>99</v>
      </c>
      <c r="I30" s="117">
        <v>0</v>
      </c>
      <c r="J30" s="117">
        <v>0</v>
      </c>
      <c r="K30" s="117">
        <v>0</v>
      </c>
      <c r="L30" s="117">
        <v>0</v>
      </c>
      <c r="M30" s="117">
        <v>155</v>
      </c>
      <c r="N30" s="117">
        <v>90</v>
      </c>
      <c r="O30" s="117">
        <v>2</v>
      </c>
      <c r="P30" s="117">
        <v>2</v>
      </c>
      <c r="Q30" s="117">
        <v>2</v>
      </c>
      <c r="R30" s="117">
        <v>2</v>
      </c>
    </row>
    <row r="31" spans="1:18" ht="12.75" customHeight="1">
      <c r="A31" s="303" t="s">
        <v>15</v>
      </c>
      <c r="B31" s="303"/>
      <c r="C31" s="303"/>
      <c r="D31" s="303"/>
      <c r="E31" s="303"/>
      <c r="F31" s="44"/>
      <c r="G31" s="108">
        <v>293</v>
      </c>
      <c r="H31" s="117">
        <v>139</v>
      </c>
      <c r="I31" s="117">
        <v>0</v>
      </c>
      <c r="J31" s="117">
        <v>0</v>
      </c>
      <c r="K31" s="117">
        <v>2</v>
      </c>
      <c r="L31" s="117">
        <v>1</v>
      </c>
      <c r="M31" s="117">
        <v>119</v>
      </c>
      <c r="N31" s="117">
        <v>72</v>
      </c>
      <c r="O31" s="117">
        <v>0</v>
      </c>
      <c r="P31" s="117">
        <v>0</v>
      </c>
      <c r="Q31" s="117">
        <v>4</v>
      </c>
      <c r="R31" s="117">
        <v>3</v>
      </c>
    </row>
    <row r="32" spans="1:18" ht="12.75" customHeight="1">
      <c r="A32" s="303" t="s">
        <v>78</v>
      </c>
      <c r="B32" s="303"/>
      <c r="C32" s="303"/>
      <c r="D32" s="303"/>
      <c r="E32" s="303"/>
      <c r="F32" s="44"/>
      <c r="G32" s="108">
        <v>22</v>
      </c>
      <c r="H32" s="117">
        <v>7</v>
      </c>
      <c r="I32" s="117">
        <v>1</v>
      </c>
      <c r="J32" s="117">
        <v>1</v>
      </c>
      <c r="K32" s="117">
        <v>3</v>
      </c>
      <c r="L32" s="117">
        <v>2</v>
      </c>
      <c r="M32" s="117">
        <v>11</v>
      </c>
      <c r="N32" s="117">
        <v>7</v>
      </c>
      <c r="O32" s="117">
        <v>0</v>
      </c>
      <c r="P32" s="117">
        <v>0</v>
      </c>
      <c r="Q32" s="117">
        <v>2</v>
      </c>
      <c r="R32" s="117">
        <v>2</v>
      </c>
    </row>
    <row r="33" spans="1:18" ht="12.75" customHeight="1">
      <c r="A33" s="44" t="s">
        <v>79</v>
      </c>
      <c r="B33" s="44"/>
      <c r="C33" s="44"/>
      <c r="D33" s="44"/>
      <c r="E33" s="44"/>
      <c r="F33" s="44"/>
      <c r="G33" s="108"/>
      <c r="H33" s="117"/>
      <c r="I33" s="117"/>
      <c r="J33" s="117"/>
      <c r="K33" s="117"/>
      <c r="L33" s="117"/>
      <c r="M33" s="117"/>
      <c r="N33" s="117"/>
      <c r="O33" s="117"/>
      <c r="P33" s="117"/>
      <c r="Q33" s="117"/>
      <c r="R33" s="117"/>
    </row>
    <row r="34" spans="1:18" ht="12.75" customHeight="1">
      <c r="A34" s="44"/>
      <c r="B34" s="305" t="s">
        <v>54</v>
      </c>
      <c r="C34" s="305"/>
      <c r="D34" s="305"/>
      <c r="E34" s="305"/>
      <c r="F34" s="44"/>
      <c r="G34" s="108">
        <v>77</v>
      </c>
      <c r="H34" s="117">
        <v>38</v>
      </c>
      <c r="I34" s="117">
        <v>2</v>
      </c>
      <c r="J34" s="117">
        <v>1</v>
      </c>
      <c r="K34" s="117">
        <v>5</v>
      </c>
      <c r="L34" s="117">
        <v>4</v>
      </c>
      <c r="M34" s="117">
        <v>26</v>
      </c>
      <c r="N34" s="117">
        <v>14</v>
      </c>
      <c r="O34" s="117">
        <v>0</v>
      </c>
      <c r="P34" s="117">
        <v>0</v>
      </c>
      <c r="Q34" s="117">
        <v>0</v>
      </c>
      <c r="R34" s="117">
        <v>0</v>
      </c>
    </row>
    <row r="35" spans="1:22" ht="12.75" customHeight="1">
      <c r="A35" s="303" t="s">
        <v>10</v>
      </c>
      <c r="B35" s="303"/>
      <c r="C35" s="303"/>
      <c r="D35" s="303"/>
      <c r="E35" s="303"/>
      <c r="F35" s="44"/>
      <c r="G35" s="108">
        <v>263</v>
      </c>
      <c r="H35" s="117">
        <v>116</v>
      </c>
      <c r="I35" s="117">
        <v>0</v>
      </c>
      <c r="J35" s="117">
        <v>0</v>
      </c>
      <c r="K35" s="117">
        <v>0</v>
      </c>
      <c r="L35" s="117">
        <v>0</v>
      </c>
      <c r="M35" s="117">
        <v>36</v>
      </c>
      <c r="N35" s="117">
        <v>24</v>
      </c>
      <c r="O35" s="117">
        <v>0</v>
      </c>
      <c r="P35" s="117">
        <v>0</v>
      </c>
      <c r="Q35" s="117">
        <v>0</v>
      </c>
      <c r="R35" s="117">
        <v>0</v>
      </c>
      <c r="V35" s="117"/>
    </row>
    <row r="36" spans="1:18" ht="12.75" customHeight="1">
      <c r="A36" s="44"/>
      <c r="B36" s="44"/>
      <c r="C36" s="44"/>
      <c r="D36" s="44"/>
      <c r="E36" s="114" t="s">
        <v>28</v>
      </c>
      <c r="F36" s="48" t="s">
        <v>1</v>
      </c>
      <c r="G36" s="107">
        <v>2255</v>
      </c>
      <c r="H36" s="116">
        <v>1146</v>
      </c>
      <c r="I36" s="116">
        <v>10</v>
      </c>
      <c r="J36" s="116">
        <v>5</v>
      </c>
      <c r="K36" s="116">
        <v>29</v>
      </c>
      <c r="L36" s="116">
        <v>15</v>
      </c>
      <c r="M36" s="116">
        <v>1017</v>
      </c>
      <c r="N36" s="116">
        <v>612</v>
      </c>
      <c r="O36" s="116">
        <v>14</v>
      </c>
      <c r="P36" s="116">
        <v>9</v>
      </c>
      <c r="Q36" s="116">
        <v>32</v>
      </c>
      <c r="R36" s="116">
        <v>24</v>
      </c>
    </row>
    <row r="37" spans="1:18" ht="24.75" customHeight="1">
      <c r="A37" s="283" t="s">
        <v>29</v>
      </c>
      <c r="B37" s="283"/>
      <c r="C37" s="283"/>
      <c r="D37" s="283"/>
      <c r="E37" s="283"/>
      <c r="F37" s="283"/>
      <c r="G37" s="283"/>
      <c r="H37" s="283"/>
      <c r="I37" s="283"/>
      <c r="J37" s="283"/>
      <c r="K37" s="283"/>
      <c r="L37" s="283"/>
      <c r="M37" s="283"/>
      <c r="N37" s="283"/>
      <c r="O37" s="283"/>
      <c r="P37" s="283"/>
      <c r="Q37" s="283"/>
      <c r="R37" s="283"/>
    </row>
    <row r="38" spans="1:18" ht="12.75" customHeight="1">
      <c r="A38" s="228" t="s">
        <v>87</v>
      </c>
      <c r="B38" s="228"/>
      <c r="C38" s="228"/>
      <c r="D38" s="228"/>
      <c r="E38" s="228"/>
      <c r="F38" s="59"/>
      <c r="G38" s="108">
        <v>2596</v>
      </c>
      <c r="H38" s="117">
        <v>872</v>
      </c>
      <c r="I38" s="117">
        <v>8</v>
      </c>
      <c r="J38" s="117">
        <v>4</v>
      </c>
      <c r="K38" s="117">
        <v>143</v>
      </c>
      <c r="L38" s="117">
        <v>57</v>
      </c>
      <c r="M38" s="117">
        <v>130</v>
      </c>
      <c r="N38" s="117">
        <v>37</v>
      </c>
      <c r="O38" s="117">
        <v>7</v>
      </c>
      <c r="P38" s="117">
        <v>5</v>
      </c>
      <c r="Q38" s="117">
        <v>18</v>
      </c>
      <c r="R38" s="117">
        <v>10</v>
      </c>
    </row>
    <row r="39" spans="1:18" ht="12.75" customHeight="1">
      <c r="A39" s="228" t="s">
        <v>88</v>
      </c>
      <c r="B39" s="228"/>
      <c r="C39" s="228"/>
      <c r="D39" s="228"/>
      <c r="E39" s="228"/>
      <c r="F39" s="59"/>
      <c r="G39" s="108">
        <v>2382</v>
      </c>
      <c r="H39" s="117">
        <v>1080</v>
      </c>
      <c r="I39" s="117">
        <v>35</v>
      </c>
      <c r="J39" s="117">
        <v>18</v>
      </c>
      <c r="K39" s="117">
        <v>80</v>
      </c>
      <c r="L39" s="117">
        <v>36</v>
      </c>
      <c r="M39" s="117">
        <v>243</v>
      </c>
      <c r="N39" s="117">
        <v>130</v>
      </c>
      <c r="O39" s="117">
        <v>11</v>
      </c>
      <c r="P39" s="117">
        <v>2</v>
      </c>
      <c r="Q39" s="117">
        <v>22</v>
      </c>
      <c r="R39" s="117">
        <v>11</v>
      </c>
    </row>
    <row r="40" spans="1:18" ht="12.75" customHeight="1">
      <c r="A40" s="232" t="s">
        <v>506</v>
      </c>
      <c r="B40" s="232"/>
      <c r="C40" s="232"/>
      <c r="D40" s="232"/>
      <c r="E40" s="232"/>
      <c r="F40" s="59"/>
      <c r="G40" s="108">
        <v>2651</v>
      </c>
      <c r="H40" s="117">
        <v>1055</v>
      </c>
      <c r="I40" s="117">
        <v>4</v>
      </c>
      <c r="J40" s="117">
        <v>0</v>
      </c>
      <c r="K40" s="117">
        <v>113</v>
      </c>
      <c r="L40" s="117">
        <v>57</v>
      </c>
      <c r="M40" s="117">
        <v>264</v>
      </c>
      <c r="N40" s="117">
        <v>104</v>
      </c>
      <c r="O40" s="117">
        <v>34</v>
      </c>
      <c r="P40" s="117">
        <v>12</v>
      </c>
      <c r="Q40" s="117">
        <v>9</v>
      </c>
      <c r="R40" s="117">
        <v>5</v>
      </c>
    </row>
    <row r="41" spans="1:18" ht="12.75" customHeight="1">
      <c r="A41" s="228" t="s">
        <v>18</v>
      </c>
      <c r="B41" s="228"/>
      <c r="C41" s="228"/>
      <c r="D41" s="228"/>
      <c r="E41" s="228"/>
      <c r="F41" s="59"/>
      <c r="G41" s="108">
        <v>5168</v>
      </c>
      <c r="H41" s="117">
        <v>1795</v>
      </c>
      <c r="I41" s="117">
        <v>32</v>
      </c>
      <c r="J41" s="117">
        <v>7</v>
      </c>
      <c r="K41" s="117">
        <v>243</v>
      </c>
      <c r="L41" s="117">
        <v>68</v>
      </c>
      <c r="M41" s="117">
        <v>761</v>
      </c>
      <c r="N41" s="117">
        <v>323</v>
      </c>
      <c r="O41" s="117">
        <v>105</v>
      </c>
      <c r="P41" s="117">
        <v>47</v>
      </c>
      <c r="Q41" s="117">
        <v>61</v>
      </c>
      <c r="R41" s="117">
        <v>14</v>
      </c>
    </row>
    <row r="42" spans="1:18" ht="12.75" customHeight="1">
      <c r="A42" s="228" t="s">
        <v>19</v>
      </c>
      <c r="B42" s="228"/>
      <c r="C42" s="228"/>
      <c r="D42" s="228"/>
      <c r="E42" s="228"/>
      <c r="F42" s="59"/>
      <c r="G42" s="108">
        <v>4522</v>
      </c>
      <c r="H42" s="117">
        <v>2240</v>
      </c>
      <c r="I42" s="117">
        <v>16</v>
      </c>
      <c r="J42" s="117">
        <v>6</v>
      </c>
      <c r="K42" s="117">
        <v>206</v>
      </c>
      <c r="L42" s="117">
        <v>101</v>
      </c>
      <c r="M42" s="117">
        <v>465</v>
      </c>
      <c r="N42" s="117">
        <v>195</v>
      </c>
      <c r="O42" s="117">
        <v>32</v>
      </c>
      <c r="P42" s="117">
        <v>9</v>
      </c>
      <c r="Q42" s="117">
        <v>42</v>
      </c>
      <c r="R42" s="117">
        <v>13</v>
      </c>
    </row>
    <row r="43" spans="1:18" ht="12.75" customHeight="1">
      <c r="A43" s="228" t="s">
        <v>89</v>
      </c>
      <c r="B43" s="228"/>
      <c r="C43" s="228"/>
      <c r="D43" s="228"/>
      <c r="E43" s="228"/>
      <c r="F43" s="59"/>
      <c r="G43" s="108">
        <v>4837</v>
      </c>
      <c r="H43" s="117">
        <v>1907</v>
      </c>
      <c r="I43" s="117">
        <v>79</v>
      </c>
      <c r="J43" s="117">
        <v>36</v>
      </c>
      <c r="K43" s="117">
        <v>221</v>
      </c>
      <c r="L43" s="117">
        <v>61</v>
      </c>
      <c r="M43" s="117">
        <v>1293</v>
      </c>
      <c r="N43" s="117">
        <v>390</v>
      </c>
      <c r="O43" s="117">
        <v>241</v>
      </c>
      <c r="P43" s="117">
        <v>70</v>
      </c>
      <c r="Q43" s="117">
        <v>266</v>
      </c>
      <c r="R43" s="117">
        <v>75</v>
      </c>
    </row>
    <row r="44" spans="1:18" ht="12.75" customHeight="1">
      <c r="A44" s="228" t="s">
        <v>20</v>
      </c>
      <c r="B44" s="228"/>
      <c r="C44" s="228"/>
      <c r="D44" s="228"/>
      <c r="E44" s="228"/>
      <c r="F44" s="59"/>
      <c r="G44" s="108">
        <v>2325</v>
      </c>
      <c r="H44" s="117">
        <v>1082</v>
      </c>
      <c r="I44" s="117">
        <v>33</v>
      </c>
      <c r="J44" s="117">
        <v>18</v>
      </c>
      <c r="K44" s="117">
        <v>166</v>
      </c>
      <c r="L44" s="117">
        <v>73</v>
      </c>
      <c r="M44" s="117">
        <v>613</v>
      </c>
      <c r="N44" s="117">
        <v>197</v>
      </c>
      <c r="O44" s="117">
        <v>128</v>
      </c>
      <c r="P44" s="117">
        <v>40</v>
      </c>
      <c r="Q44" s="117">
        <v>141</v>
      </c>
      <c r="R44" s="117">
        <v>44</v>
      </c>
    </row>
    <row r="45" spans="1:18" ht="12.75" customHeight="1">
      <c r="A45" s="228" t="s">
        <v>55</v>
      </c>
      <c r="B45" s="228"/>
      <c r="C45" s="228"/>
      <c r="D45" s="228"/>
      <c r="E45" s="228"/>
      <c r="F45" s="59"/>
      <c r="G45" s="108">
        <v>4275</v>
      </c>
      <c r="H45" s="117">
        <v>1417</v>
      </c>
      <c r="I45" s="117">
        <v>42</v>
      </c>
      <c r="J45" s="117">
        <v>22</v>
      </c>
      <c r="K45" s="117">
        <v>285</v>
      </c>
      <c r="L45" s="117">
        <v>97</v>
      </c>
      <c r="M45" s="117">
        <v>948</v>
      </c>
      <c r="N45" s="117">
        <v>290</v>
      </c>
      <c r="O45" s="117">
        <v>109</v>
      </c>
      <c r="P45" s="117">
        <v>34</v>
      </c>
      <c r="Q45" s="117">
        <v>150</v>
      </c>
      <c r="R45" s="117">
        <v>44</v>
      </c>
    </row>
    <row r="46" spans="1:18" ht="12.75" customHeight="1">
      <c r="A46" s="228" t="s">
        <v>21</v>
      </c>
      <c r="B46" s="228"/>
      <c r="C46" s="228"/>
      <c r="D46" s="228"/>
      <c r="E46" s="228"/>
      <c r="F46" s="59"/>
      <c r="G46" s="108">
        <v>4823</v>
      </c>
      <c r="H46" s="117">
        <v>1959</v>
      </c>
      <c r="I46" s="117">
        <v>16</v>
      </c>
      <c r="J46" s="117">
        <v>6</v>
      </c>
      <c r="K46" s="117">
        <v>206</v>
      </c>
      <c r="L46" s="117">
        <v>76</v>
      </c>
      <c r="M46" s="117">
        <v>429</v>
      </c>
      <c r="N46" s="117">
        <v>172</v>
      </c>
      <c r="O46" s="117">
        <v>34</v>
      </c>
      <c r="P46" s="117">
        <v>16</v>
      </c>
      <c r="Q46" s="117">
        <v>23</v>
      </c>
      <c r="R46" s="117">
        <v>4</v>
      </c>
    </row>
    <row r="47" spans="1:18" ht="12.75" customHeight="1">
      <c r="A47" s="228" t="s">
        <v>22</v>
      </c>
      <c r="B47" s="228"/>
      <c r="C47" s="228"/>
      <c r="D47" s="228"/>
      <c r="E47" s="228"/>
      <c r="F47" s="59"/>
      <c r="G47" s="108">
        <v>3805</v>
      </c>
      <c r="H47" s="117">
        <v>1432</v>
      </c>
      <c r="I47" s="117">
        <v>3</v>
      </c>
      <c r="J47" s="117">
        <v>0</v>
      </c>
      <c r="K47" s="117">
        <v>152</v>
      </c>
      <c r="L47" s="117">
        <v>53</v>
      </c>
      <c r="M47" s="117">
        <v>426</v>
      </c>
      <c r="N47" s="117">
        <v>176</v>
      </c>
      <c r="O47" s="117">
        <v>9</v>
      </c>
      <c r="P47" s="117">
        <v>3</v>
      </c>
      <c r="Q47" s="117">
        <v>15</v>
      </c>
      <c r="R47" s="117">
        <v>5</v>
      </c>
    </row>
    <row r="48" spans="1:18" ht="12.75" customHeight="1">
      <c r="A48" s="228" t="s">
        <v>23</v>
      </c>
      <c r="B48" s="228"/>
      <c r="C48" s="228"/>
      <c r="D48" s="228"/>
      <c r="E48" s="228"/>
      <c r="F48" s="59"/>
      <c r="G48" s="108">
        <v>14497</v>
      </c>
      <c r="H48" s="117">
        <v>5760</v>
      </c>
      <c r="I48" s="117">
        <v>425</v>
      </c>
      <c r="J48" s="117">
        <v>198</v>
      </c>
      <c r="K48" s="117">
        <v>1330</v>
      </c>
      <c r="L48" s="117">
        <v>465</v>
      </c>
      <c r="M48" s="117">
        <v>2440</v>
      </c>
      <c r="N48" s="117">
        <v>974</v>
      </c>
      <c r="O48" s="117">
        <v>243</v>
      </c>
      <c r="P48" s="117">
        <v>100</v>
      </c>
      <c r="Q48" s="117">
        <v>284</v>
      </c>
      <c r="R48" s="117">
        <v>112</v>
      </c>
    </row>
    <row r="49" spans="1:18" ht="12.75" customHeight="1">
      <c r="A49" s="228" t="s">
        <v>24</v>
      </c>
      <c r="B49" s="228"/>
      <c r="C49" s="228"/>
      <c r="D49" s="228"/>
      <c r="E49" s="228"/>
      <c r="F49" s="59"/>
      <c r="G49" s="108">
        <v>3254</v>
      </c>
      <c r="H49" s="117">
        <v>1627</v>
      </c>
      <c r="I49" s="117">
        <v>201</v>
      </c>
      <c r="J49" s="117">
        <v>99</v>
      </c>
      <c r="K49" s="117">
        <v>454</v>
      </c>
      <c r="L49" s="117">
        <v>202</v>
      </c>
      <c r="M49" s="117">
        <v>357</v>
      </c>
      <c r="N49" s="117">
        <v>197</v>
      </c>
      <c r="O49" s="117">
        <v>56</v>
      </c>
      <c r="P49" s="117">
        <v>34</v>
      </c>
      <c r="Q49" s="117">
        <v>95</v>
      </c>
      <c r="R49" s="117">
        <v>55</v>
      </c>
    </row>
    <row r="50" spans="1:18" ht="12.75" customHeight="1">
      <c r="A50" s="228" t="s">
        <v>56</v>
      </c>
      <c r="B50" s="228"/>
      <c r="C50" s="228"/>
      <c r="D50" s="228"/>
      <c r="E50" s="228"/>
      <c r="F50" s="59"/>
      <c r="G50" s="108">
        <v>9987</v>
      </c>
      <c r="H50" s="117">
        <v>4082</v>
      </c>
      <c r="I50" s="117">
        <v>53</v>
      </c>
      <c r="J50" s="117">
        <v>24</v>
      </c>
      <c r="K50" s="117">
        <v>455</v>
      </c>
      <c r="L50" s="117">
        <v>178</v>
      </c>
      <c r="M50" s="117">
        <v>1270</v>
      </c>
      <c r="N50" s="117">
        <v>587</v>
      </c>
      <c r="O50" s="117">
        <v>77</v>
      </c>
      <c r="P50" s="117">
        <v>44</v>
      </c>
      <c r="Q50" s="117">
        <v>80</v>
      </c>
      <c r="R50" s="117">
        <v>38</v>
      </c>
    </row>
    <row r="51" spans="1:18" ht="12.75" customHeight="1">
      <c r="A51" s="228" t="s">
        <v>57</v>
      </c>
      <c r="B51" s="228"/>
      <c r="C51" s="228"/>
      <c r="D51" s="228"/>
      <c r="E51" s="228"/>
      <c r="F51" s="59"/>
      <c r="G51" s="108">
        <v>9475</v>
      </c>
      <c r="H51" s="117">
        <v>3904</v>
      </c>
      <c r="I51" s="117">
        <v>204</v>
      </c>
      <c r="J51" s="117">
        <v>94</v>
      </c>
      <c r="K51" s="117">
        <v>820</v>
      </c>
      <c r="L51" s="117">
        <v>314</v>
      </c>
      <c r="M51" s="117">
        <v>943</v>
      </c>
      <c r="N51" s="117">
        <v>371</v>
      </c>
      <c r="O51" s="117">
        <v>163</v>
      </c>
      <c r="P51" s="117">
        <v>67</v>
      </c>
      <c r="Q51" s="117">
        <v>181</v>
      </c>
      <c r="R51" s="117">
        <v>76</v>
      </c>
    </row>
    <row r="52" spans="1:18" ht="12.75" customHeight="1">
      <c r="A52" s="232" t="s">
        <v>509</v>
      </c>
      <c r="B52" s="232"/>
      <c r="C52" s="232"/>
      <c r="D52" s="232"/>
      <c r="E52" s="232"/>
      <c r="F52" s="59"/>
      <c r="G52" s="108">
        <v>4722</v>
      </c>
      <c r="H52" s="117">
        <v>1719</v>
      </c>
      <c r="I52" s="117">
        <v>5</v>
      </c>
      <c r="J52" s="117">
        <v>1</v>
      </c>
      <c r="K52" s="117">
        <v>89</v>
      </c>
      <c r="L52" s="117">
        <v>25</v>
      </c>
      <c r="M52" s="117">
        <v>579</v>
      </c>
      <c r="N52" s="117">
        <v>194</v>
      </c>
      <c r="O52" s="117">
        <v>52</v>
      </c>
      <c r="P52" s="117">
        <v>8</v>
      </c>
      <c r="Q52" s="117">
        <v>56</v>
      </c>
      <c r="R52" s="117">
        <v>7</v>
      </c>
    </row>
    <row r="53" spans="1:18" ht="12.75" customHeight="1">
      <c r="A53" s="228" t="s">
        <v>80</v>
      </c>
      <c r="B53" s="228"/>
      <c r="C53" s="228"/>
      <c r="D53" s="228"/>
      <c r="E53" s="228"/>
      <c r="F53" s="59"/>
      <c r="G53" s="108">
        <v>5119</v>
      </c>
      <c r="H53" s="117">
        <v>2206</v>
      </c>
      <c r="I53" s="117">
        <v>1</v>
      </c>
      <c r="J53" s="117">
        <v>1</v>
      </c>
      <c r="K53" s="117">
        <v>80</v>
      </c>
      <c r="L53" s="117">
        <v>32</v>
      </c>
      <c r="M53" s="117">
        <v>387</v>
      </c>
      <c r="N53" s="117">
        <v>168</v>
      </c>
      <c r="O53" s="117">
        <v>116</v>
      </c>
      <c r="P53" s="117">
        <v>46</v>
      </c>
      <c r="Q53" s="117">
        <v>86</v>
      </c>
      <c r="R53" s="117">
        <v>31</v>
      </c>
    </row>
    <row r="54" spans="1:18" ht="12.75" customHeight="1">
      <c r="A54" s="237" t="s">
        <v>25</v>
      </c>
      <c r="B54" s="237"/>
      <c r="C54" s="237"/>
      <c r="D54" s="237"/>
      <c r="E54" s="237"/>
      <c r="F54" s="57"/>
      <c r="G54" s="108">
        <v>6815</v>
      </c>
      <c r="H54" s="117">
        <v>3077</v>
      </c>
      <c r="I54" s="117">
        <v>28</v>
      </c>
      <c r="J54" s="117">
        <v>9</v>
      </c>
      <c r="K54" s="117">
        <v>218</v>
      </c>
      <c r="L54" s="117">
        <v>94</v>
      </c>
      <c r="M54" s="117">
        <v>1174</v>
      </c>
      <c r="N54" s="117">
        <v>440</v>
      </c>
      <c r="O54" s="117">
        <v>109</v>
      </c>
      <c r="P54" s="117">
        <v>63</v>
      </c>
      <c r="Q54" s="117">
        <v>132</v>
      </c>
      <c r="R54" s="117">
        <v>69</v>
      </c>
    </row>
    <row r="55" spans="1:18" ht="12.75" customHeight="1">
      <c r="A55" s="237" t="s">
        <v>380</v>
      </c>
      <c r="B55" s="237"/>
      <c r="C55" s="237"/>
      <c r="D55" s="237"/>
      <c r="E55" s="237"/>
      <c r="F55" s="59"/>
      <c r="G55" s="108">
        <v>1989</v>
      </c>
      <c r="H55" s="117">
        <v>1604</v>
      </c>
      <c r="I55" s="117">
        <v>13</v>
      </c>
      <c r="J55" s="117">
        <v>11</v>
      </c>
      <c r="K55" s="117">
        <v>101</v>
      </c>
      <c r="L55" s="117">
        <v>85</v>
      </c>
      <c r="M55" s="117">
        <v>187</v>
      </c>
      <c r="N55" s="117">
        <v>156</v>
      </c>
      <c r="O55" s="117">
        <v>50</v>
      </c>
      <c r="P55" s="117">
        <v>38</v>
      </c>
      <c r="Q55" s="117">
        <v>56</v>
      </c>
      <c r="R55" s="117">
        <v>43</v>
      </c>
    </row>
    <row r="56" spans="1:18" ht="15" customHeight="1">
      <c r="A56" s="283" t="s">
        <v>397</v>
      </c>
      <c r="B56" s="283"/>
      <c r="C56" s="283"/>
      <c r="D56" s="283"/>
      <c r="E56" s="283"/>
      <c r="F56" s="283"/>
      <c r="G56" s="283"/>
      <c r="H56" s="283"/>
      <c r="I56" s="283"/>
      <c r="J56" s="283"/>
      <c r="K56" s="283"/>
      <c r="L56" s="283"/>
      <c r="M56" s="283"/>
      <c r="N56" s="283"/>
      <c r="O56" s="283"/>
      <c r="P56" s="283"/>
      <c r="Q56" s="283"/>
      <c r="R56" s="283"/>
    </row>
    <row r="57" spans="1:18" ht="8.25" customHeight="1">
      <c r="A57" s="188"/>
      <c r="B57" s="188"/>
      <c r="C57" s="188"/>
      <c r="D57" s="188"/>
      <c r="E57" s="188"/>
      <c r="F57" s="188"/>
      <c r="G57" s="188"/>
      <c r="H57" s="188"/>
      <c r="I57" s="188"/>
      <c r="J57" s="188"/>
      <c r="K57" s="188"/>
      <c r="L57" s="188"/>
      <c r="M57" s="188"/>
      <c r="N57" s="188"/>
      <c r="O57" s="188"/>
      <c r="P57" s="188"/>
      <c r="Q57" s="188"/>
      <c r="R57" s="188"/>
    </row>
    <row r="58" spans="1:19" ht="13.5" customHeight="1">
      <c r="A58" s="286" t="s">
        <v>108</v>
      </c>
      <c r="B58" s="286"/>
      <c r="C58" s="286"/>
      <c r="D58" s="286"/>
      <c r="E58" s="286"/>
      <c r="F58" s="287"/>
      <c r="G58" s="292" t="s">
        <v>36</v>
      </c>
      <c r="H58" s="293"/>
      <c r="I58" s="293"/>
      <c r="J58" s="293"/>
      <c r="K58" s="293"/>
      <c r="L58" s="293"/>
      <c r="M58" s="292" t="s">
        <v>104</v>
      </c>
      <c r="N58" s="293"/>
      <c r="O58" s="293"/>
      <c r="P58" s="293"/>
      <c r="Q58" s="293"/>
      <c r="R58" s="293"/>
      <c r="S58" s="46"/>
    </row>
    <row r="59" spans="1:19" ht="13.5" customHeight="1">
      <c r="A59" s="288"/>
      <c r="B59" s="288"/>
      <c r="C59" s="288"/>
      <c r="D59" s="288"/>
      <c r="E59" s="288"/>
      <c r="F59" s="289"/>
      <c r="G59" s="294" t="s">
        <v>40</v>
      </c>
      <c r="H59" s="294" t="s">
        <v>39</v>
      </c>
      <c r="I59" s="292" t="s">
        <v>105</v>
      </c>
      <c r="J59" s="293"/>
      <c r="K59" s="293"/>
      <c r="L59" s="293"/>
      <c r="M59" s="294" t="s">
        <v>40</v>
      </c>
      <c r="N59" s="294" t="s">
        <v>39</v>
      </c>
      <c r="O59" s="292" t="s">
        <v>105</v>
      </c>
      <c r="P59" s="293"/>
      <c r="Q59" s="293"/>
      <c r="R59" s="293"/>
      <c r="S59" s="46"/>
    </row>
    <row r="60" spans="1:19" ht="11.25" customHeight="1">
      <c r="A60" s="288"/>
      <c r="B60" s="288"/>
      <c r="C60" s="288"/>
      <c r="D60" s="288"/>
      <c r="E60" s="288"/>
      <c r="F60" s="289"/>
      <c r="G60" s="295"/>
      <c r="H60" s="295"/>
      <c r="I60" s="297" t="s">
        <v>127</v>
      </c>
      <c r="J60" s="298"/>
      <c r="K60" s="297" t="s">
        <v>125</v>
      </c>
      <c r="L60" s="301"/>
      <c r="M60" s="295"/>
      <c r="N60" s="295"/>
      <c r="O60" s="297" t="s">
        <v>127</v>
      </c>
      <c r="P60" s="301"/>
      <c r="Q60" s="297" t="s">
        <v>125</v>
      </c>
      <c r="R60" s="298"/>
      <c r="S60" s="46"/>
    </row>
    <row r="61" spans="1:19" ht="11.25" customHeight="1">
      <c r="A61" s="288"/>
      <c r="B61" s="288"/>
      <c r="C61" s="288"/>
      <c r="D61" s="288"/>
      <c r="E61" s="288"/>
      <c r="F61" s="289"/>
      <c r="G61" s="295"/>
      <c r="H61" s="295"/>
      <c r="I61" s="299"/>
      <c r="J61" s="300"/>
      <c r="K61" s="299"/>
      <c r="L61" s="302"/>
      <c r="M61" s="295"/>
      <c r="N61" s="295"/>
      <c r="O61" s="299"/>
      <c r="P61" s="302"/>
      <c r="Q61" s="299"/>
      <c r="R61" s="300"/>
      <c r="S61" s="46"/>
    </row>
    <row r="62" spans="1:19" ht="12.75" customHeight="1">
      <c r="A62" s="290"/>
      <c r="B62" s="290"/>
      <c r="C62" s="290"/>
      <c r="D62" s="290"/>
      <c r="E62" s="290"/>
      <c r="F62" s="291"/>
      <c r="G62" s="296"/>
      <c r="H62" s="296"/>
      <c r="I62" s="115" t="s">
        <v>40</v>
      </c>
      <c r="J62" s="115" t="s">
        <v>39</v>
      </c>
      <c r="K62" s="115" t="s">
        <v>40</v>
      </c>
      <c r="L62" s="115" t="s">
        <v>39</v>
      </c>
      <c r="M62" s="296"/>
      <c r="N62" s="296"/>
      <c r="O62" s="115" t="s">
        <v>40</v>
      </c>
      <c r="P62" s="115" t="s">
        <v>39</v>
      </c>
      <c r="Q62" s="115" t="s">
        <v>40</v>
      </c>
      <c r="R62" s="115" t="s">
        <v>39</v>
      </c>
      <c r="S62" s="46"/>
    </row>
    <row r="63" spans="1:19" ht="24.75" customHeight="1">
      <c r="A63" s="285" t="s">
        <v>140</v>
      </c>
      <c r="B63" s="285"/>
      <c r="C63" s="285"/>
      <c r="D63" s="285"/>
      <c r="E63" s="285"/>
      <c r="F63" s="285"/>
      <c r="G63" s="285"/>
      <c r="H63" s="285"/>
      <c r="I63" s="285"/>
      <c r="J63" s="285"/>
      <c r="K63" s="285"/>
      <c r="L63" s="285"/>
      <c r="M63" s="285"/>
      <c r="N63" s="285"/>
      <c r="O63" s="285"/>
      <c r="P63" s="285"/>
      <c r="Q63" s="285"/>
      <c r="R63" s="285"/>
      <c r="S63" s="46"/>
    </row>
    <row r="64" spans="1:18" ht="12.75" customHeight="1">
      <c r="A64" s="228" t="s">
        <v>81</v>
      </c>
      <c r="B64" s="228"/>
      <c r="C64" s="228"/>
      <c r="D64" s="228"/>
      <c r="E64" s="228"/>
      <c r="F64" s="59"/>
      <c r="G64" s="108">
        <v>1268</v>
      </c>
      <c r="H64" s="117">
        <v>1027</v>
      </c>
      <c r="I64" s="117">
        <v>1</v>
      </c>
      <c r="J64" s="117">
        <v>1</v>
      </c>
      <c r="K64" s="117">
        <v>51</v>
      </c>
      <c r="L64" s="117">
        <v>45</v>
      </c>
      <c r="M64" s="117">
        <v>36</v>
      </c>
      <c r="N64" s="117">
        <v>27</v>
      </c>
      <c r="O64" s="117">
        <v>0</v>
      </c>
      <c r="P64" s="117">
        <v>0</v>
      </c>
      <c r="Q64" s="117">
        <v>1</v>
      </c>
      <c r="R64" s="117">
        <v>0</v>
      </c>
    </row>
    <row r="65" spans="1:31" ht="12.75" customHeight="1">
      <c r="A65" s="232" t="s">
        <v>58</v>
      </c>
      <c r="B65" s="232"/>
      <c r="C65" s="232"/>
      <c r="D65" s="232"/>
      <c r="E65" s="232"/>
      <c r="F65" s="61"/>
      <c r="G65" s="108"/>
      <c r="H65" s="117"/>
      <c r="I65" s="117"/>
      <c r="J65" s="117"/>
      <c r="K65" s="117"/>
      <c r="L65" s="117"/>
      <c r="M65" s="117"/>
      <c r="N65" s="117"/>
      <c r="O65" s="117"/>
      <c r="P65" s="117"/>
      <c r="Q65" s="117"/>
      <c r="R65" s="117"/>
      <c r="T65" s="49"/>
      <c r="U65" s="49"/>
      <c r="V65" s="49"/>
      <c r="W65" s="49"/>
      <c r="X65" s="49"/>
      <c r="Y65" s="49"/>
      <c r="Z65" s="49"/>
      <c r="AA65" s="49"/>
      <c r="AB65" s="49"/>
      <c r="AC65" s="49"/>
      <c r="AD65" s="49"/>
      <c r="AE65" s="49"/>
    </row>
    <row r="66" spans="1:18" ht="12.75" customHeight="1">
      <c r="A66" s="109"/>
      <c r="B66" s="228" t="s">
        <v>392</v>
      </c>
      <c r="C66" s="228"/>
      <c r="D66" s="228"/>
      <c r="E66" s="228"/>
      <c r="F66" s="59"/>
      <c r="G66" s="108">
        <v>2647</v>
      </c>
      <c r="H66" s="117">
        <v>1335</v>
      </c>
      <c r="I66" s="117">
        <v>32</v>
      </c>
      <c r="J66" s="117">
        <v>17</v>
      </c>
      <c r="K66" s="117">
        <v>202</v>
      </c>
      <c r="L66" s="117">
        <v>112</v>
      </c>
      <c r="M66" s="117">
        <v>165</v>
      </c>
      <c r="N66" s="117">
        <v>87</v>
      </c>
      <c r="O66" s="117">
        <v>5</v>
      </c>
      <c r="P66" s="117">
        <v>4</v>
      </c>
      <c r="Q66" s="117">
        <v>13</v>
      </c>
      <c r="R66" s="117">
        <v>10</v>
      </c>
    </row>
    <row r="67" spans="1:32" ht="12.75" customHeight="1">
      <c r="A67" s="228" t="s">
        <v>59</v>
      </c>
      <c r="B67" s="228"/>
      <c r="C67" s="228"/>
      <c r="D67" s="228"/>
      <c r="E67" s="228"/>
      <c r="F67" s="59"/>
      <c r="G67" s="108">
        <v>346</v>
      </c>
      <c r="H67" s="117">
        <v>130</v>
      </c>
      <c r="I67" s="117">
        <v>10</v>
      </c>
      <c r="J67" s="117">
        <v>4</v>
      </c>
      <c r="K67" s="117">
        <v>21</v>
      </c>
      <c r="L67" s="117">
        <v>8</v>
      </c>
      <c r="M67" s="117">
        <v>258</v>
      </c>
      <c r="N67" s="117">
        <v>139</v>
      </c>
      <c r="O67" s="117">
        <v>9</v>
      </c>
      <c r="P67" s="117">
        <v>5</v>
      </c>
      <c r="Q67" s="117">
        <v>21</v>
      </c>
      <c r="R67" s="117">
        <v>8</v>
      </c>
      <c r="X67" s="49"/>
      <c r="Y67" s="49"/>
      <c r="Z67" s="49"/>
      <c r="AB67" s="49"/>
      <c r="AC67" s="49"/>
      <c r="AD67" s="49"/>
      <c r="AE67" s="49"/>
      <c r="AF67" s="49"/>
    </row>
    <row r="68" spans="1:31" ht="12.75" customHeight="1">
      <c r="A68" s="232" t="s">
        <v>60</v>
      </c>
      <c r="B68" s="232"/>
      <c r="C68" s="232"/>
      <c r="D68" s="232"/>
      <c r="E68" s="232"/>
      <c r="F68" s="61"/>
      <c r="G68" s="108"/>
      <c r="H68" s="117"/>
      <c r="I68" s="117"/>
      <c r="J68" s="117"/>
      <c r="K68" s="117"/>
      <c r="L68" s="117"/>
      <c r="M68" s="117"/>
      <c r="N68" s="117"/>
      <c r="O68" s="117"/>
      <c r="P68" s="117"/>
      <c r="Q68" s="117"/>
      <c r="R68" s="117"/>
      <c r="T68" s="49"/>
      <c r="U68" s="49"/>
      <c r="V68" s="49"/>
      <c r="W68" s="49"/>
      <c r="X68" s="49"/>
      <c r="Y68" s="49"/>
      <c r="Z68" s="49"/>
      <c r="AA68" s="49"/>
      <c r="AB68" s="49"/>
      <c r="AC68" s="49"/>
      <c r="AD68" s="49"/>
      <c r="AE68" s="49"/>
    </row>
    <row r="69" spans="1:18" ht="12.75" customHeight="1">
      <c r="A69" s="109"/>
      <c r="B69" s="228" t="s">
        <v>82</v>
      </c>
      <c r="C69" s="228"/>
      <c r="D69" s="228"/>
      <c r="E69" s="228"/>
      <c r="F69" s="59"/>
      <c r="G69" s="108">
        <v>1614</v>
      </c>
      <c r="H69" s="117">
        <v>986</v>
      </c>
      <c r="I69" s="117">
        <v>80</v>
      </c>
      <c r="J69" s="117">
        <v>55</v>
      </c>
      <c r="K69" s="117">
        <v>127</v>
      </c>
      <c r="L69" s="117">
        <v>80</v>
      </c>
      <c r="M69" s="117">
        <v>142</v>
      </c>
      <c r="N69" s="117">
        <v>92</v>
      </c>
      <c r="O69" s="117">
        <v>4</v>
      </c>
      <c r="P69" s="117">
        <v>3</v>
      </c>
      <c r="Q69" s="117">
        <v>5</v>
      </c>
      <c r="R69" s="117">
        <v>2</v>
      </c>
    </row>
    <row r="70" spans="1:18" ht="12.75" customHeight="1">
      <c r="A70" s="229" t="s">
        <v>83</v>
      </c>
      <c r="B70" s="229"/>
      <c r="C70" s="229"/>
      <c r="D70" s="229"/>
      <c r="E70" s="229"/>
      <c r="F70" s="62"/>
      <c r="G70" s="108"/>
      <c r="H70" s="117"/>
      <c r="I70" s="117"/>
      <c r="J70" s="117"/>
      <c r="K70" s="117"/>
      <c r="L70" s="117"/>
      <c r="M70" s="117"/>
      <c r="N70" s="117"/>
      <c r="O70" s="117"/>
      <c r="P70" s="117"/>
      <c r="Q70" s="117"/>
      <c r="R70" s="117"/>
    </row>
    <row r="71" spans="1:31" ht="12.75" customHeight="1">
      <c r="A71" s="109"/>
      <c r="B71" s="228" t="s">
        <v>409</v>
      </c>
      <c r="C71" s="228"/>
      <c r="D71" s="228"/>
      <c r="E71" s="228"/>
      <c r="F71" s="59"/>
      <c r="G71" s="108">
        <v>469</v>
      </c>
      <c r="H71" s="117">
        <v>286</v>
      </c>
      <c r="I71" s="117">
        <v>14</v>
      </c>
      <c r="J71" s="117">
        <v>12</v>
      </c>
      <c r="K71" s="117">
        <v>56</v>
      </c>
      <c r="L71" s="117">
        <v>41</v>
      </c>
      <c r="M71" s="117">
        <v>125</v>
      </c>
      <c r="N71" s="117">
        <v>79</v>
      </c>
      <c r="O71" s="117">
        <v>20</v>
      </c>
      <c r="P71" s="117">
        <v>13</v>
      </c>
      <c r="Q71" s="117">
        <v>37</v>
      </c>
      <c r="R71" s="117">
        <v>26</v>
      </c>
      <c r="S71" s="118"/>
      <c r="T71" s="49"/>
      <c r="U71" s="49"/>
      <c r="V71" s="49"/>
      <c r="W71" s="49"/>
      <c r="X71" s="49"/>
      <c r="Y71" s="49"/>
      <c r="Z71" s="49"/>
      <c r="AA71" s="49"/>
      <c r="AB71" s="49"/>
      <c r="AC71" s="49"/>
      <c r="AD71" s="49"/>
      <c r="AE71" s="49"/>
    </row>
    <row r="72" spans="1:18" ht="12.75" customHeight="1">
      <c r="A72" s="232" t="s">
        <v>84</v>
      </c>
      <c r="B72" s="232"/>
      <c r="C72" s="232"/>
      <c r="D72" s="232"/>
      <c r="E72" s="232"/>
      <c r="F72" s="61"/>
      <c r="G72" s="108"/>
      <c r="H72" s="117"/>
      <c r="I72" s="117"/>
      <c r="J72" s="117"/>
      <c r="K72" s="117"/>
      <c r="L72" s="117"/>
      <c r="M72" s="117"/>
      <c r="N72" s="117"/>
      <c r="O72" s="117"/>
      <c r="P72" s="117"/>
      <c r="Q72" s="117"/>
      <c r="R72" s="117"/>
    </row>
    <row r="73" spans="1:18" ht="12.75" customHeight="1">
      <c r="A73" s="109"/>
      <c r="B73" s="228" t="s">
        <v>61</v>
      </c>
      <c r="C73" s="228"/>
      <c r="D73" s="228"/>
      <c r="E73" s="228"/>
      <c r="F73" s="59"/>
      <c r="G73" s="108">
        <v>120</v>
      </c>
      <c r="H73" s="117">
        <v>101</v>
      </c>
      <c r="I73" s="117">
        <v>0</v>
      </c>
      <c r="J73" s="117">
        <v>0</v>
      </c>
      <c r="K73" s="117">
        <v>0</v>
      </c>
      <c r="L73" s="117">
        <v>0</v>
      </c>
      <c r="M73" s="117">
        <v>208</v>
      </c>
      <c r="N73" s="117">
        <v>164</v>
      </c>
      <c r="O73" s="117">
        <v>1</v>
      </c>
      <c r="P73" s="117">
        <v>0</v>
      </c>
      <c r="Q73" s="117">
        <v>3</v>
      </c>
      <c r="R73" s="117">
        <v>1</v>
      </c>
    </row>
    <row r="74" spans="1:18" ht="12.75" customHeight="1">
      <c r="A74" s="229" t="s">
        <v>349</v>
      </c>
      <c r="B74" s="229"/>
      <c r="C74" s="229"/>
      <c r="D74" s="229"/>
      <c r="E74" s="229"/>
      <c r="F74" s="62"/>
      <c r="G74" s="108"/>
      <c r="H74" s="117"/>
      <c r="I74" s="117"/>
      <c r="J74" s="117"/>
      <c r="K74" s="117"/>
      <c r="L74" s="117"/>
      <c r="M74" s="117"/>
      <c r="N74" s="117"/>
      <c r="O74" s="117"/>
      <c r="P74" s="117"/>
      <c r="Q74" s="117"/>
      <c r="R74" s="117"/>
    </row>
    <row r="75" spans="1:18" ht="12.75" customHeight="1">
      <c r="A75" s="58"/>
      <c r="B75" s="228" t="s">
        <v>390</v>
      </c>
      <c r="C75" s="228"/>
      <c r="D75" s="228"/>
      <c r="E75" s="228"/>
      <c r="F75" s="57"/>
      <c r="G75" s="108">
        <v>265</v>
      </c>
      <c r="H75" s="117">
        <v>149</v>
      </c>
      <c r="I75" s="117">
        <v>12</v>
      </c>
      <c r="J75" s="117">
        <v>9</v>
      </c>
      <c r="K75" s="117">
        <v>20</v>
      </c>
      <c r="L75" s="117">
        <v>13</v>
      </c>
      <c r="M75" s="117">
        <v>23</v>
      </c>
      <c r="N75" s="117">
        <v>14</v>
      </c>
      <c r="O75" s="117">
        <v>3</v>
      </c>
      <c r="P75" s="117">
        <v>3</v>
      </c>
      <c r="Q75" s="117">
        <v>3</v>
      </c>
      <c r="R75" s="117">
        <v>3</v>
      </c>
    </row>
    <row r="76" spans="1:18" ht="12.75" customHeight="1">
      <c r="A76" s="228" t="s">
        <v>109</v>
      </c>
      <c r="B76" s="228"/>
      <c r="C76" s="228"/>
      <c r="D76" s="228"/>
      <c r="E76" s="228"/>
      <c r="F76" s="59"/>
      <c r="G76" s="108">
        <v>182</v>
      </c>
      <c r="H76" s="117">
        <v>120</v>
      </c>
      <c r="I76" s="117">
        <v>10</v>
      </c>
      <c r="J76" s="117">
        <v>8</v>
      </c>
      <c r="K76" s="117">
        <v>13</v>
      </c>
      <c r="L76" s="117">
        <v>11</v>
      </c>
      <c r="M76" s="117">
        <v>7</v>
      </c>
      <c r="N76" s="117">
        <v>5</v>
      </c>
      <c r="O76" s="117">
        <v>0</v>
      </c>
      <c r="P76" s="117">
        <v>0</v>
      </c>
      <c r="Q76" s="117">
        <v>1</v>
      </c>
      <c r="R76" s="117">
        <v>0</v>
      </c>
    </row>
    <row r="77" spans="1:19" ht="12.75" customHeight="1">
      <c r="A77" s="232" t="s">
        <v>232</v>
      </c>
      <c r="B77" s="232"/>
      <c r="C77" s="232"/>
      <c r="D77" s="232"/>
      <c r="E77" s="232"/>
      <c r="F77" s="61"/>
      <c r="G77" s="108"/>
      <c r="H77" s="117"/>
      <c r="I77" s="117"/>
      <c r="J77" s="117"/>
      <c r="K77" s="117"/>
      <c r="L77" s="117"/>
      <c r="M77" s="117"/>
      <c r="N77" s="117"/>
      <c r="O77" s="117"/>
      <c r="P77" s="117"/>
      <c r="Q77" s="117"/>
      <c r="R77" s="117"/>
      <c r="S77" s="44"/>
    </row>
    <row r="78" spans="1:19" ht="12.75" customHeight="1">
      <c r="A78" s="50"/>
      <c r="B78" s="228" t="s">
        <v>82</v>
      </c>
      <c r="C78" s="228"/>
      <c r="D78" s="228"/>
      <c r="E78" s="228"/>
      <c r="F78" s="61"/>
      <c r="G78" s="108">
        <v>271</v>
      </c>
      <c r="H78" s="117">
        <v>221</v>
      </c>
      <c r="I78" s="117">
        <v>13</v>
      </c>
      <c r="J78" s="117">
        <v>10</v>
      </c>
      <c r="K78" s="117">
        <v>20</v>
      </c>
      <c r="L78" s="117">
        <v>16</v>
      </c>
      <c r="M78" s="117">
        <v>42</v>
      </c>
      <c r="N78" s="117">
        <v>36</v>
      </c>
      <c r="O78" s="117">
        <v>0</v>
      </c>
      <c r="P78" s="117">
        <v>0</v>
      </c>
      <c r="Q78" s="117">
        <v>0</v>
      </c>
      <c r="R78" s="117">
        <v>0</v>
      </c>
      <c r="S78" s="51"/>
    </row>
    <row r="79" spans="1:19" ht="12.75" customHeight="1">
      <c r="A79" s="229" t="s">
        <v>228</v>
      </c>
      <c r="B79" s="229"/>
      <c r="C79" s="229"/>
      <c r="D79" s="229"/>
      <c r="E79" s="229"/>
      <c r="F79" s="62"/>
      <c r="G79" s="108"/>
      <c r="H79" s="117"/>
      <c r="I79" s="117"/>
      <c r="J79" s="117"/>
      <c r="K79" s="117"/>
      <c r="L79" s="117"/>
      <c r="M79" s="117"/>
      <c r="N79" s="117"/>
      <c r="O79" s="117"/>
      <c r="P79" s="117"/>
      <c r="Q79" s="117"/>
      <c r="R79" s="117"/>
      <c r="S79" s="44"/>
    </row>
    <row r="80" spans="1:19" ht="12.75" customHeight="1">
      <c r="A80" s="60"/>
      <c r="B80" s="232" t="s">
        <v>231</v>
      </c>
      <c r="C80" s="232"/>
      <c r="D80" s="232"/>
      <c r="E80" s="232"/>
      <c r="F80" s="61"/>
      <c r="G80" s="108">
        <v>334</v>
      </c>
      <c r="H80" s="117">
        <v>100</v>
      </c>
      <c r="I80" s="117">
        <v>14</v>
      </c>
      <c r="J80" s="117">
        <v>2</v>
      </c>
      <c r="K80" s="117">
        <v>20</v>
      </c>
      <c r="L80" s="117">
        <v>3</v>
      </c>
      <c r="M80" s="117">
        <v>26</v>
      </c>
      <c r="N80" s="117">
        <v>9</v>
      </c>
      <c r="O80" s="117">
        <v>0</v>
      </c>
      <c r="P80" s="117">
        <v>0</v>
      </c>
      <c r="Q80" s="117">
        <v>1</v>
      </c>
      <c r="R80" s="117">
        <v>1</v>
      </c>
      <c r="S80" s="51"/>
    </row>
    <row r="81" spans="1:19" ht="12.75" customHeight="1">
      <c r="A81" s="60" t="s">
        <v>385</v>
      </c>
      <c r="B81" s="109"/>
      <c r="C81" s="109"/>
      <c r="D81" s="109"/>
      <c r="E81" s="109"/>
      <c r="F81" s="61"/>
      <c r="G81" s="108"/>
      <c r="H81" s="117"/>
      <c r="I81" s="117"/>
      <c r="J81" s="117"/>
      <c r="K81" s="117"/>
      <c r="L81" s="117"/>
      <c r="M81" s="117"/>
      <c r="N81" s="117"/>
      <c r="O81" s="117"/>
      <c r="P81" s="117"/>
      <c r="Q81" s="117"/>
      <c r="R81" s="117"/>
      <c r="S81" s="51"/>
    </row>
    <row r="82" spans="1:19" ht="12.75" customHeight="1">
      <c r="A82" s="60"/>
      <c r="B82" s="228" t="s">
        <v>389</v>
      </c>
      <c r="C82" s="228"/>
      <c r="D82" s="228"/>
      <c r="E82" s="228"/>
      <c r="F82" s="61"/>
      <c r="G82" s="108">
        <v>7851</v>
      </c>
      <c r="H82" s="117">
        <v>4271</v>
      </c>
      <c r="I82" s="117">
        <v>366</v>
      </c>
      <c r="J82" s="117">
        <v>210</v>
      </c>
      <c r="K82" s="117">
        <v>607</v>
      </c>
      <c r="L82" s="117">
        <v>344</v>
      </c>
      <c r="M82" s="117">
        <v>996</v>
      </c>
      <c r="N82" s="117">
        <v>590</v>
      </c>
      <c r="O82" s="117">
        <v>52</v>
      </c>
      <c r="P82" s="117">
        <v>31</v>
      </c>
      <c r="Q82" s="117">
        <v>89</v>
      </c>
      <c r="R82" s="117">
        <v>49</v>
      </c>
      <c r="S82" s="51"/>
    </row>
    <row r="83" spans="1:19" ht="12.75" customHeight="1">
      <c r="A83" s="60" t="s">
        <v>284</v>
      </c>
      <c r="B83" s="109"/>
      <c r="C83" s="109"/>
      <c r="D83" s="109"/>
      <c r="E83" s="109"/>
      <c r="F83" s="109"/>
      <c r="G83" s="123"/>
      <c r="H83" s="117"/>
      <c r="I83" s="117"/>
      <c r="J83" s="117"/>
      <c r="K83" s="117"/>
      <c r="L83" s="117"/>
      <c r="M83" s="117"/>
      <c r="N83" s="117"/>
      <c r="O83" s="117"/>
      <c r="P83" s="117"/>
      <c r="Q83" s="117"/>
      <c r="R83" s="117"/>
      <c r="S83" s="51"/>
    </row>
    <row r="84" spans="1:19" ht="12.75" customHeight="1">
      <c r="A84" s="60"/>
      <c r="B84" s="228" t="s">
        <v>388</v>
      </c>
      <c r="C84" s="228"/>
      <c r="D84" s="228"/>
      <c r="E84" s="228"/>
      <c r="F84" s="61"/>
      <c r="G84" s="108">
        <v>296</v>
      </c>
      <c r="H84" s="117">
        <v>215</v>
      </c>
      <c r="I84" s="117">
        <v>0</v>
      </c>
      <c r="J84" s="117">
        <v>0</v>
      </c>
      <c r="K84" s="117">
        <v>0</v>
      </c>
      <c r="L84" s="117">
        <v>0</v>
      </c>
      <c r="M84" s="117">
        <v>16</v>
      </c>
      <c r="N84" s="117">
        <v>14</v>
      </c>
      <c r="O84" s="117">
        <v>0</v>
      </c>
      <c r="P84" s="117">
        <v>0</v>
      </c>
      <c r="Q84" s="117">
        <v>0</v>
      </c>
      <c r="R84" s="117">
        <v>0</v>
      </c>
      <c r="S84" s="51"/>
    </row>
    <row r="85" spans="1:19" ht="12.75" customHeight="1">
      <c r="A85" s="232" t="s">
        <v>497</v>
      </c>
      <c r="B85" s="232"/>
      <c r="C85" s="232"/>
      <c r="D85" s="232"/>
      <c r="E85" s="232"/>
      <c r="F85" s="33"/>
      <c r="G85" s="108">
        <v>35</v>
      </c>
      <c r="H85" s="117">
        <v>25</v>
      </c>
      <c r="I85" s="117">
        <v>0</v>
      </c>
      <c r="J85" s="117">
        <v>0</v>
      </c>
      <c r="K85" s="117">
        <v>0</v>
      </c>
      <c r="L85" s="117">
        <v>0</v>
      </c>
      <c r="M85" s="117">
        <v>1</v>
      </c>
      <c r="N85" s="117">
        <v>1</v>
      </c>
      <c r="O85" s="117">
        <v>0</v>
      </c>
      <c r="P85" s="117">
        <v>0</v>
      </c>
      <c r="Q85" s="117">
        <v>0</v>
      </c>
      <c r="R85" s="117">
        <v>0</v>
      </c>
      <c r="S85" s="51"/>
    </row>
    <row r="86" spans="1:19" ht="12.75" customHeight="1">
      <c r="A86" s="60" t="s">
        <v>285</v>
      </c>
      <c r="B86" s="109"/>
      <c r="C86" s="109"/>
      <c r="D86" s="109"/>
      <c r="E86" s="109"/>
      <c r="F86" s="109"/>
      <c r="G86" s="123"/>
      <c r="H86" s="109"/>
      <c r="I86" s="109"/>
      <c r="J86" s="117"/>
      <c r="K86" s="117"/>
      <c r="L86" s="117"/>
      <c r="M86" s="117"/>
      <c r="N86" s="117"/>
      <c r="O86" s="117"/>
      <c r="P86" s="117"/>
      <c r="Q86" s="117"/>
      <c r="R86" s="117"/>
      <c r="S86" s="51"/>
    </row>
    <row r="87" spans="1:19" ht="12.75" customHeight="1">
      <c r="A87" s="60"/>
      <c r="B87" s="228" t="s">
        <v>82</v>
      </c>
      <c r="C87" s="228"/>
      <c r="D87" s="228"/>
      <c r="E87" s="228"/>
      <c r="F87" s="61"/>
      <c r="G87" s="108">
        <v>244</v>
      </c>
      <c r="H87" s="117">
        <v>163</v>
      </c>
      <c r="I87" s="117">
        <v>2</v>
      </c>
      <c r="J87" s="117">
        <v>2</v>
      </c>
      <c r="K87" s="117">
        <v>6</v>
      </c>
      <c r="L87" s="117">
        <v>6</v>
      </c>
      <c r="M87" s="117">
        <v>36</v>
      </c>
      <c r="N87" s="117">
        <v>27</v>
      </c>
      <c r="O87" s="117">
        <v>0</v>
      </c>
      <c r="P87" s="117">
        <v>0</v>
      </c>
      <c r="Q87" s="117">
        <v>1</v>
      </c>
      <c r="R87" s="117">
        <v>1</v>
      </c>
      <c r="S87" s="51"/>
    </row>
    <row r="88" spans="1:19" ht="12.75" customHeight="1">
      <c r="A88" s="229" t="s">
        <v>386</v>
      </c>
      <c r="B88" s="229"/>
      <c r="C88" s="229"/>
      <c r="D88" s="229"/>
      <c r="E88" s="229"/>
      <c r="F88" s="109"/>
      <c r="G88" s="123"/>
      <c r="H88" s="109"/>
      <c r="I88" s="109"/>
      <c r="J88" s="117"/>
      <c r="K88" s="117"/>
      <c r="L88" s="117"/>
      <c r="M88" s="117"/>
      <c r="N88" s="117"/>
      <c r="O88" s="117"/>
      <c r="P88" s="117"/>
      <c r="Q88" s="117"/>
      <c r="R88" s="117"/>
      <c r="S88" s="51"/>
    </row>
    <row r="89" spans="1:19" ht="12.75" customHeight="1">
      <c r="A89" s="60"/>
      <c r="B89" s="232" t="s">
        <v>507</v>
      </c>
      <c r="C89" s="232"/>
      <c r="D89" s="232"/>
      <c r="E89" s="232"/>
      <c r="F89" s="61"/>
      <c r="G89" s="108">
        <v>566</v>
      </c>
      <c r="H89" s="117">
        <v>316</v>
      </c>
      <c r="I89" s="117">
        <v>11</v>
      </c>
      <c r="J89" s="117">
        <v>9</v>
      </c>
      <c r="K89" s="117">
        <v>18</v>
      </c>
      <c r="L89" s="117">
        <v>15</v>
      </c>
      <c r="M89" s="117">
        <v>115</v>
      </c>
      <c r="N89" s="117">
        <v>73</v>
      </c>
      <c r="O89" s="117">
        <v>1</v>
      </c>
      <c r="P89" s="117">
        <v>0</v>
      </c>
      <c r="Q89" s="117">
        <v>10</v>
      </c>
      <c r="R89" s="117">
        <v>5</v>
      </c>
      <c r="S89" s="51"/>
    </row>
    <row r="90" spans="1:19" ht="12.75" customHeight="1">
      <c r="A90" s="60" t="s">
        <v>407</v>
      </c>
      <c r="B90" s="109"/>
      <c r="C90" s="109"/>
      <c r="D90" s="109"/>
      <c r="E90" s="109"/>
      <c r="F90" s="109"/>
      <c r="G90" s="123"/>
      <c r="H90" s="109"/>
      <c r="I90" s="109"/>
      <c r="J90" s="117"/>
      <c r="K90" s="117"/>
      <c r="L90" s="117"/>
      <c r="M90" s="117"/>
      <c r="N90" s="117"/>
      <c r="O90" s="117"/>
      <c r="P90" s="117"/>
      <c r="Q90" s="117"/>
      <c r="R90" s="117"/>
      <c r="S90" s="51"/>
    </row>
    <row r="91" spans="1:19" ht="12.75" customHeight="1">
      <c r="A91" s="60"/>
      <c r="B91" s="232" t="s">
        <v>408</v>
      </c>
      <c r="C91" s="232"/>
      <c r="D91" s="232"/>
      <c r="E91" s="232"/>
      <c r="F91" s="61"/>
      <c r="G91" s="108"/>
      <c r="H91" s="117"/>
      <c r="I91" s="117"/>
      <c r="J91" s="117"/>
      <c r="K91" s="117"/>
      <c r="L91" s="117"/>
      <c r="M91" s="117"/>
      <c r="N91" s="117"/>
      <c r="O91" s="117"/>
      <c r="P91" s="117"/>
      <c r="Q91" s="117"/>
      <c r="R91" s="117"/>
      <c r="S91" s="51"/>
    </row>
    <row r="92" spans="1:19" ht="12.75" customHeight="1">
      <c r="A92" s="60"/>
      <c r="B92" s="232" t="s">
        <v>508</v>
      </c>
      <c r="C92" s="232"/>
      <c r="D92" s="232"/>
      <c r="E92" s="232"/>
      <c r="F92" s="61"/>
      <c r="G92" s="108">
        <v>1067</v>
      </c>
      <c r="H92" s="117">
        <v>785</v>
      </c>
      <c r="I92" s="117">
        <v>70</v>
      </c>
      <c r="J92" s="117">
        <v>54</v>
      </c>
      <c r="K92" s="117">
        <v>89</v>
      </c>
      <c r="L92" s="117">
        <v>69</v>
      </c>
      <c r="M92" s="117">
        <v>72</v>
      </c>
      <c r="N92" s="117">
        <v>58</v>
      </c>
      <c r="O92" s="117">
        <v>6</v>
      </c>
      <c r="P92" s="117">
        <v>5</v>
      </c>
      <c r="Q92" s="117">
        <v>7</v>
      </c>
      <c r="R92" s="117">
        <v>5</v>
      </c>
      <c r="S92" s="51"/>
    </row>
    <row r="93" spans="1:18" ht="12.75" customHeight="1">
      <c r="A93" s="44"/>
      <c r="B93" s="44"/>
      <c r="C93" s="44"/>
      <c r="D93" s="44"/>
      <c r="E93" s="114" t="s">
        <v>28</v>
      </c>
      <c r="F93" s="48" t="s">
        <v>1</v>
      </c>
      <c r="G93" s="173">
        <v>110817</v>
      </c>
      <c r="H93" s="174">
        <v>49048</v>
      </c>
      <c r="I93" s="174">
        <v>1833</v>
      </c>
      <c r="J93" s="174">
        <v>947</v>
      </c>
      <c r="K93" s="174">
        <v>6612</v>
      </c>
      <c r="L93" s="174">
        <v>2837</v>
      </c>
      <c r="M93" s="174">
        <v>15177</v>
      </c>
      <c r="N93" s="174">
        <v>6516</v>
      </c>
      <c r="O93" s="174">
        <v>1677</v>
      </c>
      <c r="P93" s="174">
        <v>702</v>
      </c>
      <c r="Q93" s="174">
        <v>1909</v>
      </c>
      <c r="R93" s="174">
        <v>767</v>
      </c>
    </row>
    <row r="94" spans="1:18" ht="24.75" customHeight="1">
      <c r="A94" s="283" t="s">
        <v>33</v>
      </c>
      <c r="B94" s="283"/>
      <c r="C94" s="283"/>
      <c r="D94" s="283"/>
      <c r="E94" s="283"/>
      <c r="F94" s="283"/>
      <c r="G94" s="283"/>
      <c r="H94" s="283"/>
      <c r="I94" s="283"/>
      <c r="J94" s="283"/>
      <c r="K94" s="283"/>
      <c r="L94" s="283"/>
      <c r="M94" s="283"/>
      <c r="N94" s="283"/>
      <c r="O94" s="283"/>
      <c r="P94" s="283"/>
      <c r="Q94" s="283"/>
      <c r="R94" s="283"/>
    </row>
    <row r="95" spans="1:18" ht="12.75" customHeight="1">
      <c r="A95" s="24" t="s">
        <v>286</v>
      </c>
      <c r="B95" s="24"/>
      <c r="C95" s="24"/>
      <c r="D95" s="24"/>
      <c r="E95" s="24"/>
      <c r="F95" s="24"/>
      <c r="G95" s="126"/>
      <c r="H95" s="24"/>
      <c r="I95" s="24"/>
      <c r="J95" s="124"/>
      <c r="K95" s="47"/>
      <c r="L95" s="47"/>
      <c r="M95" s="47"/>
      <c r="N95" s="47"/>
      <c r="O95" s="47"/>
      <c r="P95" s="47"/>
      <c r="Q95" s="47"/>
      <c r="R95" s="47"/>
    </row>
    <row r="96" spans="1:18" ht="12.75" customHeight="1">
      <c r="A96" s="44"/>
      <c r="B96" s="284" t="s">
        <v>287</v>
      </c>
      <c r="C96" s="284"/>
      <c r="D96" s="284"/>
      <c r="E96" s="284"/>
      <c r="F96" s="125"/>
      <c r="G96" s="108">
        <v>5430</v>
      </c>
      <c r="H96" s="117">
        <v>2909</v>
      </c>
      <c r="I96" s="117">
        <v>171</v>
      </c>
      <c r="J96" s="117">
        <v>44</v>
      </c>
      <c r="K96" s="117">
        <v>209</v>
      </c>
      <c r="L96" s="117">
        <v>60</v>
      </c>
      <c r="M96" s="117">
        <v>34</v>
      </c>
      <c r="N96" s="117">
        <v>24</v>
      </c>
      <c r="O96" s="117">
        <v>0</v>
      </c>
      <c r="P96" s="117">
        <v>0</v>
      </c>
      <c r="Q96" s="117">
        <v>0</v>
      </c>
      <c r="R96" s="117">
        <v>0</v>
      </c>
    </row>
    <row r="97" spans="1:18" s="81" customFormat="1" ht="12.75" customHeight="1">
      <c r="A97" s="48"/>
      <c r="B97" s="48"/>
      <c r="C97" s="48"/>
      <c r="D97" s="48"/>
      <c r="E97" s="114" t="s">
        <v>28</v>
      </c>
      <c r="F97" s="48" t="s">
        <v>1</v>
      </c>
      <c r="G97" s="107">
        <v>5430</v>
      </c>
      <c r="H97" s="116">
        <v>2909</v>
      </c>
      <c r="I97" s="116">
        <v>171</v>
      </c>
      <c r="J97" s="116">
        <v>44</v>
      </c>
      <c r="K97" s="116">
        <v>209</v>
      </c>
      <c r="L97" s="116">
        <v>60</v>
      </c>
      <c r="M97" s="116">
        <v>34</v>
      </c>
      <c r="N97" s="116">
        <v>24</v>
      </c>
      <c r="O97" s="116">
        <v>0</v>
      </c>
      <c r="P97" s="116">
        <v>0</v>
      </c>
      <c r="Q97" s="116">
        <v>0</v>
      </c>
      <c r="R97" s="116">
        <v>0</v>
      </c>
    </row>
    <row r="98" spans="1:18" ht="24.75" customHeight="1">
      <c r="A98" s="283" t="s">
        <v>34</v>
      </c>
      <c r="B98" s="283"/>
      <c r="C98" s="283"/>
      <c r="D98" s="283"/>
      <c r="E98" s="283"/>
      <c r="F98" s="283"/>
      <c r="G98" s="283"/>
      <c r="H98" s="283"/>
      <c r="I98" s="283"/>
      <c r="J98" s="283"/>
      <c r="K98" s="283"/>
      <c r="L98" s="283"/>
      <c r="M98" s="283"/>
      <c r="N98" s="283"/>
      <c r="O98" s="283"/>
      <c r="P98" s="283"/>
      <c r="Q98" s="283"/>
      <c r="R98" s="283"/>
    </row>
    <row r="99" spans="1:18" ht="12.75" customHeight="1">
      <c r="A99" s="44"/>
      <c r="B99" s="44"/>
      <c r="C99" s="44"/>
      <c r="D99" s="44"/>
      <c r="E99" s="114" t="s">
        <v>35</v>
      </c>
      <c r="F99" s="44" t="s">
        <v>1</v>
      </c>
      <c r="G99" s="173">
        <v>313259</v>
      </c>
      <c r="H99" s="174">
        <v>156047</v>
      </c>
      <c r="I99" s="174">
        <v>3940</v>
      </c>
      <c r="J99" s="174">
        <v>2148</v>
      </c>
      <c r="K99" s="174">
        <v>20398</v>
      </c>
      <c r="L99" s="174">
        <v>9754</v>
      </c>
      <c r="M99" s="174">
        <v>51584</v>
      </c>
      <c r="N99" s="174">
        <v>25170</v>
      </c>
      <c r="O99" s="174">
        <v>5103</v>
      </c>
      <c r="P99" s="174">
        <v>2515</v>
      </c>
      <c r="Q99" s="174">
        <v>6428</v>
      </c>
      <c r="R99" s="174">
        <v>3048</v>
      </c>
    </row>
    <row r="100" spans="1:18" ht="12.75" customHeight="1">
      <c r="A100" s="44"/>
      <c r="B100" s="44"/>
      <c r="C100" s="44"/>
      <c r="D100" s="44"/>
      <c r="E100" s="114"/>
      <c r="F100" s="44"/>
      <c r="G100" s="116"/>
      <c r="H100" s="116"/>
      <c r="I100" s="116"/>
      <c r="J100" s="116"/>
      <c r="K100" s="116"/>
      <c r="L100" s="116"/>
      <c r="M100" s="116"/>
      <c r="N100" s="116"/>
      <c r="O100" s="116"/>
      <c r="P100" s="116"/>
      <c r="Q100" s="116"/>
      <c r="R100" s="116"/>
    </row>
    <row r="101" spans="1:2" ht="12.75">
      <c r="A101" s="14" t="s">
        <v>13</v>
      </c>
      <c r="B101" s="14"/>
    </row>
    <row r="102" spans="1:18" ht="23.25" customHeight="1">
      <c r="A102" s="255" t="s">
        <v>406</v>
      </c>
      <c r="B102" s="255"/>
      <c r="C102" s="255"/>
      <c r="D102" s="255"/>
      <c r="E102" s="255"/>
      <c r="F102" s="255"/>
      <c r="G102" s="255"/>
      <c r="H102" s="255"/>
      <c r="I102" s="255"/>
      <c r="J102" s="255"/>
      <c r="K102" s="255"/>
      <c r="L102" s="255"/>
      <c r="M102" s="255"/>
      <c r="N102" s="255"/>
      <c r="O102" s="255"/>
      <c r="P102" s="255"/>
      <c r="Q102" s="255"/>
      <c r="R102" s="255"/>
    </row>
  </sheetData>
  <sheetProtection/>
  <mergeCells count="104">
    <mergeCell ref="B92:E92"/>
    <mergeCell ref="B84:E84"/>
    <mergeCell ref="A85:E85"/>
    <mergeCell ref="B87:E87"/>
    <mergeCell ref="B89:E89"/>
    <mergeCell ref="B91:E91"/>
    <mergeCell ref="A88:E88"/>
    <mergeCell ref="B82:E82"/>
    <mergeCell ref="A1:R1"/>
    <mergeCell ref="A3:F7"/>
    <mergeCell ref="G3:L3"/>
    <mergeCell ref="M3:R3"/>
    <mergeCell ref="G4:G7"/>
    <mergeCell ref="H4:H7"/>
    <mergeCell ref="I4:L4"/>
    <mergeCell ref="M4:M7"/>
    <mergeCell ref="N4:N7"/>
    <mergeCell ref="O4:R4"/>
    <mergeCell ref="A15:E15"/>
    <mergeCell ref="I5:J6"/>
    <mergeCell ref="K5:L6"/>
    <mergeCell ref="O5:P6"/>
    <mergeCell ref="Q5:R6"/>
    <mergeCell ref="A8:R8"/>
    <mergeCell ref="A9:E9"/>
    <mergeCell ref="A10:E10"/>
    <mergeCell ref="A11:E11"/>
    <mergeCell ref="A37:R37"/>
    <mergeCell ref="A38:E38"/>
    <mergeCell ref="A16:E16"/>
    <mergeCell ref="A17:E17"/>
    <mergeCell ref="A18:E18"/>
    <mergeCell ref="A19:E19"/>
    <mergeCell ref="A20:E20"/>
    <mergeCell ref="B34:E34"/>
    <mergeCell ref="A35:E35"/>
    <mergeCell ref="A26:R26"/>
    <mergeCell ref="A12:E12"/>
    <mergeCell ref="A13:E13"/>
    <mergeCell ref="A14:E14"/>
    <mergeCell ref="A27:E27"/>
    <mergeCell ref="A21:E21"/>
    <mergeCell ref="A22:R22"/>
    <mergeCell ref="A23:E23"/>
    <mergeCell ref="A24:E24"/>
    <mergeCell ref="A25:E25"/>
    <mergeCell ref="A51:E51"/>
    <mergeCell ref="A52:E52"/>
    <mergeCell ref="A41:E41"/>
    <mergeCell ref="A28:E28"/>
    <mergeCell ref="A29:E29"/>
    <mergeCell ref="A30:E30"/>
    <mergeCell ref="A31:E31"/>
    <mergeCell ref="A32:E32"/>
    <mergeCell ref="A39:E39"/>
    <mergeCell ref="A40:E40"/>
    <mergeCell ref="A53:E53"/>
    <mergeCell ref="A42:E42"/>
    <mergeCell ref="A43:E43"/>
    <mergeCell ref="A44:E44"/>
    <mergeCell ref="A45:E45"/>
    <mergeCell ref="A46:E46"/>
    <mergeCell ref="A47:E47"/>
    <mergeCell ref="A48:E48"/>
    <mergeCell ref="A49:E49"/>
    <mergeCell ref="A50:E50"/>
    <mergeCell ref="I59:L59"/>
    <mergeCell ref="M59:M62"/>
    <mergeCell ref="N59:N62"/>
    <mergeCell ref="O59:R59"/>
    <mergeCell ref="I60:J61"/>
    <mergeCell ref="K60:L61"/>
    <mergeCell ref="O60:P61"/>
    <mergeCell ref="Q60:R61"/>
    <mergeCell ref="B71:E71"/>
    <mergeCell ref="A72:E72"/>
    <mergeCell ref="A54:E54"/>
    <mergeCell ref="A55:E55"/>
    <mergeCell ref="A56:R56"/>
    <mergeCell ref="A58:F62"/>
    <mergeCell ref="G58:L58"/>
    <mergeCell ref="M58:R58"/>
    <mergeCell ref="G59:G62"/>
    <mergeCell ref="H59:H62"/>
    <mergeCell ref="A79:E79"/>
    <mergeCell ref="B73:E73"/>
    <mergeCell ref="A63:R63"/>
    <mergeCell ref="A64:E64"/>
    <mergeCell ref="A65:E65"/>
    <mergeCell ref="B66:E66"/>
    <mergeCell ref="A67:E67"/>
    <mergeCell ref="A68:E68"/>
    <mergeCell ref="B69:E69"/>
    <mergeCell ref="A70:E70"/>
    <mergeCell ref="A102:R102"/>
    <mergeCell ref="B80:E80"/>
    <mergeCell ref="A94:R94"/>
    <mergeCell ref="B96:E96"/>
    <mergeCell ref="A98:R98"/>
    <mergeCell ref="A74:E74"/>
    <mergeCell ref="B75:E75"/>
    <mergeCell ref="A76:E76"/>
    <mergeCell ref="A77:E77"/>
    <mergeCell ref="B78:E78"/>
  </mergeCells>
  <printOptions/>
  <pageMargins left="0.31496062992125984" right="0.31496062992125984" top="0.5905511811023623" bottom="0.7874015748031497" header="0.2755905511811024" footer="0.5118110236220472"/>
  <pageSetup firstPageNumber="12" useFirstPageNumber="1" horizontalDpi="600" verticalDpi="600" orientation="portrait" paperSize="9" scale="97" r:id="rId1"/>
  <headerFooter alignWithMargins="0">
    <oddFooter>&amp;C&amp;8- &amp;P -</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tabColor theme="0" tint="-0.1499900072813034"/>
  </sheetPr>
  <dimension ref="A1:R2003"/>
  <sheetViews>
    <sheetView workbookViewId="0" topLeftCell="A1">
      <selection activeCell="A3" sqref="A3"/>
    </sheetView>
  </sheetViews>
  <sheetFormatPr defaultColWidth="7.7109375" defaultRowHeight="12.75"/>
  <cols>
    <col min="1" max="2" width="9.7109375" style="42" customWidth="1"/>
    <col min="3" max="3" width="7.7109375" style="42" customWidth="1"/>
    <col min="4" max="4" width="8.7109375" style="42" customWidth="1"/>
    <col min="5" max="5" width="7.28125" style="42" customWidth="1"/>
    <col min="6" max="6" width="8.7109375" style="42" customWidth="1"/>
    <col min="7" max="7" width="6.421875" style="42" customWidth="1"/>
    <col min="8" max="8" width="8.00390625" style="42" customWidth="1"/>
    <col min="9" max="9" width="1.1484375" style="42" customWidth="1"/>
    <col min="10" max="10" width="8.7109375" style="42" customWidth="1"/>
    <col min="11" max="11" width="1.1484375" style="42" customWidth="1"/>
    <col min="12" max="12" width="7.7109375" style="42" customWidth="1"/>
    <col min="13" max="13" width="8.00390625" style="42" customWidth="1"/>
    <col min="14" max="14" width="1.1484375" style="42" customWidth="1"/>
    <col min="15" max="236" width="8.57421875" style="42" customWidth="1"/>
    <col min="237" max="238" width="9.7109375" style="42" customWidth="1"/>
    <col min="239" max="16384" width="7.7109375" style="42" customWidth="1"/>
  </cols>
  <sheetData>
    <row r="1" spans="1:14" s="63" customFormat="1" ht="15" customHeight="1">
      <c r="A1" s="309" t="s">
        <v>494</v>
      </c>
      <c r="B1" s="309"/>
      <c r="C1" s="309"/>
      <c r="D1" s="309"/>
      <c r="E1" s="309"/>
      <c r="F1" s="309"/>
      <c r="G1" s="309"/>
      <c r="H1" s="309"/>
      <c r="I1" s="309"/>
      <c r="J1" s="309"/>
      <c r="K1" s="309"/>
      <c r="L1" s="309"/>
      <c r="M1" s="309"/>
      <c r="N1" s="309"/>
    </row>
    <row r="2" spans="1:14" s="63" customFormat="1" ht="15" customHeight="1">
      <c r="A2" s="310" t="s">
        <v>110</v>
      </c>
      <c r="B2" s="310"/>
      <c r="C2" s="310"/>
      <c r="D2" s="310"/>
      <c r="E2" s="310"/>
      <c r="F2" s="310"/>
      <c r="G2" s="310"/>
      <c r="H2" s="310"/>
      <c r="I2" s="310"/>
      <c r="J2" s="310"/>
      <c r="K2" s="310"/>
      <c r="L2" s="310"/>
      <c r="M2" s="310"/>
      <c r="N2" s="310"/>
    </row>
    <row r="3" spans="1:14" s="63" customFormat="1" ht="8.25" customHeight="1">
      <c r="A3" s="192"/>
      <c r="B3" s="192"/>
      <c r="C3" s="192"/>
      <c r="D3" s="192"/>
      <c r="E3" s="192"/>
      <c r="F3" s="192"/>
      <c r="G3" s="192"/>
      <c r="H3" s="192"/>
      <c r="I3" s="192"/>
      <c r="J3" s="192"/>
      <c r="K3" s="192"/>
      <c r="L3" s="192"/>
      <c r="M3" s="192"/>
      <c r="N3" s="192"/>
    </row>
    <row r="4" spans="1:14" s="64" customFormat="1" ht="12.75" customHeight="1">
      <c r="A4" s="311" t="s">
        <v>111</v>
      </c>
      <c r="B4" s="312"/>
      <c r="C4" s="307" t="s">
        <v>112</v>
      </c>
      <c r="D4" s="308"/>
      <c r="E4" s="308"/>
      <c r="F4" s="308"/>
      <c r="G4" s="308"/>
      <c r="H4" s="308"/>
      <c r="I4" s="308"/>
      <c r="J4" s="308"/>
      <c r="K4" s="317"/>
      <c r="L4" s="307" t="s">
        <v>113</v>
      </c>
      <c r="M4" s="308"/>
      <c r="N4" s="308"/>
    </row>
    <row r="5" spans="1:14" s="64" customFormat="1" ht="12.75" customHeight="1">
      <c r="A5" s="313"/>
      <c r="B5" s="314"/>
      <c r="C5" s="327" t="s">
        <v>37</v>
      </c>
      <c r="D5" s="328"/>
      <c r="E5" s="320" t="s">
        <v>114</v>
      </c>
      <c r="F5" s="312"/>
      <c r="G5" s="326" t="s">
        <v>115</v>
      </c>
      <c r="H5" s="320" t="s">
        <v>116</v>
      </c>
      <c r="I5" s="323"/>
      <c r="J5" s="320" t="s">
        <v>117</v>
      </c>
      <c r="K5" s="323"/>
      <c r="L5" s="318" t="s">
        <v>118</v>
      </c>
      <c r="M5" s="320" t="s">
        <v>119</v>
      </c>
      <c r="N5" s="311"/>
    </row>
    <row r="6" spans="1:14" s="64" customFormat="1" ht="12.75" customHeight="1">
      <c r="A6" s="313"/>
      <c r="B6" s="314"/>
      <c r="C6" s="329"/>
      <c r="D6" s="315"/>
      <c r="E6" s="329"/>
      <c r="F6" s="316"/>
      <c r="G6" s="295"/>
      <c r="H6" s="318"/>
      <c r="I6" s="324"/>
      <c r="J6" s="318"/>
      <c r="K6" s="324"/>
      <c r="L6" s="318"/>
      <c r="M6" s="318"/>
      <c r="N6" s="321"/>
    </row>
    <row r="7" spans="1:14" s="64" customFormat="1" ht="12.75" customHeight="1">
      <c r="A7" s="313"/>
      <c r="B7" s="314"/>
      <c r="C7" s="320" t="s">
        <v>118</v>
      </c>
      <c r="D7" s="320" t="s">
        <v>120</v>
      </c>
      <c r="E7" s="326" t="s">
        <v>118</v>
      </c>
      <c r="F7" s="326" t="s">
        <v>120</v>
      </c>
      <c r="G7" s="295"/>
      <c r="H7" s="318"/>
      <c r="I7" s="324"/>
      <c r="J7" s="318"/>
      <c r="K7" s="324"/>
      <c r="L7" s="318"/>
      <c r="M7" s="318"/>
      <c r="N7" s="321"/>
    </row>
    <row r="8" spans="1:14" s="64" customFormat="1" ht="12.75" customHeight="1">
      <c r="A8" s="313"/>
      <c r="B8" s="314"/>
      <c r="C8" s="319"/>
      <c r="D8" s="319"/>
      <c r="E8" s="296"/>
      <c r="F8" s="296"/>
      <c r="G8" s="295"/>
      <c r="H8" s="318"/>
      <c r="I8" s="324"/>
      <c r="J8" s="318"/>
      <c r="K8" s="324"/>
      <c r="L8" s="319"/>
      <c r="M8" s="319"/>
      <c r="N8" s="322"/>
    </row>
    <row r="9" spans="1:14" s="64" customFormat="1" ht="12.75" customHeight="1">
      <c r="A9" s="315"/>
      <c r="B9" s="316"/>
      <c r="C9" s="307" t="s">
        <v>121</v>
      </c>
      <c r="D9" s="308"/>
      <c r="E9" s="308"/>
      <c r="F9" s="317"/>
      <c r="G9" s="296"/>
      <c r="H9" s="319"/>
      <c r="I9" s="325"/>
      <c r="J9" s="319"/>
      <c r="K9" s="325"/>
      <c r="L9" s="307" t="s">
        <v>122</v>
      </c>
      <c r="M9" s="308"/>
      <c r="N9" s="308"/>
    </row>
    <row r="10" spans="1:14" ht="18.75" customHeight="1" hidden="1">
      <c r="A10" s="65">
        <v>1985</v>
      </c>
      <c r="B10" s="66" t="s">
        <v>0</v>
      </c>
      <c r="C10" s="67">
        <v>142623</v>
      </c>
      <c r="D10" s="67">
        <v>2260</v>
      </c>
      <c r="E10" s="67">
        <v>437</v>
      </c>
      <c r="F10" s="67">
        <v>0</v>
      </c>
      <c r="G10" s="67">
        <v>2193</v>
      </c>
      <c r="H10" s="67">
        <v>44202</v>
      </c>
      <c r="I10" s="67"/>
      <c r="J10" s="67">
        <f>SUM(C10:H10)</f>
        <v>191715</v>
      </c>
      <c r="K10" s="67"/>
      <c r="L10" s="67" t="e">
        <f>SUM(C10+E10+#REF!)</f>
        <v>#REF!</v>
      </c>
      <c r="M10" s="68"/>
      <c r="N10" s="68" t="e">
        <f>SUM(D10+F10+#REF!+H10)</f>
        <v>#REF!</v>
      </c>
    </row>
    <row r="11" spans="1:14" ht="12.75" customHeight="1" hidden="1">
      <c r="A11" s="65"/>
      <c r="B11" s="66" t="s">
        <v>99</v>
      </c>
      <c r="C11" s="67">
        <v>59417</v>
      </c>
      <c r="D11" s="67">
        <v>1006</v>
      </c>
      <c r="E11" s="67">
        <v>147</v>
      </c>
      <c r="F11" s="67">
        <v>0</v>
      </c>
      <c r="G11" s="67">
        <v>1043</v>
      </c>
      <c r="H11" s="67">
        <v>12584</v>
      </c>
      <c r="I11" s="67"/>
      <c r="J11" s="67">
        <f>SUM(C11:H11)</f>
        <v>74197</v>
      </c>
      <c r="K11" s="67"/>
      <c r="L11" s="67" t="e">
        <f>SUM(C11+E11+#REF!)</f>
        <v>#REF!</v>
      </c>
      <c r="M11" s="68"/>
      <c r="N11" s="68" t="e">
        <f>SUM(D11+F11+#REF!+H11)</f>
        <v>#REF!</v>
      </c>
    </row>
    <row r="12" spans="1:14" s="71" customFormat="1" ht="7.5" customHeight="1">
      <c r="A12" s="69"/>
      <c r="B12" s="70"/>
      <c r="C12" s="68"/>
      <c r="D12" s="68"/>
      <c r="E12" s="68"/>
      <c r="F12" s="68"/>
      <c r="G12" s="68"/>
      <c r="H12" s="68"/>
      <c r="I12" s="68"/>
      <c r="J12" s="68"/>
      <c r="K12" s="68"/>
      <c r="L12" s="68"/>
      <c r="M12" s="68"/>
      <c r="N12" s="68"/>
    </row>
    <row r="13" spans="1:14" s="66" customFormat="1" ht="19.5" customHeight="1">
      <c r="A13" s="65">
        <v>2002</v>
      </c>
      <c r="B13" s="70" t="s">
        <v>0</v>
      </c>
      <c r="C13" s="108">
        <v>144129</v>
      </c>
      <c r="D13" s="117">
        <v>1740</v>
      </c>
      <c r="E13" s="117">
        <v>607</v>
      </c>
      <c r="F13" s="117">
        <v>0</v>
      </c>
      <c r="G13" s="117">
        <v>2925</v>
      </c>
      <c r="H13" s="117">
        <v>55781</v>
      </c>
      <c r="I13" s="117"/>
      <c r="J13" s="117">
        <v>205182</v>
      </c>
      <c r="K13" s="117"/>
      <c r="L13" s="117">
        <v>144736</v>
      </c>
      <c r="M13" s="117">
        <v>57521</v>
      </c>
      <c r="N13" s="68"/>
    </row>
    <row r="14" spans="2:14" s="66" customFormat="1" ht="14.25" customHeight="1">
      <c r="B14" s="70" t="s">
        <v>99</v>
      </c>
      <c r="C14" s="108">
        <v>74584</v>
      </c>
      <c r="D14" s="117">
        <v>860</v>
      </c>
      <c r="E14" s="117">
        <v>258</v>
      </c>
      <c r="F14" s="117">
        <v>0</v>
      </c>
      <c r="G14" s="117">
        <v>1625</v>
      </c>
      <c r="H14" s="117">
        <v>21290</v>
      </c>
      <c r="I14" s="117"/>
      <c r="J14" s="117">
        <v>98617</v>
      </c>
      <c r="K14" s="117"/>
      <c r="L14" s="117">
        <v>74842</v>
      </c>
      <c r="M14" s="117">
        <v>22150</v>
      </c>
      <c r="N14" s="68"/>
    </row>
    <row r="15" spans="1:14" s="66" customFormat="1" ht="19.5" customHeight="1">
      <c r="A15" s="65">
        <v>2003</v>
      </c>
      <c r="B15" s="70" t="s">
        <v>0</v>
      </c>
      <c r="C15" s="108">
        <f>155446-D15</f>
        <v>153797</v>
      </c>
      <c r="D15" s="117">
        <v>1649</v>
      </c>
      <c r="E15" s="117">
        <v>592</v>
      </c>
      <c r="F15" s="117">
        <v>0</v>
      </c>
      <c r="G15" s="117">
        <v>3169</v>
      </c>
      <c r="H15" s="117">
        <f>55755+3613</f>
        <v>59368</v>
      </c>
      <c r="I15" s="117"/>
      <c r="J15" s="117">
        <v>218575</v>
      </c>
      <c r="K15" s="117"/>
      <c r="L15" s="117">
        <v>154389</v>
      </c>
      <c r="M15" s="117">
        <v>61017</v>
      </c>
      <c r="N15" s="68"/>
    </row>
    <row r="16" spans="2:14" s="66" customFormat="1" ht="14.25" customHeight="1">
      <c r="B16" s="70" t="s">
        <v>99</v>
      </c>
      <c r="C16" s="108">
        <f>81476-D16</f>
        <v>80590</v>
      </c>
      <c r="D16" s="117">
        <v>886</v>
      </c>
      <c r="E16" s="117">
        <v>258</v>
      </c>
      <c r="F16" s="117">
        <v>0</v>
      </c>
      <c r="G16" s="117">
        <v>1746</v>
      </c>
      <c r="H16" s="117">
        <f>21240+1757</f>
        <v>22997</v>
      </c>
      <c r="I16" s="117"/>
      <c r="J16" s="117">
        <v>106477</v>
      </c>
      <c r="K16" s="117"/>
      <c r="L16" s="117">
        <v>80848</v>
      </c>
      <c r="M16" s="117">
        <v>23883</v>
      </c>
      <c r="N16" s="68"/>
    </row>
    <row r="17" spans="1:14" s="66" customFormat="1" ht="19.5" customHeight="1">
      <c r="A17" s="65">
        <v>2004</v>
      </c>
      <c r="B17" s="70" t="s">
        <v>0</v>
      </c>
      <c r="C17" s="108">
        <f>163686-D17</f>
        <v>162049</v>
      </c>
      <c r="D17" s="117">
        <v>1637</v>
      </c>
      <c r="E17" s="117">
        <v>664</v>
      </c>
      <c r="F17" s="117">
        <v>0</v>
      </c>
      <c r="G17" s="117">
        <v>3192</v>
      </c>
      <c r="H17" s="117">
        <f>59506+3741</f>
        <v>63247</v>
      </c>
      <c r="I17" s="117"/>
      <c r="J17" s="117">
        <v>230789</v>
      </c>
      <c r="K17" s="117"/>
      <c r="L17" s="117">
        <v>162713</v>
      </c>
      <c r="M17" s="117">
        <v>64884</v>
      </c>
      <c r="N17" s="68"/>
    </row>
    <row r="18" spans="2:14" s="66" customFormat="1" ht="14.25" customHeight="1">
      <c r="B18" s="70" t="s">
        <v>99</v>
      </c>
      <c r="C18" s="108">
        <f>86421-D18</f>
        <v>85503</v>
      </c>
      <c r="D18" s="117">
        <v>918</v>
      </c>
      <c r="E18" s="117">
        <v>308</v>
      </c>
      <c r="F18" s="117">
        <v>0</v>
      </c>
      <c r="G18" s="117">
        <v>1787</v>
      </c>
      <c r="H18" s="117">
        <f>22373+1833</f>
        <v>24206</v>
      </c>
      <c r="I18" s="117"/>
      <c r="J18" s="117">
        <v>112722</v>
      </c>
      <c r="K18" s="117"/>
      <c r="L18" s="117">
        <v>85811</v>
      </c>
      <c r="M18" s="117">
        <v>25124</v>
      </c>
      <c r="N18" s="68"/>
    </row>
    <row r="19" spans="1:14" s="66" customFormat="1" ht="19.5" customHeight="1">
      <c r="A19" s="65">
        <v>2005</v>
      </c>
      <c r="B19" s="70" t="s">
        <v>0</v>
      </c>
      <c r="C19" s="108">
        <v>162966</v>
      </c>
      <c r="D19" s="117">
        <v>1685</v>
      </c>
      <c r="E19" s="117">
        <v>649</v>
      </c>
      <c r="F19" s="117">
        <v>0</v>
      </c>
      <c r="G19" s="117">
        <v>3137</v>
      </c>
      <c r="H19" s="117">
        <v>65414</v>
      </c>
      <c r="I19" s="117"/>
      <c r="J19" s="117">
        <v>233851</v>
      </c>
      <c r="K19" s="117"/>
      <c r="L19" s="117">
        <v>163615</v>
      </c>
      <c r="M19" s="117">
        <v>67099</v>
      </c>
      <c r="N19" s="68"/>
    </row>
    <row r="20" spans="1:14" s="66" customFormat="1" ht="14.25" customHeight="1">
      <c r="A20" s="72"/>
      <c r="B20" s="70" t="s">
        <v>99</v>
      </c>
      <c r="C20" s="108">
        <v>87266</v>
      </c>
      <c r="D20" s="117">
        <v>961</v>
      </c>
      <c r="E20" s="117">
        <v>315</v>
      </c>
      <c r="F20" s="117">
        <v>0</v>
      </c>
      <c r="G20" s="117">
        <v>1771</v>
      </c>
      <c r="H20" s="117">
        <v>24858</v>
      </c>
      <c r="I20" s="117"/>
      <c r="J20" s="117">
        <v>115171</v>
      </c>
      <c r="K20" s="117"/>
      <c r="L20" s="117">
        <v>87581</v>
      </c>
      <c r="M20" s="117">
        <v>25819</v>
      </c>
      <c r="N20" s="68"/>
    </row>
    <row r="21" spans="1:14" s="66" customFormat="1" ht="19.5" customHeight="1">
      <c r="A21" s="65">
        <v>2006</v>
      </c>
      <c r="B21" s="70" t="s">
        <v>0</v>
      </c>
      <c r="C21" s="108">
        <v>164995</v>
      </c>
      <c r="D21" s="117">
        <v>1559</v>
      </c>
      <c r="E21" s="117">
        <v>600</v>
      </c>
      <c r="F21" s="117">
        <v>0</v>
      </c>
      <c r="G21" s="117">
        <v>3056</v>
      </c>
      <c r="H21" s="117">
        <v>65933</v>
      </c>
      <c r="I21" s="117"/>
      <c r="J21" s="117">
        <v>236143</v>
      </c>
      <c r="K21" s="117"/>
      <c r="L21" s="117">
        <v>165595</v>
      </c>
      <c r="M21" s="117">
        <v>67492</v>
      </c>
      <c r="N21" s="68"/>
    </row>
    <row r="22" spans="1:14" s="66" customFormat="1" ht="14.25" customHeight="1">
      <c r="A22" s="72" t="s">
        <v>1</v>
      </c>
      <c r="B22" s="70" t="s">
        <v>99</v>
      </c>
      <c r="C22" s="108">
        <v>89089</v>
      </c>
      <c r="D22" s="117">
        <v>850</v>
      </c>
      <c r="E22" s="117">
        <v>268</v>
      </c>
      <c r="F22" s="117">
        <v>0</v>
      </c>
      <c r="G22" s="117">
        <v>1701</v>
      </c>
      <c r="H22" s="117">
        <v>24482</v>
      </c>
      <c r="I22" s="117"/>
      <c r="J22" s="117">
        <v>116390</v>
      </c>
      <c r="K22" s="117"/>
      <c r="L22" s="117">
        <v>89357</v>
      </c>
      <c r="M22" s="117">
        <v>25332</v>
      </c>
      <c r="N22" s="68"/>
    </row>
    <row r="23" spans="1:14" s="66" customFormat="1" ht="19.5" customHeight="1">
      <c r="A23" s="65">
        <v>2007</v>
      </c>
      <c r="B23" s="73" t="s">
        <v>0</v>
      </c>
      <c r="C23" s="108">
        <v>159815</v>
      </c>
      <c r="D23" s="117">
        <v>1480</v>
      </c>
      <c r="E23" s="117">
        <v>596</v>
      </c>
      <c r="F23" s="117">
        <v>0</v>
      </c>
      <c r="G23" s="117">
        <v>2878</v>
      </c>
      <c r="H23" s="117">
        <f>62947+2432</f>
        <v>65379</v>
      </c>
      <c r="I23" s="117"/>
      <c r="J23" s="117">
        <v>230148</v>
      </c>
      <c r="K23" s="117"/>
      <c r="L23" s="117">
        <v>160411</v>
      </c>
      <c r="M23" s="117">
        <v>66859</v>
      </c>
      <c r="N23" s="68"/>
    </row>
    <row r="24" spans="1:14" s="66" customFormat="1" ht="14.25" customHeight="1">
      <c r="A24" s="72"/>
      <c r="B24" s="73" t="s">
        <v>99</v>
      </c>
      <c r="C24" s="108">
        <v>86275</v>
      </c>
      <c r="D24" s="117">
        <v>739</v>
      </c>
      <c r="E24" s="117">
        <v>277</v>
      </c>
      <c r="F24" s="117">
        <v>0</v>
      </c>
      <c r="G24" s="117">
        <v>1622</v>
      </c>
      <c r="H24" s="117">
        <f>23056+874</f>
        <v>23930</v>
      </c>
      <c r="I24" s="117"/>
      <c r="J24" s="117">
        <v>112843</v>
      </c>
      <c r="K24" s="117"/>
      <c r="L24" s="117">
        <v>86552</v>
      </c>
      <c r="M24" s="117">
        <v>24669</v>
      </c>
      <c r="N24" s="68"/>
    </row>
    <row r="25" spans="1:14" s="66" customFormat="1" ht="19.5" customHeight="1">
      <c r="A25" s="65">
        <v>2008</v>
      </c>
      <c r="B25" s="73" t="s">
        <v>0</v>
      </c>
      <c r="C25" s="108">
        <v>161003</v>
      </c>
      <c r="D25" s="117">
        <v>1396</v>
      </c>
      <c r="E25" s="117">
        <v>570</v>
      </c>
      <c r="F25" s="117">
        <v>0</v>
      </c>
      <c r="G25" s="117">
        <v>2892</v>
      </c>
      <c r="H25" s="117">
        <f>66087+2602</f>
        <v>68689</v>
      </c>
      <c r="I25" s="117"/>
      <c r="J25" s="117">
        <v>234550</v>
      </c>
      <c r="K25" s="117"/>
      <c r="L25" s="117">
        <v>161573</v>
      </c>
      <c r="M25" s="117">
        <v>70085</v>
      </c>
      <c r="N25" s="74"/>
    </row>
    <row r="26" spans="1:14" s="66" customFormat="1" ht="14.25" customHeight="1">
      <c r="A26" s="72"/>
      <c r="B26" s="73" t="s">
        <v>99</v>
      </c>
      <c r="C26" s="108">
        <v>86651</v>
      </c>
      <c r="D26" s="117">
        <v>605</v>
      </c>
      <c r="E26" s="117">
        <v>255</v>
      </c>
      <c r="F26" s="117">
        <v>0</v>
      </c>
      <c r="G26" s="117">
        <v>1654</v>
      </c>
      <c r="H26" s="117">
        <f>24402+1042</f>
        <v>25444</v>
      </c>
      <c r="I26" s="117"/>
      <c r="J26" s="117">
        <v>114609</v>
      </c>
      <c r="K26" s="117"/>
      <c r="L26" s="117">
        <v>86906</v>
      </c>
      <c r="M26" s="117">
        <v>26049</v>
      </c>
      <c r="N26" s="74"/>
    </row>
    <row r="27" spans="1:14" s="66" customFormat="1" ht="19.5" customHeight="1">
      <c r="A27" s="65">
        <v>2009</v>
      </c>
      <c r="B27" s="73" t="s">
        <v>0</v>
      </c>
      <c r="C27" s="108">
        <f>163203-D27</f>
        <v>161915</v>
      </c>
      <c r="D27" s="117">
        <v>1288</v>
      </c>
      <c r="E27" s="117">
        <v>597</v>
      </c>
      <c r="F27" s="117">
        <v>0</v>
      </c>
      <c r="G27" s="117">
        <v>3024</v>
      </c>
      <c r="H27" s="117">
        <f>71679+2633</f>
        <v>74312</v>
      </c>
      <c r="I27" s="117"/>
      <c r="J27" s="117">
        <v>241136</v>
      </c>
      <c r="K27" s="117"/>
      <c r="L27" s="117">
        <v>162512</v>
      </c>
      <c r="M27" s="117">
        <v>75600</v>
      </c>
      <c r="N27" s="74"/>
    </row>
    <row r="28" spans="1:14" s="66" customFormat="1" ht="14.25" customHeight="1">
      <c r="A28" s="72"/>
      <c r="B28" s="73" t="s">
        <v>99</v>
      </c>
      <c r="C28" s="108">
        <f>87778-D28</f>
        <v>87318</v>
      </c>
      <c r="D28" s="117">
        <v>460</v>
      </c>
      <c r="E28" s="117">
        <v>255</v>
      </c>
      <c r="F28" s="117">
        <v>0</v>
      </c>
      <c r="G28" s="117">
        <v>1706</v>
      </c>
      <c r="H28" s="117">
        <f>27230+1099</f>
        <v>28329</v>
      </c>
      <c r="I28" s="117"/>
      <c r="J28" s="117">
        <v>118068</v>
      </c>
      <c r="K28" s="117"/>
      <c r="L28" s="117">
        <v>87573</v>
      </c>
      <c r="M28" s="117">
        <v>28789</v>
      </c>
      <c r="N28" s="74"/>
    </row>
    <row r="29" spans="1:14" s="66" customFormat="1" ht="19.5" customHeight="1">
      <c r="A29" s="65">
        <v>2010</v>
      </c>
      <c r="B29" s="73" t="s">
        <v>0</v>
      </c>
      <c r="C29" s="108">
        <v>168503</v>
      </c>
      <c r="D29" s="117">
        <v>1249</v>
      </c>
      <c r="E29" s="117">
        <v>603</v>
      </c>
      <c r="F29" s="117">
        <v>0</v>
      </c>
      <c r="G29" s="117">
        <v>3011</v>
      </c>
      <c r="H29" s="117">
        <v>81189</v>
      </c>
      <c r="I29" s="117"/>
      <c r="J29" s="117">
        <v>254555</v>
      </c>
      <c r="K29" s="117"/>
      <c r="L29" s="117">
        <v>169106</v>
      </c>
      <c r="M29" s="117">
        <v>82438</v>
      </c>
      <c r="N29" s="74"/>
    </row>
    <row r="30" spans="1:14" s="66" customFormat="1" ht="14.25" customHeight="1">
      <c r="A30" s="72"/>
      <c r="B30" s="73" t="s">
        <v>99</v>
      </c>
      <c r="C30" s="108">
        <v>91234</v>
      </c>
      <c r="D30" s="117">
        <v>434</v>
      </c>
      <c r="E30" s="117">
        <v>257</v>
      </c>
      <c r="F30" s="117">
        <v>0</v>
      </c>
      <c r="G30" s="117">
        <v>1711</v>
      </c>
      <c r="H30" s="117">
        <v>31245</v>
      </c>
      <c r="I30" s="117"/>
      <c r="J30" s="117">
        <v>124881</v>
      </c>
      <c r="K30" s="117"/>
      <c r="L30" s="117">
        <v>91491</v>
      </c>
      <c r="M30" s="117">
        <v>31679</v>
      </c>
      <c r="N30" s="74"/>
    </row>
    <row r="31" spans="1:14" s="66" customFormat="1" ht="19.5" customHeight="1">
      <c r="A31" s="65">
        <v>2011</v>
      </c>
      <c r="B31" s="73" t="s">
        <v>0</v>
      </c>
      <c r="C31" s="108">
        <v>183784</v>
      </c>
      <c r="D31" s="117">
        <v>1219</v>
      </c>
      <c r="E31" s="117">
        <v>537</v>
      </c>
      <c r="F31" s="117">
        <v>0</v>
      </c>
      <c r="G31" s="117">
        <v>3046</v>
      </c>
      <c r="H31" s="117">
        <v>89029</v>
      </c>
      <c r="I31" s="117"/>
      <c r="J31" s="117">
        <v>277615</v>
      </c>
      <c r="K31" s="117"/>
      <c r="L31" s="117">
        <v>184321</v>
      </c>
      <c r="M31" s="117">
        <v>90248</v>
      </c>
      <c r="N31" s="74"/>
    </row>
    <row r="32" spans="1:14" s="66" customFormat="1" ht="14.25" customHeight="1">
      <c r="A32" s="72"/>
      <c r="B32" s="73" t="s">
        <v>99</v>
      </c>
      <c r="C32" s="108">
        <v>98745</v>
      </c>
      <c r="D32" s="117">
        <v>433</v>
      </c>
      <c r="E32" s="117">
        <v>218</v>
      </c>
      <c r="F32" s="117">
        <v>0</v>
      </c>
      <c r="G32" s="117">
        <v>1724</v>
      </c>
      <c r="H32" s="117">
        <v>34372</v>
      </c>
      <c r="I32" s="117"/>
      <c r="J32" s="117">
        <v>135492</v>
      </c>
      <c r="K32" s="117"/>
      <c r="L32" s="117">
        <v>98963</v>
      </c>
      <c r="M32" s="117">
        <v>34805</v>
      </c>
      <c r="N32" s="74"/>
    </row>
    <row r="33" spans="1:14" s="66" customFormat="1" ht="19.5" customHeight="1">
      <c r="A33" s="65">
        <v>2012</v>
      </c>
      <c r="B33" s="73" t="s">
        <v>0</v>
      </c>
      <c r="C33" s="108">
        <v>198172</v>
      </c>
      <c r="D33" s="117">
        <v>1304</v>
      </c>
      <c r="E33" s="117">
        <v>546</v>
      </c>
      <c r="F33" s="117">
        <v>0</v>
      </c>
      <c r="G33" s="117">
        <v>3170</v>
      </c>
      <c r="H33" s="117">
        <v>96944</v>
      </c>
      <c r="I33" s="117"/>
      <c r="J33" s="117">
        <v>300136</v>
      </c>
      <c r="K33" s="117"/>
      <c r="L33" s="117">
        <v>198718</v>
      </c>
      <c r="M33" s="117">
        <v>98248</v>
      </c>
      <c r="N33" s="74"/>
    </row>
    <row r="34" spans="1:14" s="66" customFormat="1" ht="14.25" customHeight="1">
      <c r="A34" s="72"/>
      <c r="B34" s="73" t="s">
        <v>99</v>
      </c>
      <c r="C34" s="108">
        <v>104954</v>
      </c>
      <c r="D34" s="117">
        <v>492</v>
      </c>
      <c r="E34" s="117">
        <v>224</v>
      </c>
      <c r="F34" s="117">
        <v>0</v>
      </c>
      <c r="G34" s="117">
        <v>1785</v>
      </c>
      <c r="H34" s="117">
        <v>37870</v>
      </c>
      <c r="I34" s="117"/>
      <c r="J34" s="117">
        <v>145325</v>
      </c>
      <c r="K34" s="117"/>
      <c r="L34" s="117">
        <v>105178</v>
      </c>
      <c r="M34" s="117">
        <v>38362</v>
      </c>
      <c r="N34" s="74"/>
    </row>
    <row r="35" spans="1:14" s="66" customFormat="1" ht="19.5" customHeight="1">
      <c r="A35" s="65">
        <v>2013</v>
      </c>
      <c r="B35" s="73" t="s">
        <v>0</v>
      </c>
      <c r="C35" s="108">
        <v>202514</v>
      </c>
      <c r="D35" s="117">
        <v>1309</v>
      </c>
      <c r="E35" s="117">
        <v>515</v>
      </c>
      <c r="F35" s="117">
        <v>0</v>
      </c>
      <c r="G35" s="117">
        <v>3230</v>
      </c>
      <c r="H35" s="117">
        <v>103976</v>
      </c>
      <c r="I35" s="117" t="s">
        <v>123</v>
      </c>
      <c r="J35" s="117">
        <v>311544</v>
      </c>
      <c r="K35" s="117" t="s">
        <v>123</v>
      </c>
      <c r="L35" s="117">
        <v>203029</v>
      </c>
      <c r="M35" s="117">
        <v>105285</v>
      </c>
      <c r="N35" s="74"/>
    </row>
    <row r="36" spans="1:14" s="66" customFormat="1" ht="14.25" customHeight="1">
      <c r="A36" s="72"/>
      <c r="B36" s="73" t="s">
        <v>99</v>
      </c>
      <c r="C36" s="108">
        <v>107022</v>
      </c>
      <c r="D36" s="117">
        <v>610</v>
      </c>
      <c r="E36" s="117">
        <v>219</v>
      </c>
      <c r="F36" s="117">
        <v>0</v>
      </c>
      <c r="G36" s="117">
        <v>1797</v>
      </c>
      <c r="H36" s="117">
        <v>41593</v>
      </c>
      <c r="I36" s="117" t="s">
        <v>123</v>
      </c>
      <c r="J36" s="117">
        <v>151241</v>
      </c>
      <c r="K36" s="117" t="s">
        <v>123</v>
      </c>
      <c r="L36" s="117">
        <v>107241</v>
      </c>
      <c r="M36" s="117">
        <v>42203</v>
      </c>
      <c r="N36" s="74"/>
    </row>
    <row r="37" spans="1:14" s="66" customFormat="1" ht="19.5" customHeight="1">
      <c r="A37" s="65">
        <v>2014</v>
      </c>
      <c r="B37" s="73" t="s">
        <v>0</v>
      </c>
      <c r="C37" s="108">
        <v>219882</v>
      </c>
      <c r="D37" s="117">
        <v>1355</v>
      </c>
      <c r="E37" s="117">
        <v>502</v>
      </c>
      <c r="F37" s="117">
        <v>0</v>
      </c>
      <c r="G37" s="117">
        <v>3411</v>
      </c>
      <c r="H37" s="117">
        <v>111678</v>
      </c>
      <c r="I37" s="117"/>
      <c r="J37" s="117">
        <v>336828</v>
      </c>
      <c r="K37" s="117"/>
      <c r="L37" s="117">
        <v>220384</v>
      </c>
      <c r="M37" s="117">
        <v>113033</v>
      </c>
      <c r="N37" s="167" t="s">
        <v>123</v>
      </c>
    </row>
    <row r="38" spans="1:14" s="66" customFormat="1" ht="14.25" customHeight="1">
      <c r="A38" s="72"/>
      <c r="B38" s="73" t="s">
        <v>99</v>
      </c>
      <c r="C38" s="108">
        <v>115893</v>
      </c>
      <c r="D38" s="117">
        <v>610</v>
      </c>
      <c r="E38" s="117">
        <v>196</v>
      </c>
      <c r="F38" s="117">
        <v>0</v>
      </c>
      <c r="G38" s="117">
        <v>1875</v>
      </c>
      <c r="H38" s="117">
        <v>45376</v>
      </c>
      <c r="I38" s="117"/>
      <c r="J38" s="117">
        <v>163950</v>
      </c>
      <c r="K38" s="117"/>
      <c r="L38" s="117">
        <v>116089</v>
      </c>
      <c r="M38" s="117">
        <v>45986</v>
      </c>
      <c r="N38" s="167" t="s">
        <v>123</v>
      </c>
    </row>
    <row r="39" spans="1:14" s="66" customFormat="1" ht="19.5" customHeight="1">
      <c r="A39" s="65">
        <v>2015</v>
      </c>
      <c r="B39" s="73" t="s">
        <v>0</v>
      </c>
      <c r="C39" s="108">
        <v>224676</v>
      </c>
      <c r="D39" s="117">
        <v>1375</v>
      </c>
      <c r="E39" s="117">
        <v>506</v>
      </c>
      <c r="F39" s="117">
        <v>0</v>
      </c>
      <c r="G39" s="117">
        <v>3421</v>
      </c>
      <c r="H39" s="117">
        <v>116454</v>
      </c>
      <c r="I39" s="117"/>
      <c r="J39" s="117">
        <v>346432</v>
      </c>
      <c r="K39" s="117"/>
      <c r="L39" s="117">
        <v>225182</v>
      </c>
      <c r="M39" s="117">
        <v>117829</v>
      </c>
      <c r="N39" s="74"/>
    </row>
    <row r="40" spans="1:14" s="66" customFormat="1" ht="14.25" customHeight="1">
      <c r="A40" s="72"/>
      <c r="B40" s="73" t="s">
        <v>99</v>
      </c>
      <c r="C40" s="108">
        <v>117910</v>
      </c>
      <c r="D40" s="117">
        <v>617</v>
      </c>
      <c r="E40" s="117">
        <v>207</v>
      </c>
      <c r="F40" s="117">
        <v>0</v>
      </c>
      <c r="G40" s="117">
        <v>1870</v>
      </c>
      <c r="H40" s="117">
        <v>48102</v>
      </c>
      <c r="I40" s="117"/>
      <c r="J40" s="117">
        <v>168706</v>
      </c>
      <c r="K40" s="117"/>
      <c r="L40" s="117">
        <v>118117</v>
      </c>
      <c r="M40" s="117">
        <v>48719</v>
      </c>
      <c r="N40" s="74"/>
    </row>
    <row r="41" spans="1:14" s="66" customFormat="1" ht="19.5" customHeight="1">
      <c r="A41" s="65">
        <v>2016</v>
      </c>
      <c r="B41" s="73" t="s">
        <v>0</v>
      </c>
      <c r="C41" s="108">
        <v>227012</v>
      </c>
      <c r="D41" s="117">
        <v>1459</v>
      </c>
      <c r="E41" s="117">
        <v>505</v>
      </c>
      <c r="F41" s="117">
        <v>0</v>
      </c>
      <c r="G41" s="117">
        <v>3402</v>
      </c>
      <c r="H41" s="117">
        <v>118531</v>
      </c>
      <c r="I41" s="117"/>
      <c r="J41" s="117">
        <v>350909</v>
      </c>
      <c r="K41" s="117"/>
      <c r="L41" s="117">
        <v>227517</v>
      </c>
      <c r="M41" s="117">
        <v>119990</v>
      </c>
      <c r="N41" s="74"/>
    </row>
    <row r="42" spans="1:14" s="66" customFormat="1" ht="14.25" customHeight="1">
      <c r="A42" s="72"/>
      <c r="B42" s="73" t="s">
        <v>99</v>
      </c>
      <c r="C42" s="108">
        <v>118900</v>
      </c>
      <c r="D42" s="117">
        <v>635</v>
      </c>
      <c r="E42" s="117">
        <v>210</v>
      </c>
      <c r="F42" s="117">
        <v>0</v>
      </c>
      <c r="G42" s="117">
        <v>1857</v>
      </c>
      <c r="H42" s="117">
        <v>49721</v>
      </c>
      <c r="I42" s="117"/>
      <c r="J42" s="117">
        <v>171323</v>
      </c>
      <c r="K42" s="117"/>
      <c r="L42" s="117">
        <v>119110</v>
      </c>
      <c r="M42" s="117">
        <v>50356</v>
      </c>
      <c r="N42" s="74"/>
    </row>
    <row r="43" spans="1:14" s="66" customFormat="1" ht="19.5" customHeight="1">
      <c r="A43" s="65">
        <v>2017</v>
      </c>
      <c r="B43" s="73" t="s">
        <v>0</v>
      </c>
      <c r="C43" s="108">
        <v>227224</v>
      </c>
      <c r="D43" s="117">
        <v>1504</v>
      </c>
      <c r="E43" s="117">
        <v>493</v>
      </c>
      <c r="F43" s="117">
        <v>0</v>
      </c>
      <c r="G43" s="117">
        <v>3233</v>
      </c>
      <c r="H43" s="117">
        <v>125399</v>
      </c>
      <c r="I43" s="117">
        <v>357853</v>
      </c>
      <c r="J43" s="117">
        <v>357853</v>
      </c>
      <c r="K43" s="117">
        <v>227717</v>
      </c>
      <c r="L43" s="117">
        <v>227717</v>
      </c>
      <c r="M43" s="117">
        <v>126903</v>
      </c>
      <c r="N43" s="74"/>
    </row>
    <row r="44" spans="1:14" s="66" customFormat="1" ht="14.25" customHeight="1">
      <c r="A44" s="72"/>
      <c r="B44" s="73" t="s">
        <v>99</v>
      </c>
      <c r="C44" s="108">
        <v>118695</v>
      </c>
      <c r="D44" s="117">
        <v>648</v>
      </c>
      <c r="E44" s="117">
        <v>200</v>
      </c>
      <c r="F44" s="117">
        <v>0</v>
      </c>
      <c r="G44" s="117">
        <v>1715</v>
      </c>
      <c r="H44" s="117">
        <v>54180</v>
      </c>
      <c r="I44" s="117">
        <v>175438</v>
      </c>
      <c r="J44" s="117">
        <v>175438</v>
      </c>
      <c r="K44" s="117">
        <v>118895</v>
      </c>
      <c r="L44" s="117">
        <v>118895</v>
      </c>
      <c r="M44" s="117">
        <v>54828</v>
      </c>
      <c r="N44" s="74"/>
    </row>
    <row r="45" spans="1:14" s="43" customFormat="1" ht="19.5" customHeight="1">
      <c r="A45" s="65">
        <v>2018</v>
      </c>
      <c r="B45" s="73" t="s">
        <v>0</v>
      </c>
      <c r="C45" s="108">
        <v>227278</v>
      </c>
      <c r="D45" s="117">
        <v>1575</v>
      </c>
      <c r="E45" s="117">
        <v>509</v>
      </c>
      <c r="F45" s="117">
        <v>0</v>
      </c>
      <c r="G45" s="117">
        <v>3279</v>
      </c>
      <c r="H45" s="117">
        <v>127517</v>
      </c>
      <c r="I45" s="117"/>
      <c r="J45" s="117">
        <v>360158</v>
      </c>
      <c r="K45" s="117"/>
      <c r="L45" s="117">
        <v>227787</v>
      </c>
      <c r="M45" s="117">
        <v>129092</v>
      </c>
      <c r="N45" s="52"/>
    </row>
    <row r="46" spans="1:14" s="66" customFormat="1" ht="14.25" customHeight="1">
      <c r="A46" s="72"/>
      <c r="B46" s="73" t="s">
        <v>99</v>
      </c>
      <c r="C46" s="108">
        <v>118807</v>
      </c>
      <c r="D46" s="117">
        <v>649</v>
      </c>
      <c r="E46" s="117">
        <v>221</v>
      </c>
      <c r="F46" s="117">
        <v>0</v>
      </c>
      <c r="G46" s="117">
        <v>1729</v>
      </c>
      <c r="H46" s="117">
        <v>56100</v>
      </c>
      <c r="I46" s="117"/>
      <c r="J46" s="117">
        <v>177506</v>
      </c>
      <c r="K46" s="117"/>
      <c r="L46" s="117">
        <v>119028</v>
      </c>
      <c r="M46" s="117">
        <v>56749</v>
      </c>
      <c r="N46" s="120"/>
    </row>
    <row r="47" spans="1:14" s="43" customFormat="1" ht="19.5" customHeight="1">
      <c r="A47" s="65">
        <v>2019</v>
      </c>
      <c r="B47" s="73" t="s">
        <v>0</v>
      </c>
      <c r="C47" s="108">
        <v>228013</v>
      </c>
      <c r="D47" s="117">
        <v>1591</v>
      </c>
      <c r="E47" s="117">
        <v>509</v>
      </c>
      <c r="F47" s="117">
        <v>0</v>
      </c>
      <c r="G47" s="117">
        <v>3272</v>
      </c>
      <c r="H47" s="117">
        <v>131458</v>
      </c>
      <c r="I47" s="117"/>
      <c r="J47" s="117">
        <v>364843</v>
      </c>
      <c r="K47" s="117"/>
      <c r="L47" s="117">
        <v>228522</v>
      </c>
      <c r="M47" s="117">
        <v>133049</v>
      </c>
      <c r="N47" s="52"/>
    </row>
    <row r="48" spans="1:14" s="66" customFormat="1" ht="14.25" customHeight="1">
      <c r="A48" s="72"/>
      <c r="B48" s="73" t="s">
        <v>99</v>
      </c>
      <c r="C48" s="108">
        <v>120087</v>
      </c>
      <c r="D48" s="117">
        <v>637</v>
      </c>
      <c r="E48" s="117">
        <v>238</v>
      </c>
      <c r="F48" s="117">
        <v>0</v>
      </c>
      <c r="G48" s="117">
        <v>1758</v>
      </c>
      <c r="H48" s="117">
        <v>58497</v>
      </c>
      <c r="I48" s="117"/>
      <c r="J48" s="117">
        <v>181217</v>
      </c>
      <c r="K48" s="117"/>
      <c r="L48" s="117">
        <v>120325</v>
      </c>
      <c r="M48" s="117">
        <v>59134</v>
      </c>
      <c r="N48" s="120"/>
    </row>
    <row r="49" spans="1:18" s="45" customFormat="1" ht="9.75" customHeight="1">
      <c r="A49" s="172" t="s">
        <v>13</v>
      </c>
      <c r="B49" s="14"/>
      <c r="R49" s="46"/>
    </row>
    <row r="50" spans="1:14" ht="12.75">
      <c r="A50" s="120" t="s">
        <v>333</v>
      </c>
      <c r="B50" s="120"/>
      <c r="C50" s="120"/>
      <c r="D50" s="120"/>
      <c r="E50" s="120"/>
      <c r="F50" s="120"/>
      <c r="G50" s="120"/>
      <c r="H50" s="120"/>
      <c r="I50" s="120"/>
      <c r="J50" s="120"/>
      <c r="K50" s="120"/>
      <c r="L50" s="120"/>
      <c r="M50" s="120"/>
      <c r="N50" s="71"/>
    </row>
    <row r="51" ht="12.75">
      <c r="N51" s="71"/>
    </row>
    <row r="52" ht="12.75">
      <c r="N52" s="71"/>
    </row>
    <row r="53" ht="12.75">
      <c r="N53" s="71"/>
    </row>
    <row r="54" ht="12.75">
      <c r="N54" s="71"/>
    </row>
    <row r="55" ht="12.75">
      <c r="N55" s="71"/>
    </row>
    <row r="56" ht="12.75">
      <c r="N56" s="71"/>
    </row>
    <row r="57" ht="12.75">
      <c r="N57" s="71"/>
    </row>
    <row r="58" ht="12.75">
      <c r="N58" s="71"/>
    </row>
    <row r="59" ht="12.75">
      <c r="N59" s="71"/>
    </row>
    <row r="60" ht="12.75">
      <c r="N60" s="71"/>
    </row>
    <row r="61" ht="12.75">
      <c r="N61" s="71"/>
    </row>
    <row r="62" ht="12.75">
      <c r="N62" s="71"/>
    </row>
    <row r="63" ht="12.75">
      <c r="N63" s="71"/>
    </row>
    <row r="64" ht="12.75">
      <c r="N64" s="71"/>
    </row>
    <row r="65" ht="12.75">
      <c r="N65" s="71"/>
    </row>
    <row r="66" ht="12.75">
      <c r="N66" s="71"/>
    </row>
    <row r="67" ht="12.75">
      <c r="N67" s="71"/>
    </row>
    <row r="68" ht="12.75">
      <c r="N68" s="71"/>
    </row>
    <row r="69" ht="12.75">
      <c r="N69" s="71"/>
    </row>
    <row r="70" ht="12.75">
      <c r="N70" s="71"/>
    </row>
    <row r="71" ht="12.75">
      <c r="N71" s="71"/>
    </row>
    <row r="72" ht="12.75">
      <c r="N72" s="71"/>
    </row>
    <row r="73" ht="12.75">
      <c r="N73" s="71"/>
    </row>
    <row r="74" ht="12.75">
      <c r="N74" s="71"/>
    </row>
    <row r="75" ht="12.75">
      <c r="N75" s="71"/>
    </row>
    <row r="76" ht="12.75">
      <c r="N76" s="71"/>
    </row>
    <row r="77" ht="12.75">
      <c r="N77" s="71"/>
    </row>
    <row r="78" ht="12.75">
      <c r="N78" s="71"/>
    </row>
    <row r="79" ht="12.75">
      <c r="N79" s="71"/>
    </row>
    <row r="80" ht="12.75">
      <c r="N80" s="71"/>
    </row>
    <row r="81" ht="12.75">
      <c r="N81" s="71"/>
    </row>
    <row r="82" ht="12.75">
      <c r="N82" s="71"/>
    </row>
    <row r="83" ht="12.75">
      <c r="N83" s="71"/>
    </row>
    <row r="84" ht="12.75">
      <c r="N84" s="71"/>
    </row>
    <row r="85" ht="12.75">
      <c r="N85" s="71"/>
    </row>
    <row r="86" ht="12.75">
      <c r="N86" s="71"/>
    </row>
    <row r="87" ht="12.75">
      <c r="N87" s="71"/>
    </row>
    <row r="88" ht="12.75">
      <c r="N88" s="71"/>
    </row>
    <row r="89" ht="12.75">
      <c r="N89" s="71"/>
    </row>
    <row r="90" ht="12.75">
      <c r="N90" s="71"/>
    </row>
    <row r="91" ht="12.75">
      <c r="N91" s="71"/>
    </row>
    <row r="92" ht="12.75">
      <c r="N92" s="71"/>
    </row>
    <row r="93" ht="12.75">
      <c r="N93" s="71"/>
    </row>
    <row r="94" ht="12.75">
      <c r="N94" s="71"/>
    </row>
    <row r="95" ht="12.75">
      <c r="N95" s="71"/>
    </row>
    <row r="96" ht="12.75">
      <c r="N96" s="71"/>
    </row>
    <row r="97" ht="12.75">
      <c r="N97" s="71"/>
    </row>
    <row r="98" ht="12.75">
      <c r="N98" s="71"/>
    </row>
    <row r="99" ht="12.75">
      <c r="N99" s="71"/>
    </row>
    <row r="100" ht="12.75">
      <c r="N100" s="71"/>
    </row>
    <row r="101" ht="12.75">
      <c r="N101" s="71"/>
    </row>
    <row r="102" ht="12.75">
      <c r="N102" s="71"/>
    </row>
    <row r="103" ht="12.75">
      <c r="N103" s="71"/>
    </row>
    <row r="104" ht="12.75">
      <c r="N104" s="71"/>
    </row>
    <row r="105" ht="12.75">
      <c r="N105" s="71"/>
    </row>
    <row r="106" ht="12.75">
      <c r="N106" s="71"/>
    </row>
    <row r="107" ht="12.75">
      <c r="N107" s="71"/>
    </row>
    <row r="108" ht="12.75">
      <c r="N108" s="71"/>
    </row>
    <row r="109" ht="12.75">
      <c r="N109" s="71"/>
    </row>
    <row r="110" ht="12.75">
      <c r="N110" s="71"/>
    </row>
    <row r="111" ht="12.75">
      <c r="N111" s="71"/>
    </row>
    <row r="112" ht="12.75">
      <c r="N112" s="71"/>
    </row>
    <row r="113" ht="12.75">
      <c r="N113" s="71"/>
    </row>
    <row r="114" ht="12.75">
      <c r="N114" s="71"/>
    </row>
    <row r="115" ht="12.75">
      <c r="N115" s="71"/>
    </row>
    <row r="116" ht="12.75">
      <c r="N116" s="71"/>
    </row>
    <row r="117" ht="12.75">
      <c r="N117" s="71"/>
    </row>
    <row r="118" ht="12.75">
      <c r="N118" s="71"/>
    </row>
    <row r="119" ht="12.75">
      <c r="N119" s="71"/>
    </row>
    <row r="120" ht="12.75">
      <c r="N120" s="71"/>
    </row>
    <row r="121" ht="12.75">
      <c r="N121" s="71"/>
    </row>
    <row r="122" ht="12.75">
      <c r="N122" s="71"/>
    </row>
    <row r="123" ht="12.75">
      <c r="N123" s="71"/>
    </row>
    <row r="124" ht="12.75">
      <c r="N124" s="71"/>
    </row>
    <row r="125" ht="12.75">
      <c r="N125" s="71"/>
    </row>
    <row r="126" ht="12.75">
      <c r="N126" s="71"/>
    </row>
    <row r="127" ht="12.75">
      <c r="N127" s="71"/>
    </row>
    <row r="128" ht="12.75">
      <c r="N128" s="71"/>
    </row>
    <row r="129" ht="12.75">
      <c r="N129" s="71"/>
    </row>
    <row r="130" ht="12.75">
      <c r="N130" s="71"/>
    </row>
    <row r="131" ht="12.75">
      <c r="N131" s="71"/>
    </row>
    <row r="132" ht="12.75">
      <c r="N132" s="71"/>
    </row>
    <row r="133" ht="12.75">
      <c r="N133" s="71"/>
    </row>
    <row r="134" ht="12.75">
      <c r="N134" s="71"/>
    </row>
    <row r="135" ht="12.75">
      <c r="N135" s="71"/>
    </row>
    <row r="136" ht="12.75">
      <c r="N136" s="71"/>
    </row>
    <row r="137" ht="12.75">
      <c r="N137" s="71"/>
    </row>
    <row r="138" ht="12.75">
      <c r="N138" s="71"/>
    </row>
    <row r="139" ht="12.75">
      <c r="N139" s="71"/>
    </row>
    <row r="140" ht="12.75">
      <c r="N140" s="71"/>
    </row>
    <row r="141" ht="12.75">
      <c r="N141" s="71"/>
    </row>
    <row r="142" ht="12.75">
      <c r="N142" s="71"/>
    </row>
    <row r="143" ht="12.75">
      <c r="N143" s="71"/>
    </row>
    <row r="144" ht="12.75">
      <c r="N144" s="71"/>
    </row>
    <row r="145" ht="12.75">
      <c r="N145" s="71"/>
    </row>
    <row r="146" ht="12.75">
      <c r="N146" s="71"/>
    </row>
    <row r="147" ht="12.75">
      <c r="N147" s="71"/>
    </row>
    <row r="148" ht="12.75">
      <c r="N148" s="71"/>
    </row>
    <row r="149" ht="12.75">
      <c r="N149" s="71"/>
    </row>
    <row r="150" ht="12.75">
      <c r="N150" s="71"/>
    </row>
    <row r="151" ht="12.75">
      <c r="N151" s="71"/>
    </row>
    <row r="152" ht="12.75">
      <c r="N152" s="71"/>
    </row>
    <row r="153" ht="12.75">
      <c r="N153" s="71"/>
    </row>
    <row r="154" ht="12.75">
      <c r="N154" s="71"/>
    </row>
    <row r="155" ht="12.75">
      <c r="N155" s="71"/>
    </row>
    <row r="156" ht="12.75">
      <c r="N156" s="71"/>
    </row>
    <row r="157" ht="12.75">
      <c r="N157" s="71"/>
    </row>
    <row r="158" ht="12.75">
      <c r="N158" s="71"/>
    </row>
    <row r="159" ht="12.75">
      <c r="N159" s="71"/>
    </row>
    <row r="160" ht="12.75">
      <c r="N160" s="71"/>
    </row>
    <row r="161" ht="12.75">
      <c r="N161" s="71"/>
    </row>
    <row r="162" ht="12.75">
      <c r="N162" s="71"/>
    </row>
    <row r="163" ht="12.75">
      <c r="N163" s="71"/>
    </row>
    <row r="164" ht="12.75">
      <c r="N164" s="71"/>
    </row>
    <row r="165" ht="12.75">
      <c r="N165" s="71"/>
    </row>
    <row r="166" ht="12.75">
      <c r="N166" s="71"/>
    </row>
    <row r="167" ht="12.75">
      <c r="N167" s="71"/>
    </row>
    <row r="168" ht="12.75">
      <c r="N168" s="71"/>
    </row>
    <row r="169" ht="12.75">
      <c r="N169" s="71"/>
    </row>
    <row r="170" ht="12.75">
      <c r="N170" s="71"/>
    </row>
    <row r="171" ht="12.75">
      <c r="N171" s="71"/>
    </row>
    <row r="172" ht="12.75">
      <c r="N172" s="71"/>
    </row>
    <row r="173" ht="12.75">
      <c r="N173" s="71"/>
    </row>
    <row r="174" ht="12.75">
      <c r="N174" s="71"/>
    </row>
    <row r="175" ht="12.75">
      <c r="N175" s="71"/>
    </row>
    <row r="176" ht="12.75">
      <c r="N176" s="71"/>
    </row>
    <row r="177" ht="12.75">
      <c r="N177" s="71"/>
    </row>
    <row r="178" ht="12.75">
      <c r="N178" s="71"/>
    </row>
    <row r="179" ht="12.75">
      <c r="N179" s="71"/>
    </row>
    <row r="180" ht="12.75">
      <c r="N180" s="71"/>
    </row>
    <row r="181" ht="12.75">
      <c r="N181" s="71"/>
    </row>
    <row r="182" ht="12.75">
      <c r="N182" s="71"/>
    </row>
    <row r="183" ht="12.75">
      <c r="N183" s="71"/>
    </row>
    <row r="184" ht="12.75">
      <c r="N184" s="71"/>
    </row>
    <row r="185" ht="12.75">
      <c r="N185" s="71"/>
    </row>
    <row r="186" ht="12.75">
      <c r="N186" s="71"/>
    </row>
    <row r="187" ht="12.75">
      <c r="N187" s="71"/>
    </row>
    <row r="188" ht="12.75">
      <c r="N188" s="71"/>
    </row>
    <row r="189" ht="12.75">
      <c r="N189" s="71"/>
    </row>
    <row r="190" ht="12.75">
      <c r="N190" s="71"/>
    </row>
    <row r="191" ht="12.75">
      <c r="N191" s="71"/>
    </row>
    <row r="192" ht="12.75">
      <c r="N192" s="71"/>
    </row>
    <row r="193" ht="12.75">
      <c r="N193" s="71"/>
    </row>
    <row r="194" ht="12.75">
      <c r="N194" s="71"/>
    </row>
    <row r="195" ht="12.75">
      <c r="N195" s="71"/>
    </row>
    <row r="196" ht="12.75">
      <c r="N196" s="71"/>
    </row>
    <row r="197" ht="12.75">
      <c r="N197" s="71"/>
    </row>
    <row r="198" ht="12.75">
      <c r="N198" s="71"/>
    </row>
    <row r="199" ht="12.75">
      <c r="N199" s="71"/>
    </row>
    <row r="200" ht="12.75">
      <c r="N200" s="71"/>
    </row>
    <row r="201" ht="12.75">
      <c r="N201" s="71"/>
    </row>
    <row r="202" ht="12.75">
      <c r="N202" s="71"/>
    </row>
    <row r="203" ht="12.75">
      <c r="N203" s="71"/>
    </row>
    <row r="204" ht="12.75">
      <c r="N204" s="71"/>
    </row>
    <row r="205" ht="12.75">
      <c r="N205" s="71"/>
    </row>
    <row r="206" ht="12.75">
      <c r="N206" s="71"/>
    </row>
    <row r="207" ht="12.75">
      <c r="N207" s="71"/>
    </row>
    <row r="208" ht="12.75">
      <c r="N208" s="71"/>
    </row>
    <row r="209" ht="12.75">
      <c r="N209" s="71"/>
    </row>
    <row r="210" ht="12.75">
      <c r="N210" s="71"/>
    </row>
    <row r="211" ht="12.75">
      <c r="N211" s="71"/>
    </row>
    <row r="212" ht="12.75">
      <c r="N212" s="71"/>
    </row>
    <row r="213" ht="12.75">
      <c r="N213" s="71"/>
    </row>
    <row r="214" ht="12.75">
      <c r="N214" s="71"/>
    </row>
    <row r="215" ht="12.75">
      <c r="N215" s="71"/>
    </row>
    <row r="216" ht="12.75">
      <c r="N216" s="71"/>
    </row>
    <row r="217" ht="12.75">
      <c r="N217" s="71"/>
    </row>
    <row r="218" ht="12.75">
      <c r="N218" s="71"/>
    </row>
    <row r="219" ht="12.75">
      <c r="N219" s="71"/>
    </row>
    <row r="220" ht="12.75">
      <c r="N220" s="71"/>
    </row>
    <row r="221" ht="12.75">
      <c r="N221" s="71"/>
    </row>
    <row r="222" ht="12.75">
      <c r="N222" s="71"/>
    </row>
    <row r="223" ht="12.75">
      <c r="N223" s="71"/>
    </row>
    <row r="224" ht="12.75">
      <c r="N224" s="71"/>
    </row>
    <row r="225" ht="12.75">
      <c r="N225" s="71"/>
    </row>
    <row r="226" ht="12.75">
      <c r="N226" s="71"/>
    </row>
    <row r="227" ht="12.75">
      <c r="N227" s="71"/>
    </row>
    <row r="228" ht="12.75">
      <c r="N228" s="71"/>
    </row>
    <row r="229" ht="12.75">
      <c r="N229" s="71"/>
    </row>
    <row r="230" ht="12.75">
      <c r="N230" s="71"/>
    </row>
    <row r="231" ht="12.75">
      <c r="N231" s="71"/>
    </row>
    <row r="232" ht="12.75">
      <c r="N232" s="71"/>
    </row>
    <row r="233" ht="12.75">
      <c r="N233" s="71"/>
    </row>
    <row r="234" ht="12.75">
      <c r="N234" s="71"/>
    </row>
    <row r="235" ht="12.75">
      <c r="N235" s="71"/>
    </row>
    <row r="236" ht="12.75">
      <c r="N236" s="71"/>
    </row>
    <row r="237" ht="12.75">
      <c r="N237" s="71"/>
    </row>
    <row r="238" ht="12.75">
      <c r="N238" s="71"/>
    </row>
    <row r="239" ht="12.75">
      <c r="N239" s="71"/>
    </row>
    <row r="240" ht="12.75">
      <c r="N240" s="71"/>
    </row>
    <row r="241" ht="12.75">
      <c r="N241" s="71"/>
    </row>
    <row r="242" ht="12.75">
      <c r="N242" s="71"/>
    </row>
    <row r="243" ht="12.75">
      <c r="N243" s="71"/>
    </row>
    <row r="244" ht="12.75">
      <c r="N244" s="71"/>
    </row>
    <row r="245" ht="12.75">
      <c r="N245" s="71"/>
    </row>
    <row r="246" ht="12.75">
      <c r="N246" s="71"/>
    </row>
    <row r="247" ht="12.75">
      <c r="N247" s="71"/>
    </row>
    <row r="248" ht="12.75">
      <c r="N248" s="71"/>
    </row>
    <row r="249" ht="12.75">
      <c r="N249" s="71"/>
    </row>
    <row r="250" ht="12.75">
      <c r="N250" s="71"/>
    </row>
    <row r="251" ht="12.75">
      <c r="N251" s="71"/>
    </row>
    <row r="252" ht="12.75">
      <c r="N252" s="71"/>
    </row>
    <row r="253" ht="12.75">
      <c r="N253" s="71"/>
    </row>
    <row r="254" ht="12.75">
      <c r="N254" s="71"/>
    </row>
    <row r="255" ht="12.75">
      <c r="N255" s="71"/>
    </row>
    <row r="256" ht="12.75">
      <c r="N256" s="71"/>
    </row>
    <row r="257" ht="12.75">
      <c r="N257" s="71"/>
    </row>
    <row r="258" ht="12.75">
      <c r="N258" s="71"/>
    </row>
    <row r="259" ht="12.75">
      <c r="N259" s="71"/>
    </row>
    <row r="260" ht="12.75">
      <c r="N260" s="71"/>
    </row>
    <row r="261" ht="12.75">
      <c r="N261" s="71"/>
    </row>
    <row r="262" ht="12.75">
      <c r="N262" s="71"/>
    </row>
    <row r="263" ht="12.75">
      <c r="N263" s="71"/>
    </row>
    <row r="264" ht="12.75">
      <c r="N264" s="71"/>
    </row>
    <row r="265" ht="12.75">
      <c r="N265" s="71"/>
    </row>
    <row r="266" ht="12.75">
      <c r="N266" s="71"/>
    </row>
    <row r="267" ht="12.75">
      <c r="N267" s="71"/>
    </row>
    <row r="268" ht="12.75">
      <c r="N268" s="71"/>
    </row>
    <row r="269" ht="12.75">
      <c r="N269" s="71"/>
    </row>
    <row r="270" ht="12.75">
      <c r="N270" s="71"/>
    </row>
    <row r="271" ht="12.75">
      <c r="N271" s="71"/>
    </row>
    <row r="272" ht="12.75">
      <c r="N272" s="71"/>
    </row>
    <row r="273" ht="12.75">
      <c r="N273" s="71"/>
    </row>
    <row r="274" ht="12.75">
      <c r="N274" s="71"/>
    </row>
    <row r="275" ht="12.75">
      <c r="N275" s="71"/>
    </row>
    <row r="276" ht="12.75">
      <c r="N276" s="71"/>
    </row>
    <row r="277" ht="12.75">
      <c r="N277" s="71"/>
    </row>
    <row r="278" ht="12.75">
      <c r="N278" s="71"/>
    </row>
    <row r="279" ht="12.75">
      <c r="N279" s="71"/>
    </row>
    <row r="280" ht="12.75">
      <c r="N280" s="71"/>
    </row>
    <row r="281" ht="12.75">
      <c r="N281" s="71"/>
    </row>
    <row r="282" ht="12.75">
      <c r="N282" s="71"/>
    </row>
    <row r="283" ht="12.75">
      <c r="N283" s="71"/>
    </row>
    <row r="284" ht="12.75">
      <c r="N284" s="71"/>
    </row>
    <row r="285" ht="12.75">
      <c r="N285" s="71"/>
    </row>
    <row r="286" ht="12.75">
      <c r="N286" s="71"/>
    </row>
    <row r="287" ht="12.75">
      <c r="N287" s="71"/>
    </row>
    <row r="288" ht="12.75">
      <c r="N288" s="71"/>
    </row>
    <row r="289" ht="12.75">
      <c r="N289" s="71"/>
    </row>
    <row r="290" ht="12.75">
      <c r="N290" s="71"/>
    </row>
    <row r="291" ht="12.75">
      <c r="N291" s="71"/>
    </row>
    <row r="292" ht="12.75">
      <c r="N292" s="71"/>
    </row>
    <row r="293" ht="12.75">
      <c r="N293" s="71"/>
    </row>
    <row r="294" ht="12.75">
      <c r="N294" s="71"/>
    </row>
    <row r="295" ht="12.75">
      <c r="N295" s="71"/>
    </row>
    <row r="296" ht="12.75">
      <c r="N296" s="71"/>
    </row>
    <row r="297" ht="12.75">
      <c r="N297" s="71"/>
    </row>
    <row r="298" ht="12.75">
      <c r="N298" s="71"/>
    </row>
    <row r="299" ht="12.75">
      <c r="N299" s="71"/>
    </row>
    <row r="300" ht="12.75">
      <c r="N300" s="71"/>
    </row>
    <row r="301" ht="12.75">
      <c r="N301" s="71"/>
    </row>
    <row r="302" ht="12.75">
      <c r="N302" s="71"/>
    </row>
    <row r="303" ht="12.75">
      <c r="N303" s="71"/>
    </row>
    <row r="304" ht="12.75">
      <c r="N304" s="71"/>
    </row>
    <row r="305" ht="12.75">
      <c r="N305" s="71"/>
    </row>
    <row r="306" ht="12.75">
      <c r="N306" s="71"/>
    </row>
    <row r="307" ht="12.75">
      <c r="N307" s="71"/>
    </row>
    <row r="308" ht="12.75">
      <c r="N308" s="71"/>
    </row>
    <row r="309" ht="12.75">
      <c r="N309" s="71"/>
    </row>
    <row r="310" ht="12.75">
      <c r="N310" s="71"/>
    </row>
    <row r="311" ht="12.75">
      <c r="N311" s="71"/>
    </row>
    <row r="312" ht="12.75">
      <c r="N312" s="71"/>
    </row>
    <row r="313" ht="12.75">
      <c r="N313" s="71"/>
    </row>
    <row r="314" ht="12.75">
      <c r="N314" s="71"/>
    </row>
    <row r="315" ht="12.75">
      <c r="N315" s="71"/>
    </row>
    <row r="316" ht="12.75">
      <c r="N316" s="71"/>
    </row>
    <row r="317" ht="12.75">
      <c r="N317" s="71"/>
    </row>
    <row r="318" ht="12.75">
      <c r="N318" s="71"/>
    </row>
    <row r="319" ht="12.75">
      <c r="N319" s="71"/>
    </row>
    <row r="320" ht="12.75">
      <c r="N320" s="71"/>
    </row>
    <row r="321" ht="12.75">
      <c r="N321" s="71"/>
    </row>
    <row r="322" ht="12.75">
      <c r="N322" s="71"/>
    </row>
    <row r="323" ht="12.75">
      <c r="N323" s="71"/>
    </row>
    <row r="324" ht="12.75">
      <c r="N324" s="71"/>
    </row>
    <row r="325" ht="12.75">
      <c r="N325" s="71"/>
    </row>
    <row r="326" ht="12.75">
      <c r="N326" s="71"/>
    </row>
    <row r="327" ht="12.75">
      <c r="N327" s="71"/>
    </row>
    <row r="328" ht="12.75">
      <c r="N328" s="71"/>
    </row>
    <row r="329" ht="12.75">
      <c r="N329" s="71"/>
    </row>
    <row r="330" ht="12.75">
      <c r="N330" s="71"/>
    </row>
    <row r="331" ht="12.75">
      <c r="N331" s="71"/>
    </row>
    <row r="332" ht="12.75">
      <c r="N332" s="71"/>
    </row>
    <row r="333" ht="12.75">
      <c r="N333" s="71"/>
    </row>
    <row r="334" ht="12.75">
      <c r="N334" s="71"/>
    </row>
    <row r="335" ht="12.75">
      <c r="N335" s="71"/>
    </row>
    <row r="336" ht="12.75">
      <c r="N336" s="71"/>
    </row>
    <row r="337" ht="12.75">
      <c r="N337" s="71"/>
    </row>
    <row r="338" ht="12.75">
      <c r="N338" s="71"/>
    </row>
    <row r="339" ht="12.75">
      <c r="N339" s="71"/>
    </row>
    <row r="340" ht="12.75">
      <c r="N340" s="71"/>
    </row>
    <row r="341" ht="12.75">
      <c r="N341" s="71"/>
    </row>
    <row r="342" ht="12.75">
      <c r="N342" s="71"/>
    </row>
    <row r="343" ht="12.75">
      <c r="N343" s="71"/>
    </row>
    <row r="344" ht="12.75">
      <c r="N344" s="71"/>
    </row>
    <row r="345" ht="12.75">
      <c r="N345" s="71"/>
    </row>
    <row r="346" ht="12.75">
      <c r="N346" s="71"/>
    </row>
    <row r="347" ht="12.75">
      <c r="N347" s="71"/>
    </row>
    <row r="348" ht="12.75">
      <c r="N348" s="71"/>
    </row>
    <row r="349" ht="12.75">
      <c r="N349" s="71"/>
    </row>
    <row r="350" ht="12.75">
      <c r="N350" s="71"/>
    </row>
    <row r="351" ht="12.75">
      <c r="N351" s="71"/>
    </row>
    <row r="352" ht="12.75">
      <c r="N352" s="71"/>
    </row>
    <row r="353" ht="12.75">
      <c r="N353" s="71"/>
    </row>
    <row r="354" ht="12.75">
      <c r="N354" s="71"/>
    </row>
    <row r="355" ht="12.75">
      <c r="N355" s="71"/>
    </row>
    <row r="356" ht="12.75">
      <c r="N356" s="71"/>
    </row>
    <row r="357" ht="12.75">
      <c r="N357" s="71"/>
    </row>
    <row r="358" ht="12.75">
      <c r="N358" s="71"/>
    </row>
    <row r="359" ht="12.75">
      <c r="N359" s="71"/>
    </row>
    <row r="360" ht="12.75">
      <c r="N360" s="71"/>
    </row>
    <row r="361" ht="12.75">
      <c r="N361" s="71"/>
    </row>
    <row r="362" ht="12.75">
      <c r="N362" s="71"/>
    </row>
    <row r="363" ht="12.75">
      <c r="N363" s="71"/>
    </row>
    <row r="364" ht="12.75">
      <c r="N364" s="71"/>
    </row>
    <row r="365" ht="12.75">
      <c r="N365" s="71"/>
    </row>
    <row r="366" ht="12.75">
      <c r="N366" s="71"/>
    </row>
    <row r="367" ht="12.75">
      <c r="N367" s="71"/>
    </row>
    <row r="368" ht="12.75">
      <c r="N368" s="71"/>
    </row>
    <row r="369" ht="12.75">
      <c r="N369" s="71"/>
    </row>
    <row r="370" ht="12.75">
      <c r="N370" s="71"/>
    </row>
    <row r="371" ht="12.75">
      <c r="N371" s="71"/>
    </row>
    <row r="372" ht="12.75">
      <c r="N372" s="71"/>
    </row>
    <row r="373" ht="12.75">
      <c r="N373" s="71"/>
    </row>
    <row r="374" ht="12.75">
      <c r="N374" s="71"/>
    </row>
    <row r="375" ht="12.75">
      <c r="N375" s="71"/>
    </row>
    <row r="376" ht="12.75">
      <c r="N376" s="71"/>
    </row>
    <row r="377" ht="12.75">
      <c r="N377" s="71"/>
    </row>
    <row r="378" ht="12.75">
      <c r="N378" s="71"/>
    </row>
    <row r="379" ht="12.75">
      <c r="N379" s="71"/>
    </row>
    <row r="380" ht="12.75">
      <c r="N380" s="71"/>
    </row>
    <row r="381" ht="12.75">
      <c r="N381" s="71"/>
    </row>
    <row r="382" ht="12.75">
      <c r="N382" s="71"/>
    </row>
    <row r="383" ht="12.75">
      <c r="N383" s="71"/>
    </row>
    <row r="384" ht="12.75">
      <c r="N384" s="71"/>
    </row>
    <row r="385" ht="12.75">
      <c r="N385" s="71"/>
    </row>
    <row r="386" ht="12.75">
      <c r="N386" s="71"/>
    </row>
    <row r="387" ht="12.75">
      <c r="N387" s="71"/>
    </row>
    <row r="388" ht="12.75">
      <c r="N388" s="71"/>
    </row>
    <row r="389" ht="12.75">
      <c r="N389" s="71"/>
    </row>
    <row r="390" ht="12.75">
      <c r="N390" s="71"/>
    </row>
    <row r="391" ht="12.75">
      <c r="N391" s="71"/>
    </row>
    <row r="392" ht="12.75">
      <c r="N392" s="71"/>
    </row>
    <row r="393" ht="12.75">
      <c r="N393" s="71"/>
    </row>
    <row r="394" ht="12.75">
      <c r="N394" s="71"/>
    </row>
    <row r="395" ht="12.75">
      <c r="N395" s="71"/>
    </row>
    <row r="396" ht="12.75">
      <c r="N396" s="71"/>
    </row>
    <row r="397" ht="12.75">
      <c r="N397" s="71"/>
    </row>
    <row r="398" ht="12.75">
      <c r="N398" s="71"/>
    </row>
    <row r="399" ht="12.75">
      <c r="N399" s="71"/>
    </row>
    <row r="400" ht="12.75">
      <c r="N400" s="71"/>
    </row>
    <row r="401" ht="12.75">
      <c r="N401" s="71"/>
    </row>
    <row r="402" ht="12.75">
      <c r="N402" s="71"/>
    </row>
    <row r="403" ht="12.75">
      <c r="N403" s="71"/>
    </row>
    <row r="404" ht="12.75">
      <c r="N404" s="71"/>
    </row>
    <row r="405" ht="12.75">
      <c r="N405" s="71"/>
    </row>
    <row r="406" ht="12.75">
      <c r="N406" s="71"/>
    </row>
    <row r="407" ht="12.75">
      <c r="N407" s="71"/>
    </row>
    <row r="408" ht="12.75">
      <c r="N408" s="71"/>
    </row>
    <row r="409" ht="12.75">
      <c r="N409" s="71"/>
    </row>
    <row r="410" ht="12.75">
      <c r="N410" s="71"/>
    </row>
    <row r="411" ht="12.75">
      <c r="N411" s="71"/>
    </row>
    <row r="412" ht="12.75">
      <c r="N412" s="71"/>
    </row>
    <row r="413" ht="12.75">
      <c r="N413" s="71"/>
    </row>
    <row r="414" ht="12.75">
      <c r="N414" s="71"/>
    </row>
    <row r="415" ht="12.75">
      <c r="N415" s="71"/>
    </row>
    <row r="416" ht="12.75">
      <c r="N416" s="71"/>
    </row>
    <row r="417" ht="12.75">
      <c r="N417" s="71"/>
    </row>
    <row r="418" ht="12.75">
      <c r="N418" s="71"/>
    </row>
    <row r="419" ht="12.75">
      <c r="N419" s="71"/>
    </row>
    <row r="420" ht="12.75">
      <c r="N420" s="71"/>
    </row>
    <row r="421" ht="12.75">
      <c r="N421" s="71"/>
    </row>
    <row r="422" ht="12.75">
      <c r="N422" s="71"/>
    </row>
    <row r="423" ht="12.75">
      <c r="N423" s="71"/>
    </row>
    <row r="424" ht="12.75">
      <c r="N424" s="71"/>
    </row>
    <row r="425" ht="12.75">
      <c r="N425" s="71"/>
    </row>
    <row r="426" ht="12.75">
      <c r="N426" s="71"/>
    </row>
    <row r="427" ht="12.75">
      <c r="N427" s="71"/>
    </row>
    <row r="428" ht="12.75">
      <c r="N428" s="71"/>
    </row>
    <row r="429" ht="12.75">
      <c r="N429" s="71"/>
    </row>
    <row r="430" ht="12.75">
      <c r="N430" s="71"/>
    </row>
    <row r="431" ht="12.75">
      <c r="N431" s="71"/>
    </row>
    <row r="432" ht="12.75">
      <c r="N432" s="71"/>
    </row>
    <row r="433" ht="12.75">
      <c r="N433" s="71"/>
    </row>
    <row r="434" ht="12.75">
      <c r="N434" s="71"/>
    </row>
    <row r="435" ht="12.75">
      <c r="N435" s="71"/>
    </row>
    <row r="436" ht="12.75">
      <c r="N436" s="71"/>
    </row>
    <row r="437" ht="12.75">
      <c r="N437" s="71"/>
    </row>
    <row r="438" ht="12.75">
      <c r="N438" s="71"/>
    </row>
    <row r="439" ht="12.75">
      <c r="N439" s="71"/>
    </row>
    <row r="440" ht="12.75">
      <c r="N440" s="71"/>
    </row>
    <row r="441" ht="12.75">
      <c r="N441" s="71"/>
    </row>
    <row r="442" ht="12.75">
      <c r="N442" s="71"/>
    </row>
    <row r="443" ht="12.75">
      <c r="N443" s="71"/>
    </row>
    <row r="444" ht="12.75">
      <c r="N444" s="71"/>
    </row>
    <row r="445" ht="12.75">
      <c r="N445" s="71"/>
    </row>
    <row r="446" ht="12.75">
      <c r="N446" s="71"/>
    </row>
    <row r="447" ht="12.75">
      <c r="N447" s="71"/>
    </row>
    <row r="448" ht="12.75">
      <c r="N448" s="71"/>
    </row>
    <row r="449" ht="12.75">
      <c r="N449" s="71"/>
    </row>
    <row r="450" ht="12.75">
      <c r="N450" s="71"/>
    </row>
    <row r="451" ht="12.75">
      <c r="N451" s="71"/>
    </row>
    <row r="452" ht="12.75">
      <c r="N452" s="71"/>
    </row>
    <row r="453" ht="12.75">
      <c r="N453" s="71"/>
    </row>
    <row r="454" ht="12.75">
      <c r="N454" s="71"/>
    </row>
    <row r="455" ht="12.75">
      <c r="N455" s="71"/>
    </row>
    <row r="456" ht="12.75">
      <c r="N456" s="71"/>
    </row>
    <row r="457" ht="12.75">
      <c r="N457" s="71"/>
    </row>
    <row r="458" ht="12.75">
      <c r="N458" s="71"/>
    </row>
    <row r="459" ht="12.75">
      <c r="N459" s="71"/>
    </row>
    <row r="460" ht="12.75">
      <c r="N460" s="71"/>
    </row>
    <row r="461" ht="12.75">
      <c r="N461" s="71"/>
    </row>
    <row r="462" ht="12.75">
      <c r="N462" s="71"/>
    </row>
    <row r="463" ht="12.75">
      <c r="N463" s="71"/>
    </row>
    <row r="464" ht="12.75">
      <c r="N464" s="71"/>
    </row>
    <row r="465" ht="12.75">
      <c r="N465" s="71"/>
    </row>
    <row r="466" ht="12.75">
      <c r="N466" s="71"/>
    </row>
    <row r="467" ht="12.75">
      <c r="N467" s="71"/>
    </row>
    <row r="468" ht="12.75">
      <c r="N468" s="71"/>
    </row>
    <row r="469" ht="12.75">
      <c r="N469" s="71"/>
    </row>
    <row r="470" ht="12.75">
      <c r="N470" s="71"/>
    </row>
    <row r="471" ht="12.75">
      <c r="N471" s="71"/>
    </row>
    <row r="472" ht="12.75">
      <c r="N472" s="71"/>
    </row>
    <row r="473" ht="12.75">
      <c r="N473" s="71"/>
    </row>
    <row r="474" ht="12.75">
      <c r="N474" s="71"/>
    </row>
    <row r="475" ht="12.75">
      <c r="N475" s="71"/>
    </row>
    <row r="476" ht="12.75">
      <c r="N476" s="71"/>
    </row>
    <row r="477" ht="12.75">
      <c r="N477" s="71"/>
    </row>
    <row r="478" ht="12.75">
      <c r="N478" s="71"/>
    </row>
    <row r="479" ht="12.75">
      <c r="N479" s="71"/>
    </row>
    <row r="480" ht="12.75">
      <c r="N480" s="71"/>
    </row>
    <row r="481" ht="12.75">
      <c r="N481" s="71"/>
    </row>
    <row r="482" ht="12.75">
      <c r="N482" s="71"/>
    </row>
    <row r="483" ht="12.75">
      <c r="N483" s="71"/>
    </row>
    <row r="484" ht="12.75">
      <c r="N484" s="71"/>
    </row>
    <row r="485" ht="12.75">
      <c r="N485" s="71"/>
    </row>
    <row r="486" ht="12.75">
      <c r="N486" s="71"/>
    </row>
    <row r="487" ht="12.75">
      <c r="N487" s="71"/>
    </row>
    <row r="488" ht="12.75">
      <c r="N488" s="71"/>
    </row>
    <row r="489" ht="12.75">
      <c r="N489" s="71"/>
    </row>
    <row r="490" ht="12.75">
      <c r="N490" s="71"/>
    </row>
    <row r="491" ht="12.75">
      <c r="N491" s="71"/>
    </row>
    <row r="492" ht="12.75">
      <c r="N492" s="71"/>
    </row>
    <row r="493" ht="12.75">
      <c r="N493" s="71"/>
    </row>
    <row r="494" ht="12.75">
      <c r="N494" s="71"/>
    </row>
    <row r="495" ht="12.75">
      <c r="N495" s="71"/>
    </row>
    <row r="496" ht="12.75">
      <c r="N496" s="71"/>
    </row>
    <row r="497" ht="12.75">
      <c r="N497" s="71"/>
    </row>
    <row r="498" ht="12.75">
      <c r="N498" s="71"/>
    </row>
    <row r="499" ht="12.75">
      <c r="N499" s="71"/>
    </row>
    <row r="500" ht="12.75">
      <c r="N500" s="71"/>
    </row>
    <row r="501" ht="12.75">
      <c r="N501" s="71"/>
    </row>
    <row r="502" ht="12.75">
      <c r="N502" s="71"/>
    </row>
    <row r="503" ht="12.75">
      <c r="N503" s="71"/>
    </row>
    <row r="504" ht="12.75">
      <c r="N504" s="71"/>
    </row>
    <row r="505" ht="12.75">
      <c r="N505" s="71"/>
    </row>
    <row r="506" ht="12.75">
      <c r="N506" s="71"/>
    </row>
    <row r="507" ht="12.75">
      <c r="N507" s="71"/>
    </row>
    <row r="508" ht="12.75">
      <c r="N508" s="71"/>
    </row>
    <row r="509" ht="12.75">
      <c r="N509" s="71"/>
    </row>
    <row r="510" ht="12.75">
      <c r="N510" s="71"/>
    </row>
    <row r="511" ht="12.75">
      <c r="N511" s="71"/>
    </row>
    <row r="512" ht="12.75">
      <c r="N512" s="71"/>
    </row>
    <row r="513" ht="12.75">
      <c r="N513" s="71"/>
    </row>
    <row r="514" ht="12.75">
      <c r="N514" s="71"/>
    </row>
    <row r="515" ht="12.75">
      <c r="N515" s="71"/>
    </row>
    <row r="516" ht="12.75">
      <c r="N516" s="71"/>
    </row>
    <row r="517" ht="12.75">
      <c r="N517" s="71"/>
    </row>
    <row r="518" ht="12.75">
      <c r="N518" s="71"/>
    </row>
    <row r="519" ht="12.75">
      <c r="N519" s="71"/>
    </row>
    <row r="520" ht="12.75">
      <c r="N520" s="71"/>
    </row>
    <row r="521" ht="12.75">
      <c r="N521" s="71"/>
    </row>
    <row r="522" ht="12.75">
      <c r="N522" s="71"/>
    </row>
    <row r="523" ht="12.75">
      <c r="N523" s="71"/>
    </row>
    <row r="524" ht="12.75">
      <c r="N524" s="71"/>
    </row>
    <row r="525" ht="12.75">
      <c r="N525" s="71"/>
    </row>
    <row r="526" ht="12.75">
      <c r="N526" s="71"/>
    </row>
    <row r="527" ht="12.75">
      <c r="N527" s="71"/>
    </row>
    <row r="528" ht="12.75">
      <c r="N528" s="71"/>
    </row>
    <row r="529" ht="12.75">
      <c r="N529" s="71"/>
    </row>
    <row r="530" ht="12.75">
      <c r="N530" s="71"/>
    </row>
    <row r="531" ht="12.75">
      <c r="N531" s="71"/>
    </row>
    <row r="532" ht="12.75">
      <c r="N532" s="71"/>
    </row>
    <row r="533" ht="12.75">
      <c r="N533" s="71"/>
    </row>
    <row r="534" ht="12.75">
      <c r="N534" s="71"/>
    </row>
    <row r="535" ht="12.75">
      <c r="N535" s="71"/>
    </row>
    <row r="536" ht="12.75">
      <c r="N536" s="71"/>
    </row>
    <row r="537" ht="12.75">
      <c r="N537" s="71"/>
    </row>
    <row r="538" ht="12.75">
      <c r="N538" s="71"/>
    </row>
    <row r="539" ht="12.75">
      <c r="N539" s="71"/>
    </row>
    <row r="540" ht="12.75">
      <c r="N540" s="71"/>
    </row>
    <row r="541" ht="12.75">
      <c r="N541" s="71"/>
    </row>
    <row r="542" ht="12.75">
      <c r="N542" s="71"/>
    </row>
    <row r="543" ht="12.75">
      <c r="N543" s="71"/>
    </row>
    <row r="544" ht="12.75">
      <c r="N544" s="71"/>
    </row>
    <row r="545" ht="12.75">
      <c r="N545" s="71"/>
    </row>
    <row r="546" ht="12.75">
      <c r="N546" s="71"/>
    </row>
    <row r="547" ht="12.75">
      <c r="N547" s="71"/>
    </row>
    <row r="548" ht="12.75">
      <c r="N548" s="71"/>
    </row>
    <row r="549" ht="12.75">
      <c r="N549" s="71"/>
    </row>
    <row r="550" ht="12.75">
      <c r="N550" s="71"/>
    </row>
    <row r="551" ht="12.75">
      <c r="N551" s="71"/>
    </row>
    <row r="552" ht="12.75">
      <c r="N552" s="71"/>
    </row>
    <row r="553" ht="12.75">
      <c r="N553" s="71"/>
    </row>
    <row r="554" ht="12.75">
      <c r="N554" s="71"/>
    </row>
    <row r="555" ht="12.75">
      <c r="N555" s="71"/>
    </row>
    <row r="556" ht="12.75">
      <c r="N556" s="71"/>
    </row>
    <row r="557" ht="12.75">
      <c r="N557" s="71"/>
    </row>
    <row r="558" ht="12.75">
      <c r="N558" s="71"/>
    </row>
    <row r="559" ht="12.75">
      <c r="N559" s="71"/>
    </row>
    <row r="560" ht="12.75">
      <c r="N560" s="71"/>
    </row>
    <row r="561" ht="12.75">
      <c r="N561" s="71"/>
    </row>
    <row r="562" ht="12.75">
      <c r="N562" s="71"/>
    </row>
    <row r="563" ht="12.75">
      <c r="N563" s="71"/>
    </row>
    <row r="564" ht="12.75">
      <c r="N564" s="71"/>
    </row>
    <row r="565" ht="12.75">
      <c r="N565" s="71"/>
    </row>
    <row r="566" ht="12.75">
      <c r="N566" s="71"/>
    </row>
    <row r="567" ht="12.75">
      <c r="N567" s="71"/>
    </row>
    <row r="568" ht="12.75">
      <c r="N568" s="71"/>
    </row>
    <row r="569" ht="12.75">
      <c r="N569" s="71"/>
    </row>
    <row r="570" ht="12.75">
      <c r="N570" s="71"/>
    </row>
    <row r="571" ht="12.75">
      <c r="N571" s="71"/>
    </row>
    <row r="572" ht="12.75">
      <c r="N572" s="71"/>
    </row>
    <row r="573" ht="12.75">
      <c r="N573" s="71"/>
    </row>
    <row r="574" ht="12.75">
      <c r="N574" s="71"/>
    </row>
    <row r="575" ht="12.75">
      <c r="N575" s="71"/>
    </row>
    <row r="576" ht="12.75">
      <c r="N576" s="71"/>
    </row>
    <row r="577" ht="12.75">
      <c r="N577" s="71"/>
    </row>
    <row r="578" ht="12.75">
      <c r="N578" s="71"/>
    </row>
    <row r="579" ht="12.75">
      <c r="N579" s="71"/>
    </row>
    <row r="580" ht="12.75">
      <c r="N580" s="71"/>
    </row>
    <row r="581" ht="12.75">
      <c r="N581" s="71"/>
    </row>
    <row r="582" ht="12.75">
      <c r="N582" s="71"/>
    </row>
    <row r="583" ht="12.75">
      <c r="N583" s="71"/>
    </row>
    <row r="584" ht="12.75">
      <c r="N584" s="71"/>
    </row>
    <row r="585" ht="12.75">
      <c r="N585" s="71"/>
    </row>
    <row r="586" ht="12.75">
      <c r="N586" s="71"/>
    </row>
    <row r="587" ht="12.75">
      <c r="N587" s="71"/>
    </row>
    <row r="588" ht="12.75">
      <c r="N588" s="71"/>
    </row>
    <row r="589" ht="12.75">
      <c r="N589" s="71"/>
    </row>
    <row r="590" ht="12.75">
      <c r="N590" s="71"/>
    </row>
    <row r="591" ht="12.75">
      <c r="N591" s="71"/>
    </row>
    <row r="592" ht="12.75">
      <c r="N592" s="71"/>
    </row>
    <row r="593" ht="12.75">
      <c r="N593" s="71"/>
    </row>
    <row r="594" ht="12.75">
      <c r="N594" s="71"/>
    </row>
    <row r="595" ht="12.75">
      <c r="N595" s="71"/>
    </row>
    <row r="596" ht="12.75">
      <c r="N596" s="71"/>
    </row>
    <row r="597" ht="12.75">
      <c r="N597" s="71"/>
    </row>
    <row r="598" ht="12.75">
      <c r="N598" s="71"/>
    </row>
    <row r="599" ht="12.75">
      <c r="N599" s="71"/>
    </row>
    <row r="600" ht="12.75">
      <c r="N600" s="71"/>
    </row>
    <row r="601" ht="12.75">
      <c r="N601" s="71"/>
    </row>
    <row r="602" ht="12.75">
      <c r="N602" s="71"/>
    </row>
    <row r="603" ht="12.75">
      <c r="N603" s="71"/>
    </row>
    <row r="604" ht="12.75">
      <c r="N604" s="71"/>
    </row>
    <row r="605" ht="12.75">
      <c r="N605" s="71"/>
    </row>
    <row r="606" ht="12.75">
      <c r="N606" s="71"/>
    </row>
    <row r="607" ht="12.75">
      <c r="N607" s="71"/>
    </row>
    <row r="608" ht="12.75">
      <c r="N608" s="71"/>
    </row>
    <row r="609" ht="12.75">
      <c r="N609" s="71"/>
    </row>
    <row r="610" ht="12.75">
      <c r="N610" s="71"/>
    </row>
    <row r="611" ht="12.75">
      <c r="N611" s="71"/>
    </row>
    <row r="612" ht="12.75">
      <c r="N612" s="71"/>
    </row>
    <row r="613" ht="12.75">
      <c r="N613" s="71"/>
    </row>
    <row r="614" ht="12.75">
      <c r="N614" s="71"/>
    </row>
    <row r="615" ht="12.75">
      <c r="N615" s="71"/>
    </row>
    <row r="616" ht="12.75">
      <c r="N616" s="71"/>
    </row>
    <row r="617" ht="12.75">
      <c r="N617" s="71"/>
    </row>
    <row r="618" ht="12.75">
      <c r="N618" s="71"/>
    </row>
    <row r="619" ht="12.75">
      <c r="N619" s="71"/>
    </row>
    <row r="620" ht="12.75">
      <c r="N620" s="71"/>
    </row>
    <row r="621" ht="12.75">
      <c r="N621" s="71"/>
    </row>
    <row r="622" ht="12.75">
      <c r="N622" s="71"/>
    </row>
    <row r="623" ht="12.75">
      <c r="N623" s="71"/>
    </row>
    <row r="624" ht="12.75">
      <c r="N624" s="71"/>
    </row>
    <row r="625" ht="12.75">
      <c r="N625" s="71"/>
    </row>
    <row r="626" ht="12.75">
      <c r="N626" s="71"/>
    </row>
    <row r="627" ht="12.75">
      <c r="N627" s="71"/>
    </row>
    <row r="628" ht="12.75">
      <c r="N628" s="71"/>
    </row>
    <row r="629" ht="12.75">
      <c r="N629" s="71"/>
    </row>
    <row r="630" ht="12.75">
      <c r="N630" s="71"/>
    </row>
    <row r="631" ht="12.75">
      <c r="N631" s="71"/>
    </row>
    <row r="632" ht="12.75">
      <c r="N632" s="71"/>
    </row>
    <row r="633" ht="12.75">
      <c r="N633" s="71"/>
    </row>
    <row r="634" ht="12.75">
      <c r="N634" s="71"/>
    </row>
    <row r="635" ht="12.75">
      <c r="N635" s="71"/>
    </row>
    <row r="636" ht="12.75">
      <c r="N636" s="71"/>
    </row>
    <row r="637" ht="12.75">
      <c r="N637" s="71"/>
    </row>
    <row r="638" ht="12.75">
      <c r="N638" s="71"/>
    </row>
    <row r="639" ht="12.75">
      <c r="N639" s="71"/>
    </row>
    <row r="640" ht="12.75">
      <c r="N640" s="71"/>
    </row>
    <row r="641" ht="12.75">
      <c r="N641" s="71"/>
    </row>
    <row r="642" ht="12.75">
      <c r="N642" s="71"/>
    </row>
    <row r="643" ht="12.75">
      <c r="N643" s="71"/>
    </row>
    <row r="644" ht="12.75">
      <c r="N644" s="71"/>
    </row>
    <row r="645" ht="12.75">
      <c r="N645" s="71"/>
    </row>
    <row r="646" ht="12.75">
      <c r="N646" s="71"/>
    </row>
    <row r="647" ht="12.75">
      <c r="N647" s="71"/>
    </row>
    <row r="648" ht="12.75">
      <c r="N648" s="71"/>
    </row>
    <row r="649" ht="12.75">
      <c r="N649" s="71"/>
    </row>
    <row r="650" ht="12.75">
      <c r="N650" s="71"/>
    </row>
    <row r="651" ht="12.75">
      <c r="N651" s="71"/>
    </row>
    <row r="652" ht="12.75">
      <c r="N652" s="71"/>
    </row>
    <row r="653" ht="12.75">
      <c r="N653" s="71"/>
    </row>
    <row r="654" ht="12.75">
      <c r="N654" s="71"/>
    </row>
    <row r="655" ht="12.75">
      <c r="N655" s="71"/>
    </row>
    <row r="656" ht="12.75">
      <c r="N656" s="71"/>
    </row>
    <row r="657" ht="12.75">
      <c r="N657" s="71"/>
    </row>
    <row r="658" ht="12.75">
      <c r="N658" s="71"/>
    </row>
    <row r="659" ht="12.75">
      <c r="N659" s="71"/>
    </row>
    <row r="660" ht="12.75">
      <c r="N660" s="71"/>
    </row>
    <row r="661" ht="12.75">
      <c r="N661" s="71"/>
    </row>
    <row r="662" ht="12.75">
      <c r="N662" s="71"/>
    </row>
    <row r="663" ht="12.75">
      <c r="N663" s="71"/>
    </row>
    <row r="664" ht="12.75">
      <c r="N664" s="71"/>
    </row>
    <row r="665" ht="12.75">
      <c r="N665" s="71"/>
    </row>
    <row r="666" ht="12.75">
      <c r="N666" s="71"/>
    </row>
    <row r="667" ht="12.75">
      <c r="N667" s="71"/>
    </row>
    <row r="668" ht="12.75">
      <c r="N668" s="71"/>
    </row>
    <row r="669" ht="12.75">
      <c r="N669" s="71"/>
    </row>
    <row r="670" ht="12.75">
      <c r="N670" s="71"/>
    </row>
    <row r="671" ht="12.75">
      <c r="N671" s="71"/>
    </row>
    <row r="672" ht="12.75">
      <c r="N672" s="71"/>
    </row>
    <row r="673" ht="12.75">
      <c r="N673" s="71"/>
    </row>
    <row r="674" ht="12.75">
      <c r="N674" s="71"/>
    </row>
    <row r="675" ht="12.75">
      <c r="N675" s="71"/>
    </row>
    <row r="676" ht="12.75">
      <c r="N676" s="71"/>
    </row>
    <row r="677" ht="12.75">
      <c r="N677" s="71"/>
    </row>
    <row r="678" ht="12.75">
      <c r="N678" s="71"/>
    </row>
    <row r="679" ht="12.75">
      <c r="N679" s="71"/>
    </row>
    <row r="680" ht="12.75">
      <c r="N680" s="71"/>
    </row>
    <row r="681" ht="12.75">
      <c r="N681" s="71"/>
    </row>
    <row r="682" ht="12.75">
      <c r="N682" s="71"/>
    </row>
    <row r="683" ht="12.75">
      <c r="N683" s="71"/>
    </row>
    <row r="684" ht="12.75">
      <c r="N684" s="71"/>
    </row>
    <row r="685" ht="12.75">
      <c r="N685" s="71"/>
    </row>
    <row r="686" ht="12.75">
      <c r="N686" s="71"/>
    </row>
    <row r="687" ht="12.75">
      <c r="N687" s="71"/>
    </row>
    <row r="688" ht="12.75">
      <c r="N688" s="71"/>
    </row>
    <row r="689" ht="12.75">
      <c r="N689" s="71"/>
    </row>
    <row r="690" ht="12.75">
      <c r="N690" s="71"/>
    </row>
    <row r="691" ht="12.75">
      <c r="N691" s="71"/>
    </row>
    <row r="692" ht="12.75">
      <c r="N692" s="71"/>
    </row>
    <row r="693" ht="12.75">
      <c r="N693" s="71"/>
    </row>
    <row r="694" ht="12.75">
      <c r="N694" s="71"/>
    </row>
    <row r="695" ht="12.75">
      <c r="N695" s="71"/>
    </row>
    <row r="696" ht="12.75">
      <c r="N696" s="71"/>
    </row>
    <row r="697" ht="12.75">
      <c r="N697" s="71"/>
    </row>
    <row r="698" ht="12.75">
      <c r="N698" s="71"/>
    </row>
    <row r="699" ht="12.75">
      <c r="N699" s="71"/>
    </row>
    <row r="700" ht="12.75">
      <c r="N700" s="71"/>
    </row>
    <row r="701" ht="12.75">
      <c r="N701" s="71"/>
    </row>
    <row r="702" ht="12.75">
      <c r="N702" s="71"/>
    </row>
    <row r="703" ht="12.75">
      <c r="N703" s="71"/>
    </row>
    <row r="704" ht="12.75">
      <c r="N704" s="71"/>
    </row>
    <row r="705" ht="12.75">
      <c r="N705" s="71"/>
    </row>
    <row r="706" ht="12.75">
      <c r="N706" s="71"/>
    </row>
    <row r="707" ht="12.75">
      <c r="N707" s="71"/>
    </row>
    <row r="708" ht="12.75">
      <c r="N708" s="71"/>
    </row>
    <row r="709" ht="12.75">
      <c r="N709" s="71"/>
    </row>
    <row r="710" ht="12.75">
      <c r="N710" s="71"/>
    </row>
    <row r="711" ht="12.75">
      <c r="N711" s="71"/>
    </row>
    <row r="712" ht="12.75">
      <c r="N712" s="71"/>
    </row>
    <row r="713" ht="12.75">
      <c r="N713" s="71"/>
    </row>
    <row r="714" ht="12.75">
      <c r="N714" s="71"/>
    </row>
    <row r="715" ht="12.75">
      <c r="N715" s="71"/>
    </row>
    <row r="716" ht="12.75">
      <c r="N716" s="71"/>
    </row>
    <row r="717" ht="12.75">
      <c r="N717" s="71"/>
    </row>
    <row r="718" ht="12.75">
      <c r="N718" s="71"/>
    </row>
    <row r="719" ht="12.75">
      <c r="N719" s="71"/>
    </row>
    <row r="720" ht="12.75">
      <c r="N720" s="71"/>
    </row>
    <row r="721" ht="12.75">
      <c r="N721" s="71"/>
    </row>
    <row r="722" ht="12.75">
      <c r="N722" s="71"/>
    </row>
    <row r="723" ht="12.75">
      <c r="N723" s="71"/>
    </row>
    <row r="724" ht="12.75">
      <c r="N724" s="71"/>
    </row>
    <row r="725" ht="12.75">
      <c r="N725" s="71"/>
    </row>
    <row r="726" ht="12.75">
      <c r="N726" s="71"/>
    </row>
    <row r="727" ht="12.75">
      <c r="N727" s="71"/>
    </row>
    <row r="728" ht="12.75">
      <c r="N728" s="71"/>
    </row>
    <row r="729" ht="12.75">
      <c r="N729" s="71"/>
    </row>
    <row r="730" ht="12.75">
      <c r="N730" s="71"/>
    </row>
    <row r="731" ht="12.75">
      <c r="N731" s="71"/>
    </row>
    <row r="732" ht="12.75">
      <c r="N732" s="71"/>
    </row>
    <row r="733" ht="12.75">
      <c r="N733" s="71"/>
    </row>
    <row r="734" ht="12.75">
      <c r="N734" s="71"/>
    </row>
    <row r="735" ht="12.75">
      <c r="N735" s="71"/>
    </row>
    <row r="736" ht="12.75">
      <c r="N736" s="71"/>
    </row>
    <row r="737" ht="12.75">
      <c r="N737" s="71"/>
    </row>
    <row r="738" ht="12.75">
      <c r="N738" s="71"/>
    </row>
    <row r="739" ht="12.75">
      <c r="N739" s="71"/>
    </row>
    <row r="740" ht="12.75">
      <c r="N740" s="71"/>
    </row>
    <row r="741" ht="12.75">
      <c r="N741" s="71"/>
    </row>
    <row r="742" ht="12.75">
      <c r="N742" s="71"/>
    </row>
    <row r="743" ht="12.75">
      <c r="N743" s="71"/>
    </row>
    <row r="744" ht="12.75">
      <c r="N744" s="71"/>
    </row>
    <row r="745" ht="12.75">
      <c r="N745" s="71"/>
    </row>
    <row r="746" ht="12.75">
      <c r="N746" s="71"/>
    </row>
    <row r="747" ht="12.75">
      <c r="N747" s="71"/>
    </row>
    <row r="748" ht="12.75">
      <c r="N748" s="71"/>
    </row>
    <row r="749" ht="12.75">
      <c r="N749" s="71"/>
    </row>
    <row r="750" ht="12.75">
      <c r="N750" s="71"/>
    </row>
    <row r="751" ht="12.75">
      <c r="N751" s="71"/>
    </row>
    <row r="752" ht="12.75">
      <c r="N752" s="71"/>
    </row>
    <row r="753" ht="12.75">
      <c r="N753" s="71"/>
    </row>
    <row r="754" ht="12.75">
      <c r="N754" s="71"/>
    </row>
    <row r="755" ht="12.75">
      <c r="N755" s="71"/>
    </row>
    <row r="756" ht="12.75">
      <c r="N756" s="71"/>
    </row>
    <row r="757" ht="12.75">
      <c r="N757" s="71"/>
    </row>
    <row r="758" ht="12.75">
      <c r="N758" s="71"/>
    </row>
    <row r="759" ht="12.75">
      <c r="N759" s="71"/>
    </row>
    <row r="760" ht="12.75">
      <c r="N760" s="71"/>
    </row>
    <row r="761" ht="12.75">
      <c r="N761" s="71"/>
    </row>
    <row r="762" ht="12.75">
      <c r="N762" s="71"/>
    </row>
    <row r="763" ht="12.75">
      <c r="N763" s="71"/>
    </row>
    <row r="764" ht="12.75">
      <c r="N764" s="71"/>
    </row>
    <row r="765" ht="12.75">
      <c r="N765" s="71"/>
    </row>
    <row r="766" ht="12.75">
      <c r="N766" s="71"/>
    </row>
    <row r="767" ht="12.75">
      <c r="N767" s="71"/>
    </row>
    <row r="768" ht="12.75">
      <c r="N768" s="71"/>
    </row>
    <row r="769" ht="12.75">
      <c r="N769" s="71"/>
    </row>
    <row r="770" ht="12.75">
      <c r="N770" s="71"/>
    </row>
    <row r="771" ht="12.75">
      <c r="N771" s="71"/>
    </row>
    <row r="772" ht="12.75">
      <c r="N772" s="71"/>
    </row>
    <row r="773" ht="12.75">
      <c r="N773" s="71"/>
    </row>
    <row r="774" ht="12.75">
      <c r="N774" s="71"/>
    </row>
    <row r="775" ht="12.75">
      <c r="N775" s="71"/>
    </row>
    <row r="776" ht="12.75">
      <c r="N776" s="71"/>
    </row>
    <row r="777" ht="12.75">
      <c r="N777" s="71"/>
    </row>
    <row r="778" ht="12.75">
      <c r="N778" s="71"/>
    </row>
    <row r="779" ht="12.75">
      <c r="N779" s="71"/>
    </row>
    <row r="780" ht="12.75">
      <c r="N780" s="71"/>
    </row>
    <row r="781" ht="12.75">
      <c r="N781" s="71"/>
    </row>
    <row r="782" ht="12.75">
      <c r="N782" s="71"/>
    </row>
    <row r="783" ht="12.75">
      <c r="N783" s="71"/>
    </row>
    <row r="784" ht="12.75">
      <c r="N784" s="71"/>
    </row>
    <row r="785" ht="12.75">
      <c r="N785" s="71"/>
    </row>
    <row r="786" ht="12.75">
      <c r="N786" s="71"/>
    </row>
    <row r="787" ht="12.75">
      <c r="N787" s="71"/>
    </row>
    <row r="788" ht="12.75">
      <c r="N788" s="71"/>
    </row>
    <row r="789" ht="12.75">
      <c r="N789" s="71"/>
    </row>
    <row r="790" ht="12.75">
      <c r="N790" s="71"/>
    </row>
    <row r="791" ht="12.75">
      <c r="N791" s="71"/>
    </row>
    <row r="792" ht="12.75">
      <c r="N792" s="71"/>
    </row>
    <row r="793" ht="12.75">
      <c r="N793" s="71"/>
    </row>
    <row r="794" ht="12.75">
      <c r="N794" s="71"/>
    </row>
    <row r="795" ht="12.75">
      <c r="N795" s="71"/>
    </row>
    <row r="796" ht="12.75">
      <c r="N796" s="71"/>
    </row>
    <row r="797" ht="12.75">
      <c r="N797" s="71"/>
    </row>
    <row r="798" ht="12.75">
      <c r="N798" s="71"/>
    </row>
    <row r="799" ht="12.75">
      <c r="N799" s="71"/>
    </row>
    <row r="800" ht="12.75">
      <c r="N800" s="71"/>
    </row>
    <row r="801" ht="12.75">
      <c r="N801" s="71"/>
    </row>
    <row r="802" ht="12.75">
      <c r="N802" s="71"/>
    </row>
    <row r="803" ht="12.75">
      <c r="N803" s="71"/>
    </row>
    <row r="804" ht="12.75">
      <c r="N804" s="71"/>
    </row>
    <row r="805" ht="12.75">
      <c r="N805" s="71"/>
    </row>
    <row r="806" ht="12.75">
      <c r="N806" s="71"/>
    </row>
    <row r="807" ht="12.75">
      <c r="N807" s="71"/>
    </row>
    <row r="808" ht="12.75">
      <c r="N808" s="71"/>
    </row>
    <row r="809" ht="12.75">
      <c r="N809" s="71"/>
    </row>
    <row r="810" ht="12.75">
      <c r="N810" s="71"/>
    </row>
    <row r="811" ht="12.75">
      <c r="N811" s="71"/>
    </row>
    <row r="812" ht="12.75">
      <c r="N812" s="71"/>
    </row>
    <row r="813" ht="12.75">
      <c r="N813" s="71"/>
    </row>
    <row r="814" ht="12.75">
      <c r="N814" s="71"/>
    </row>
    <row r="815" ht="12.75">
      <c r="N815" s="71"/>
    </row>
    <row r="816" ht="12.75">
      <c r="N816" s="71"/>
    </row>
    <row r="817" ht="12.75">
      <c r="N817" s="71"/>
    </row>
    <row r="818" ht="12.75">
      <c r="N818" s="71"/>
    </row>
    <row r="819" ht="12.75">
      <c r="N819" s="71"/>
    </row>
    <row r="820" ht="12.75">
      <c r="N820" s="71"/>
    </row>
    <row r="821" ht="12.75">
      <c r="N821" s="71"/>
    </row>
    <row r="822" ht="12.75">
      <c r="N822" s="71"/>
    </row>
    <row r="823" ht="12.75">
      <c r="N823" s="71"/>
    </row>
    <row r="824" ht="12.75">
      <c r="N824" s="71"/>
    </row>
    <row r="825" ht="12.75">
      <c r="N825" s="71"/>
    </row>
    <row r="826" ht="12.75">
      <c r="N826" s="71"/>
    </row>
    <row r="827" ht="12.75">
      <c r="N827" s="71"/>
    </row>
    <row r="828" ht="12.75">
      <c r="N828" s="71"/>
    </row>
    <row r="829" ht="12.75">
      <c r="N829" s="71"/>
    </row>
    <row r="830" ht="12.75">
      <c r="N830" s="71"/>
    </row>
    <row r="831" ht="12.75">
      <c r="N831" s="71"/>
    </row>
    <row r="832" ht="12.75">
      <c r="N832" s="71"/>
    </row>
    <row r="833" ht="12.75">
      <c r="N833" s="71"/>
    </row>
    <row r="834" ht="12.75">
      <c r="N834" s="71"/>
    </row>
    <row r="835" ht="12.75">
      <c r="N835" s="71"/>
    </row>
    <row r="836" ht="12.75">
      <c r="N836" s="71"/>
    </row>
    <row r="837" ht="12.75">
      <c r="N837" s="71"/>
    </row>
    <row r="838" ht="12.75">
      <c r="N838" s="71"/>
    </row>
    <row r="839" ht="12.75">
      <c r="N839" s="71"/>
    </row>
    <row r="840" ht="12.75">
      <c r="N840" s="71"/>
    </row>
    <row r="841" ht="12.75">
      <c r="N841" s="71"/>
    </row>
    <row r="842" ht="12.75">
      <c r="N842" s="71"/>
    </row>
    <row r="843" ht="12.75">
      <c r="N843" s="71"/>
    </row>
    <row r="844" ht="12.75">
      <c r="N844" s="71"/>
    </row>
    <row r="845" ht="12.75">
      <c r="N845" s="71"/>
    </row>
    <row r="846" ht="12.75">
      <c r="N846" s="71"/>
    </row>
    <row r="847" ht="12.75">
      <c r="N847" s="71"/>
    </row>
    <row r="848" ht="12.75">
      <c r="N848" s="71"/>
    </row>
    <row r="849" ht="12.75">
      <c r="N849" s="71"/>
    </row>
    <row r="850" ht="12.75">
      <c r="N850" s="71"/>
    </row>
    <row r="851" ht="12.75">
      <c r="N851" s="71"/>
    </row>
    <row r="852" ht="12.75">
      <c r="N852" s="71"/>
    </row>
    <row r="853" ht="12.75">
      <c r="N853" s="71"/>
    </row>
    <row r="854" ht="12.75">
      <c r="N854" s="71"/>
    </row>
    <row r="855" ht="12.75">
      <c r="N855" s="71"/>
    </row>
    <row r="856" ht="12.75">
      <c r="N856" s="71"/>
    </row>
    <row r="857" ht="12.75">
      <c r="N857" s="71"/>
    </row>
    <row r="858" ht="12.75">
      <c r="N858" s="71"/>
    </row>
    <row r="859" ht="12.75">
      <c r="N859" s="71"/>
    </row>
    <row r="860" ht="12.75">
      <c r="N860" s="71"/>
    </row>
    <row r="861" ht="12.75">
      <c r="N861" s="71"/>
    </row>
    <row r="862" ht="12.75">
      <c r="N862" s="71"/>
    </row>
    <row r="863" ht="12.75">
      <c r="N863" s="71"/>
    </row>
    <row r="864" ht="12.75">
      <c r="N864" s="71"/>
    </row>
    <row r="865" ht="12.75">
      <c r="N865" s="71"/>
    </row>
    <row r="866" ht="12.75">
      <c r="N866" s="71"/>
    </row>
    <row r="867" ht="12.75">
      <c r="N867" s="71"/>
    </row>
    <row r="868" ht="12.75">
      <c r="N868" s="71"/>
    </row>
    <row r="869" ht="12.75">
      <c r="N869" s="71"/>
    </row>
    <row r="870" ht="12.75">
      <c r="N870" s="71"/>
    </row>
    <row r="871" ht="12.75">
      <c r="N871" s="71"/>
    </row>
    <row r="872" ht="12.75">
      <c r="N872" s="71"/>
    </row>
    <row r="873" ht="12.75">
      <c r="N873" s="71"/>
    </row>
    <row r="874" ht="12.75">
      <c r="N874" s="71"/>
    </row>
    <row r="875" ht="12.75">
      <c r="N875" s="71"/>
    </row>
    <row r="876" ht="12.75">
      <c r="N876" s="71"/>
    </row>
    <row r="877" ht="12.75">
      <c r="N877" s="71"/>
    </row>
    <row r="878" ht="12.75">
      <c r="N878" s="71"/>
    </row>
    <row r="879" ht="12.75">
      <c r="N879" s="71"/>
    </row>
    <row r="880" ht="12.75">
      <c r="N880" s="71"/>
    </row>
    <row r="881" ht="12.75">
      <c r="N881" s="71"/>
    </row>
    <row r="882" ht="12.75">
      <c r="N882" s="71"/>
    </row>
    <row r="883" ht="12.75">
      <c r="N883" s="71"/>
    </row>
    <row r="884" ht="12.75">
      <c r="N884" s="71"/>
    </row>
    <row r="885" ht="12.75">
      <c r="N885" s="71"/>
    </row>
    <row r="886" ht="12.75">
      <c r="N886" s="71"/>
    </row>
    <row r="887" ht="12.75">
      <c r="N887" s="71"/>
    </row>
    <row r="888" ht="12.75">
      <c r="N888" s="71"/>
    </row>
    <row r="889" ht="12.75">
      <c r="N889" s="71"/>
    </row>
    <row r="890" ht="12.75">
      <c r="N890" s="71"/>
    </row>
    <row r="891" ht="12.75">
      <c r="N891" s="71"/>
    </row>
    <row r="892" ht="12.75">
      <c r="N892" s="71"/>
    </row>
    <row r="893" ht="12.75">
      <c r="N893" s="71"/>
    </row>
    <row r="894" ht="12.75">
      <c r="N894" s="71"/>
    </row>
    <row r="895" ht="12.75">
      <c r="N895" s="71"/>
    </row>
    <row r="896" ht="12.75">
      <c r="N896" s="71"/>
    </row>
    <row r="897" ht="12.75">
      <c r="N897" s="71"/>
    </row>
    <row r="898" ht="12.75">
      <c r="N898" s="71"/>
    </row>
    <row r="899" ht="12.75">
      <c r="N899" s="71"/>
    </row>
    <row r="900" ht="12.75">
      <c r="N900" s="71"/>
    </row>
    <row r="901" ht="12.75">
      <c r="N901" s="71"/>
    </row>
    <row r="902" ht="12.75">
      <c r="N902" s="71"/>
    </row>
    <row r="903" ht="12.75">
      <c r="N903" s="71"/>
    </row>
    <row r="904" ht="12.75">
      <c r="N904" s="71"/>
    </row>
    <row r="905" ht="12.75">
      <c r="N905" s="71"/>
    </row>
    <row r="906" ht="12.75">
      <c r="N906" s="71"/>
    </row>
    <row r="907" ht="12.75">
      <c r="N907" s="71"/>
    </row>
    <row r="908" ht="12.75">
      <c r="N908" s="71"/>
    </row>
    <row r="909" ht="12.75">
      <c r="N909" s="71"/>
    </row>
    <row r="910" ht="12.75">
      <c r="N910" s="71"/>
    </row>
    <row r="911" ht="12.75">
      <c r="N911" s="71"/>
    </row>
    <row r="912" ht="12.75">
      <c r="N912" s="71"/>
    </row>
    <row r="913" ht="12.75">
      <c r="N913" s="71"/>
    </row>
    <row r="914" ht="12.75">
      <c r="N914" s="71"/>
    </row>
    <row r="915" ht="12.75">
      <c r="N915" s="71"/>
    </row>
    <row r="916" ht="12.75">
      <c r="N916" s="71"/>
    </row>
    <row r="917" ht="12.75">
      <c r="N917" s="71"/>
    </row>
    <row r="918" ht="12.75">
      <c r="N918" s="71"/>
    </row>
    <row r="919" ht="12.75">
      <c r="N919" s="71"/>
    </row>
    <row r="920" ht="12.75">
      <c r="N920" s="71"/>
    </row>
    <row r="921" ht="12.75">
      <c r="N921" s="71"/>
    </row>
    <row r="922" ht="12.75">
      <c r="N922" s="71"/>
    </row>
    <row r="923" ht="12.75">
      <c r="N923" s="71"/>
    </row>
    <row r="924" ht="12.75">
      <c r="N924" s="71"/>
    </row>
    <row r="925" ht="12.75">
      <c r="N925" s="71"/>
    </row>
    <row r="926" ht="12.75">
      <c r="N926" s="71"/>
    </row>
    <row r="927" ht="12.75">
      <c r="N927" s="71"/>
    </row>
    <row r="928" ht="12.75">
      <c r="N928" s="71"/>
    </row>
    <row r="929" ht="12.75">
      <c r="N929" s="71"/>
    </row>
    <row r="930" ht="12.75">
      <c r="N930" s="71"/>
    </row>
    <row r="931" ht="12.75">
      <c r="N931" s="71"/>
    </row>
    <row r="932" ht="12.75">
      <c r="N932" s="71"/>
    </row>
    <row r="933" ht="12.75">
      <c r="N933" s="71"/>
    </row>
    <row r="934" ht="12.75">
      <c r="N934" s="71"/>
    </row>
    <row r="935" ht="12.75">
      <c r="N935" s="71"/>
    </row>
    <row r="936" ht="12.75">
      <c r="N936" s="71"/>
    </row>
    <row r="937" ht="12.75">
      <c r="N937" s="71"/>
    </row>
    <row r="938" ht="12.75">
      <c r="N938" s="71"/>
    </row>
    <row r="939" ht="12.75">
      <c r="N939" s="71"/>
    </row>
    <row r="940" ht="12.75">
      <c r="N940" s="71"/>
    </row>
    <row r="941" ht="12.75">
      <c r="N941" s="71"/>
    </row>
    <row r="942" ht="12.75">
      <c r="N942" s="71"/>
    </row>
    <row r="943" ht="12.75">
      <c r="N943" s="71"/>
    </row>
    <row r="944" ht="12.75">
      <c r="N944" s="71"/>
    </row>
    <row r="945" ht="12.75">
      <c r="N945" s="71"/>
    </row>
    <row r="946" ht="12.75">
      <c r="N946" s="71"/>
    </row>
    <row r="947" ht="12.75">
      <c r="N947" s="71"/>
    </row>
    <row r="948" ht="12.75">
      <c r="N948" s="71"/>
    </row>
    <row r="949" ht="12.75">
      <c r="N949" s="71"/>
    </row>
    <row r="950" ht="12.75">
      <c r="N950" s="71"/>
    </row>
    <row r="951" ht="12.75">
      <c r="N951" s="71"/>
    </row>
    <row r="952" ht="12.75">
      <c r="N952" s="71"/>
    </row>
    <row r="953" ht="12.75">
      <c r="N953" s="71"/>
    </row>
    <row r="954" ht="12.75">
      <c r="N954" s="71"/>
    </row>
    <row r="955" ht="12.75">
      <c r="N955" s="71"/>
    </row>
    <row r="956" ht="12.75">
      <c r="N956" s="71"/>
    </row>
    <row r="957" ht="12.75">
      <c r="N957" s="71"/>
    </row>
    <row r="958" ht="12.75">
      <c r="N958" s="71"/>
    </row>
    <row r="959" ht="12.75">
      <c r="N959" s="71"/>
    </row>
    <row r="960" ht="12.75">
      <c r="N960" s="71"/>
    </row>
    <row r="961" ht="12.75">
      <c r="N961" s="71"/>
    </row>
    <row r="962" ht="12.75">
      <c r="N962" s="71"/>
    </row>
    <row r="963" ht="12.75">
      <c r="N963" s="71"/>
    </row>
    <row r="964" ht="12.75">
      <c r="N964" s="71"/>
    </row>
    <row r="965" ht="12.75">
      <c r="N965" s="71"/>
    </row>
    <row r="966" ht="12.75">
      <c r="N966" s="71"/>
    </row>
    <row r="967" ht="12.75">
      <c r="N967" s="71"/>
    </row>
    <row r="968" ht="12.75">
      <c r="N968" s="71"/>
    </row>
    <row r="969" ht="12.75">
      <c r="N969" s="71"/>
    </row>
    <row r="970" ht="12.75">
      <c r="N970" s="71"/>
    </row>
    <row r="971" ht="12.75">
      <c r="N971" s="71"/>
    </row>
    <row r="972" ht="12.75">
      <c r="N972" s="71"/>
    </row>
    <row r="973" ht="12.75">
      <c r="N973" s="71"/>
    </row>
    <row r="974" ht="12.75">
      <c r="N974" s="71"/>
    </row>
    <row r="975" ht="12.75">
      <c r="N975" s="71"/>
    </row>
    <row r="976" ht="12.75">
      <c r="N976" s="71"/>
    </row>
    <row r="977" ht="12.75">
      <c r="N977" s="71"/>
    </row>
    <row r="978" ht="12.75">
      <c r="N978" s="71"/>
    </row>
    <row r="979" ht="12.75">
      <c r="N979" s="71"/>
    </row>
    <row r="980" ht="12.75">
      <c r="N980" s="71"/>
    </row>
    <row r="981" ht="12.75">
      <c r="N981" s="71"/>
    </row>
    <row r="982" ht="12.75">
      <c r="N982" s="71"/>
    </row>
    <row r="983" ht="12.75">
      <c r="N983" s="71"/>
    </row>
    <row r="984" ht="12.75">
      <c r="N984" s="71"/>
    </row>
    <row r="985" ht="12.75">
      <c r="N985" s="71"/>
    </row>
    <row r="986" ht="12.75">
      <c r="N986" s="71"/>
    </row>
    <row r="987" ht="12.75">
      <c r="N987" s="71"/>
    </row>
    <row r="988" ht="12.75">
      <c r="N988" s="71"/>
    </row>
    <row r="989" ht="12.75">
      <c r="N989" s="71"/>
    </row>
    <row r="990" ht="12.75">
      <c r="N990" s="71"/>
    </row>
    <row r="991" ht="12.75">
      <c r="N991" s="71"/>
    </row>
    <row r="992" ht="12.75">
      <c r="N992" s="71"/>
    </row>
    <row r="993" ht="12.75">
      <c r="N993" s="71"/>
    </row>
    <row r="994" ht="12.75">
      <c r="N994" s="71"/>
    </row>
    <row r="995" ht="12.75">
      <c r="N995" s="71"/>
    </row>
    <row r="996" ht="12.75">
      <c r="N996" s="71"/>
    </row>
    <row r="997" ht="12.75">
      <c r="N997" s="71"/>
    </row>
    <row r="998" ht="12.75">
      <c r="N998" s="71"/>
    </row>
    <row r="999" ht="12.75">
      <c r="N999" s="71"/>
    </row>
    <row r="1000" ht="12.75">
      <c r="N1000" s="71"/>
    </row>
    <row r="1001" ht="12.75">
      <c r="N1001" s="71"/>
    </row>
    <row r="1002" ht="12.75">
      <c r="N1002" s="71"/>
    </row>
    <row r="1003" ht="12.75">
      <c r="N1003" s="71"/>
    </row>
    <row r="1004" ht="12.75">
      <c r="N1004" s="71"/>
    </row>
    <row r="1005" ht="12.75">
      <c r="N1005" s="71"/>
    </row>
    <row r="1006" ht="12.75">
      <c r="N1006" s="71"/>
    </row>
    <row r="1007" ht="12.75">
      <c r="N1007" s="71"/>
    </row>
    <row r="1008" ht="12.75">
      <c r="N1008" s="71"/>
    </row>
    <row r="1009" ht="12.75">
      <c r="N1009" s="71"/>
    </row>
    <row r="1010" ht="12.75">
      <c r="N1010" s="71"/>
    </row>
    <row r="1011" ht="12.75">
      <c r="N1011" s="71"/>
    </row>
    <row r="1012" ht="12.75">
      <c r="N1012" s="71"/>
    </row>
    <row r="1013" ht="12.75">
      <c r="N1013" s="71"/>
    </row>
    <row r="1014" ht="12.75">
      <c r="N1014" s="71"/>
    </row>
    <row r="1015" ht="12.75">
      <c r="N1015" s="71"/>
    </row>
    <row r="1016" ht="12.75">
      <c r="N1016" s="71"/>
    </row>
    <row r="1017" ht="12.75">
      <c r="N1017" s="71"/>
    </row>
    <row r="1018" ht="12.75">
      <c r="N1018" s="71"/>
    </row>
    <row r="1019" ht="12.75">
      <c r="N1019" s="71"/>
    </row>
    <row r="1020" ht="12.75">
      <c r="N1020" s="71"/>
    </row>
    <row r="1021" ht="12.75">
      <c r="N1021" s="71"/>
    </row>
    <row r="1022" ht="12.75">
      <c r="N1022" s="71"/>
    </row>
    <row r="1023" ht="12.75">
      <c r="N1023" s="71"/>
    </row>
    <row r="1024" ht="12.75">
      <c r="N1024" s="71"/>
    </row>
    <row r="1025" ht="12.75">
      <c r="N1025" s="71"/>
    </row>
    <row r="1026" ht="12.75">
      <c r="N1026" s="71"/>
    </row>
    <row r="1027" ht="12.75">
      <c r="N1027" s="71"/>
    </row>
    <row r="1028" ht="12.75">
      <c r="N1028" s="71"/>
    </row>
    <row r="1029" ht="12.75">
      <c r="N1029" s="71"/>
    </row>
    <row r="1030" ht="12.75">
      <c r="N1030" s="71"/>
    </row>
    <row r="1031" ht="12.75">
      <c r="N1031" s="71"/>
    </row>
    <row r="1032" ht="12.75">
      <c r="N1032" s="71"/>
    </row>
    <row r="1033" ht="12.75">
      <c r="N1033" s="71"/>
    </row>
    <row r="1034" ht="12.75">
      <c r="N1034" s="71"/>
    </row>
    <row r="1035" ht="12.75">
      <c r="N1035" s="71"/>
    </row>
    <row r="1036" ht="12.75">
      <c r="N1036" s="71"/>
    </row>
    <row r="1037" ht="12.75">
      <c r="N1037" s="71"/>
    </row>
    <row r="1038" ht="12.75">
      <c r="N1038" s="71"/>
    </row>
    <row r="1039" ht="12.75">
      <c r="N1039" s="71"/>
    </row>
    <row r="1040" ht="12.75">
      <c r="N1040" s="71"/>
    </row>
    <row r="1041" ht="12.75">
      <c r="N1041" s="71"/>
    </row>
    <row r="1042" ht="12.75">
      <c r="N1042" s="71"/>
    </row>
    <row r="1043" ht="12.75">
      <c r="N1043" s="71"/>
    </row>
    <row r="1044" ht="12.75">
      <c r="N1044" s="71"/>
    </row>
    <row r="1045" ht="12.75">
      <c r="N1045" s="71"/>
    </row>
    <row r="1046" ht="12.75">
      <c r="N1046" s="71"/>
    </row>
    <row r="1047" ht="12.75">
      <c r="N1047" s="71"/>
    </row>
    <row r="1048" ht="12.75">
      <c r="N1048" s="71"/>
    </row>
    <row r="1049" ht="12.75">
      <c r="N1049" s="71"/>
    </row>
    <row r="1050" ht="12.75">
      <c r="N1050" s="71"/>
    </row>
    <row r="1051" ht="12.75">
      <c r="N1051" s="71"/>
    </row>
    <row r="1052" ht="12.75">
      <c r="N1052" s="71"/>
    </row>
    <row r="1053" ht="12.75">
      <c r="N1053" s="71"/>
    </row>
    <row r="1054" ht="12.75">
      <c r="N1054" s="71"/>
    </row>
    <row r="1055" ht="12.75">
      <c r="N1055" s="71"/>
    </row>
    <row r="1056" ht="12.75">
      <c r="N1056" s="71"/>
    </row>
    <row r="1057" ht="12.75">
      <c r="N1057" s="71"/>
    </row>
    <row r="1058" ht="12.75">
      <c r="N1058" s="71"/>
    </row>
    <row r="1059" ht="12.75">
      <c r="N1059" s="71"/>
    </row>
    <row r="1060" ht="12.75">
      <c r="N1060" s="71"/>
    </row>
    <row r="1061" ht="12.75">
      <c r="N1061" s="71"/>
    </row>
    <row r="1062" ht="12.75">
      <c r="N1062" s="71"/>
    </row>
    <row r="1063" ht="12.75">
      <c r="N1063" s="71"/>
    </row>
    <row r="1064" ht="12.75">
      <c r="N1064" s="71"/>
    </row>
    <row r="1065" ht="12.75">
      <c r="N1065" s="71"/>
    </row>
    <row r="1066" ht="12.75">
      <c r="N1066" s="71"/>
    </row>
    <row r="1067" ht="12.75">
      <c r="N1067" s="71"/>
    </row>
    <row r="1068" ht="12.75">
      <c r="N1068" s="71"/>
    </row>
    <row r="1069" ht="12.75">
      <c r="N1069" s="71"/>
    </row>
    <row r="1070" ht="12.75">
      <c r="N1070" s="71"/>
    </row>
    <row r="1071" ht="12.75">
      <c r="N1071" s="71"/>
    </row>
    <row r="1072" ht="12.75">
      <c r="N1072" s="71"/>
    </row>
    <row r="1073" ht="12.75">
      <c r="N1073" s="71"/>
    </row>
    <row r="1074" ht="12.75">
      <c r="N1074" s="71"/>
    </row>
    <row r="1075" ht="12.75">
      <c r="N1075" s="71"/>
    </row>
    <row r="1076" ht="12.75">
      <c r="N1076" s="71"/>
    </row>
    <row r="1077" ht="12.75">
      <c r="N1077" s="71"/>
    </row>
    <row r="1078" ht="12.75">
      <c r="N1078" s="71"/>
    </row>
    <row r="1079" ht="12.75">
      <c r="N1079" s="71"/>
    </row>
    <row r="1080" ht="12.75">
      <c r="N1080" s="71"/>
    </row>
    <row r="1081" ht="12.75">
      <c r="N1081" s="71"/>
    </row>
    <row r="1082" ht="12.75">
      <c r="N1082" s="71"/>
    </row>
    <row r="1083" ht="12.75">
      <c r="N1083" s="71"/>
    </row>
    <row r="1084" ht="12.75">
      <c r="N1084" s="71"/>
    </row>
    <row r="1085" ht="12.75">
      <c r="N1085" s="71"/>
    </row>
    <row r="1086" ht="12.75">
      <c r="N1086" s="71"/>
    </row>
    <row r="1087" ht="12.75">
      <c r="N1087" s="71"/>
    </row>
    <row r="1088" ht="12.75">
      <c r="N1088" s="71"/>
    </row>
    <row r="1089" ht="12.75">
      <c r="N1089" s="71"/>
    </row>
    <row r="1090" ht="12.75">
      <c r="N1090" s="71"/>
    </row>
    <row r="1091" ht="12.75">
      <c r="N1091" s="71"/>
    </row>
    <row r="1092" ht="12.75">
      <c r="N1092" s="71"/>
    </row>
    <row r="1093" ht="12.75">
      <c r="N1093" s="71"/>
    </row>
    <row r="1094" ht="12.75">
      <c r="N1094" s="71"/>
    </row>
    <row r="1095" ht="12.75">
      <c r="N1095" s="71"/>
    </row>
    <row r="1096" ht="12.75">
      <c r="N1096" s="71"/>
    </row>
    <row r="1097" ht="12.75">
      <c r="N1097" s="71"/>
    </row>
    <row r="1098" ht="12.75">
      <c r="N1098" s="71"/>
    </row>
    <row r="1099" ht="12.75">
      <c r="N1099" s="71"/>
    </row>
    <row r="1100" ht="12.75">
      <c r="N1100" s="71"/>
    </row>
    <row r="1101" ht="12.75">
      <c r="N1101" s="71"/>
    </row>
    <row r="1102" ht="12.75">
      <c r="N1102" s="71"/>
    </row>
    <row r="1103" ht="12.75">
      <c r="N1103" s="71"/>
    </row>
    <row r="1104" ht="12.75">
      <c r="N1104" s="71"/>
    </row>
    <row r="1105" ht="12.75">
      <c r="N1105" s="71"/>
    </row>
    <row r="1106" ht="12.75">
      <c r="N1106" s="71"/>
    </row>
    <row r="1107" ht="12.75">
      <c r="N1107" s="71"/>
    </row>
    <row r="1108" ht="12.75">
      <c r="N1108" s="71"/>
    </row>
    <row r="1109" ht="12.75">
      <c r="N1109" s="71"/>
    </row>
    <row r="1110" ht="12.75">
      <c r="N1110" s="71"/>
    </row>
    <row r="1111" ht="12.75">
      <c r="N1111" s="71"/>
    </row>
    <row r="1112" ht="12.75">
      <c r="N1112" s="71"/>
    </row>
    <row r="1113" ht="12.75">
      <c r="N1113" s="71"/>
    </row>
    <row r="1114" ht="12.75">
      <c r="N1114" s="71"/>
    </row>
    <row r="1115" ht="12.75">
      <c r="N1115" s="71"/>
    </row>
    <row r="1116" ht="12.75">
      <c r="N1116" s="71"/>
    </row>
    <row r="1117" ht="12.75">
      <c r="N1117" s="71"/>
    </row>
    <row r="1118" ht="12.75">
      <c r="N1118" s="71"/>
    </row>
    <row r="1119" ht="12.75">
      <c r="N1119" s="71"/>
    </row>
    <row r="1120" ht="12.75">
      <c r="N1120" s="71"/>
    </row>
    <row r="1121" ht="12.75">
      <c r="N1121" s="71"/>
    </row>
    <row r="1122" ht="12.75">
      <c r="N1122" s="71"/>
    </row>
    <row r="1123" ht="12.75">
      <c r="N1123" s="71"/>
    </row>
    <row r="1124" ht="12.75">
      <c r="N1124" s="71"/>
    </row>
    <row r="1125" ht="12.75">
      <c r="N1125" s="71"/>
    </row>
    <row r="1126" ht="12.75">
      <c r="N1126" s="71"/>
    </row>
    <row r="1127" ht="12.75">
      <c r="N1127" s="71"/>
    </row>
    <row r="1128" ht="12.75">
      <c r="N1128" s="71"/>
    </row>
    <row r="1129" ht="12.75">
      <c r="N1129" s="71"/>
    </row>
    <row r="1130" ht="12.75">
      <c r="N1130" s="71"/>
    </row>
    <row r="1131" ht="12.75">
      <c r="N1131" s="71"/>
    </row>
    <row r="1132" ht="12.75">
      <c r="N1132" s="71"/>
    </row>
    <row r="1133" ht="12.75">
      <c r="N1133" s="71"/>
    </row>
    <row r="1134" ht="12.75">
      <c r="N1134" s="71"/>
    </row>
    <row r="1135" ht="12.75">
      <c r="N1135" s="71"/>
    </row>
    <row r="1136" ht="12.75">
      <c r="N1136" s="71"/>
    </row>
    <row r="1137" ht="12.75">
      <c r="N1137" s="71"/>
    </row>
    <row r="1138" ht="12.75">
      <c r="N1138" s="71"/>
    </row>
    <row r="1139" ht="12.75">
      <c r="N1139" s="71"/>
    </row>
    <row r="1140" ht="12.75">
      <c r="N1140" s="71"/>
    </row>
    <row r="1141" ht="12.75">
      <c r="N1141" s="71"/>
    </row>
    <row r="1142" ht="12.75">
      <c r="N1142" s="71"/>
    </row>
    <row r="1143" ht="12.75">
      <c r="N1143" s="71"/>
    </row>
    <row r="1144" ht="12.75">
      <c r="N1144" s="71"/>
    </row>
    <row r="1145" ht="12.75">
      <c r="N1145" s="71"/>
    </row>
    <row r="1146" ht="12.75">
      <c r="N1146" s="71"/>
    </row>
    <row r="1147" ht="12.75">
      <c r="N1147" s="71"/>
    </row>
    <row r="1148" ht="12.75">
      <c r="N1148" s="71"/>
    </row>
    <row r="1149" ht="12.75">
      <c r="N1149" s="71"/>
    </row>
    <row r="1150" ht="12.75">
      <c r="N1150" s="71"/>
    </row>
    <row r="1151" ht="12.75">
      <c r="N1151" s="71"/>
    </row>
    <row r="1152" ht="12.75">
      <c r="N1152" s="71"/>
    </row>
    <row r="1153" ht="12.75">
      <c r="N1153" s="71"/>
    </row>
    <row r="1154" ht="12.75">
      <c r="N1154" s="71"/>
    </row>
    <row r="1155" ht="12.75">
      <c r="N1155" s="71"/>
    </row>
    <row r="1156" ht="12.75">
      <c r="N1156" s="71"/>
    </row>
    <row r="1157" ht="12.75">
      <c r="N1157" s="71"/>
    </row>
    <row r="1158" ht="12.75">
      <c r="N1158" s="71"/>
    </row>
    <row r="1159" ht="12.75">
      <c r="N1159" s="71"/>
    </row>
    <row r="1160" ht="12.75">
      <c r="N1160" s="71"/>
    </row>
    <row r="1161" ht="12.75">
      <c r="N1161" s="71"/>
    </row>
    <row r="1162" ht="12.75">
      <c r="N1162" s="71"/>
    </row>
    <row r="1163" ht="12.75">
      <c r="N1163" s="71"/>
    </row>
    <row r="1164" ht="12.75">
      <c r="N1164" s="71"/>
    </row>
    <row r="1165" ht="12.75">
      <c r="N1165" s="71"/>
    </row>
    <row r="1166" ht="12.75">
      <c r="N1166" s="71"/>
    </row>
    <row r="1167" ht="12.75">
      <c r="N1167" s="71"/>
    </row>
    <row r="1168" ht="12.75">
      <c r="N1168" s="71"/>
    </row>
    <row r="1169" ht="12.75">
      <c r="N1169" s="71"/>
    </row>
    <row r="1170" ht="12.75">
      <c r="N1170" s="71"/>
    </row>
    <row r="1171" ht="12.75">
      <c r="N1171" s="71"/>
    </row>
    <row r="1172" ht="12.75">
      <c r="N1172" s="71"/>
    </row>
    <row r="1173" ht="12.75">
      <c r="N1173" s="71"/>
    </row>
    <row r="1174" ht="12.75">
      <c r="N1174" s="71"/>
    </row>
    <row r="1175" ht="12.75">
      <c r="N1175" s="71"/>
    </row>
    <row r="1176" ht="12.75">
      <c r="N1176" s="71"/>
    </row>
    <row r="1177" ht="12.75">
      <c r="N1177" s="71"/>
    </row>
    <row r="1178" ht="12.75">
      <c r="N1178" s="71"/>
    </row>
    <row r="1179" ht="12.75">
      <c r="N1179" s="71"/>
    </row>
    <row r="1180" ht="12.75">
      <c r="N1180" s="71"/>
    </row>
    <row r="1181" ht="12.75">
      <c r="N1181" s="71"/>
    </row>
    <row r="1182" ht="12.75">
      <c r="N1182" s="71"/>
    </row>
    <row r="1183" ht="12.75">
      <c r="N1183" s="71"/>
    </row>
    <row r="1184" ht="12.75">
      <c r="N1184" s="71"/>
    </row>
    <row r="1185" ht="12.75">
      <c r="N1185" s="71"/>
    </row>
    <row r="1186" ht="12.75">
      <c r="N1186" s="71"/>
    </row>
    <row r="1187" ht="12.75">
      <c r="N1187" s="71"/>
    </row>
    <row r="1188" ht="12.75">
      <c r="N1188" s="71"/>
    </row>
    <row r="1189" ht="12.75">
      <c r="N1189" s="71"/>
    </row>
    <row r="1190" ht="12.75">
      <c r="N1190" s="71"/>
    </row>
    <row r="1191" ht="12.75">
      <c r="N1191" s="71"/>
    </row>
    <row r="1192" ht="12.75">
      <c r="N1192" s="71"/>
    </row>
    <row r="1193" ht="12.75">
      <c r="N1193" s="71"/>
    </row>
    <row r="1194" ht="12.75">
      <c r="N1194" s="71"/>
    </row>
    <row r="1195" ht="12.75">
      <c r="N1195" s="71"/>
    </row>
    <row r="1196" ht="12.75">
      <c r="N1196" s="71"/>
    </row>
    <row r="1197" ht="12.75">
      <c r="N1197" s="71"/>
    </row>
    <row r="1198" ht="12.75">
      <c r="N1198" s="71"/>
    </row>
    <row r="1199" ht="12.75">
      <c r="N1199" s="71"/>
    </row>
    <row r="1200" ht="12.75">
      <c r="N1200" s="71"/>
    </row>
    <row r="1201" ht="12.75">
      <c r="N1201" s="71"/>
    </row>
    <row r="1202" ht="12.75">
      <c r="N1202" s="71"/>
    </row>
    <row r="1203" ht="12.75">
      <c r="N1203" s="71"/>
    </row>
    <row r="1204" ht="12.75">
      <c r="N1204" s="71"/>
    </row>
    <row r="1205" ht="12.75">
      <c r="N1205" s="71"/>
    </row>
    <row r="1206" ht="12.75">
      <c r="N1206" s="71"/>
    </row>
    <row r="1207" ht="12.75">
      <c r="N1207" s="71"/>
    </row>
    <row r="1208" ht="12.75">
      <c r="N1208" s="71"/>
    </row>
    <row r="1209" ht="12.75">
      <c r="N1209" s="71"/>
    </row>
    <row r="1210" ht="12.75">
      <c r="N1210" s="71"/>
    </row>
    <row r="1211" ht="12.75">
      <c r="N1211" s="71"/>
    </row>
    <row r="1212" ht="12.75">
      <c r="N1212" s="71"/>
    </row>
    <row r="1213" ht="12.75">
      <c r="N1213" s="71"/>
    </row>
    <row r="1214" ht="12.75">
      <c r="N1214" s="71"/>
    </row>
    <row r="1215" ht="12.75">
      <c r="N1215" s="71"/>
    </row>
    <row r="1216" ht="12.75">
      <c r="N1216" s="71"/>
    </row>
    <row r="1217" ht="12.75">
      <c r="N1217" s="71"/>
    </row>
    <row r="1218" ht="12.75">
      <c r="N1218" s="71"/>
    </row>
    <row r="1219" ht="12.75">
      <c r="N1219" s="71"/>
    </row>
    <row r="1220" ht="12.75">
      <c r="N1220" s="71"/>
    </row>
    <row r="1221" ht="12.75">
      <c r="N1221" s="71"/>
    </row>
    <row r="1222" ht="12.75">
      <c r="N1222" s="71"/>
    </row>
    <row r="1223" ht="12.75">
      <c r="N1223" s="71"/>
    </row>
    <row r="1224" ht="12.75">
      <c r="N1224" s="71"/>
    </row>
    <row r="1225" ht="12.75">
      <c r="N1225" s="71"/>
    </row>
    <row r="1226" ht="12.75">
      <c r="N1226" s="71"/>
    </row>
    <row r="1227" ht="12.75">
      <c r="N1227" s="71"/>
    </row>
    <row r="1228" ht="12.75">
      <c r="N1228" s="71"/>
    </row>
    <row r="1229" ht="12.75">
      <c r="N1229" s="71"/>
    </row>
    <row r="1230" ht="12.75">
      <c r="N1230" s="71"/>
    </row>
    <row r="1231" ht="12.75">
      <c r="N1231" s="71"/>
    </row>
    <row r="1232" ht="12.75">
      <c r="N1232" s="71"/>
    </row>
    <row r="1233" ht="12.75">
      <c r="N1233" s="71"/>
    </row>
    <row r="1234" ht="12.75">
      <c r="N1234" s="71"/>
    </row>
    <row r="1235" ht="12.75">
      <c r="N1235" s="71"/>
    </row>
    <row r="1236" ht="12.75">
      <c r="N1236" s="71"/>
    </row>
    <row r="1237" ht="12.75">
      <c r="N1237" s="71"/>
    </row>
    <row r="1238" ht="12.75">
      <c r="N1238" s="71"/>
    </row>
    <row r="1239" ht="12.75">
      <c r="N1239" s="71"/>
    </row>
    <row r="1240" ht="12.75">
      <c r="N1240" s="71"/>
    </row>
    <row r="1241" ht="12.75">
      <c r="N1241" s="71"/>
    </row>
    <row r="1242" ht="12.75">
      <c r="N1242" s="71"/>
    </row>
    <row r="1243" ht="12.75">
      <c r="N1243" s="71"/>
    </row>
    <row r="1244" ht="12.75">
      <c r="N1244" s="71"/>
    </row>
    <row r="1245" ht="12.75">
      <c r="N1245" s="71"/>
    </row>
    <row r="1246" ht="12.75">
      <c r="N1246" s="71"/>
    </row>
    <row r="1247" ht="12.75">
      <c r="N1247" s="71"/>
    </row>
    <row r="1248" ht="12.75">
      <c r="N1248" s="71"/>
    </row>
    <row r="1249" ht="12.75">
      <c r="N1249" s="71"/>
    </row>
    <row r="1250" ht="12.75">
      <c r="N1250" s="71"/>
    </row>
    <row r="1251" ht="12.75">
      <c r="N1251" s="71"/>
    </row>
    <row r="1252" ht="12.75">
      <c r="N1252" s="71"/>
    </row>
    <row r="1253" ht="12.75">
      <c r="N1253" s="71"/>
    </row>
    <row r="1254" ht="12.75">
      <c r="N1254" s="71"/>
    </row>
    <row r="1255" ht="12.75">
      <c r="N1255" s="71"/>
    </row>
    <row r="1256" ht="12.75">
      <c r="N1256" s="71"/>
    </row>
    <row r="1257" ht="12.75">
      <c r="N1257" s="71"/>
    </row>
    <row r="1258" ht="12.75">
      <c r="N1258" s="71"/>
    </row>
    <row r="1259" ht="12.75">
      <c r="N1259" s="71"/>
    </row>
    <row r="1260" ht="12.75">
      <c r="N1260" s="71"/>
    </row>
    <row r="1261" ht="12.75">
      <c r="N1261" s="71"/>
    </row>
    <row r="1262" ht="12.75">
      <c r="N1262" s="71"/>
    </row>
    <row r="1263" ht="12.75">
      <c r="N1263" s="71"/>
    </row>
    <row r="1264" ht="12.75">
      <c r="N1264" s="71"/>
    </row>
    <row r="1265" ht="12.75">
      <c r="N1265" s="71"/>
    </row>
    <row r="1266" ht="12.75">
      <c r="N1266" s="71"/>
    </row>
    <row r="1267" ht="12.75">
      <c r="N1267" s="71"/>
    </row>
    <row r="1268" ht="12.75">
      <c r="N1268" s="71"/>
    </row>
    <row r="1269" ht="12.75">
      <c r="N1269" s="71"/>
    </row>
    <row r="1270" ht="12.75">
      <c r="N1270" s="71"/>
    </row>
    <row r="1271" ht="12.75">
      <c r="N1271" s="71"/>
    </row>
    <row r="1272" ht="12.75">
      <c r="N1272" s="71"/>
    </row>
    <row r="1273" ht="12.75">
      <c r="N1273" s="71"/>
    </row>
    <row r="1274" ht="12.75">
      <c r="N1274" s="71"/>
    </row>
    <row r="1275" ht="12.75">
      <c r="N1275" s="71"/>
    </row>
    <row r="1276" ht="12.75">
      <c r="N1276" s="71"/>
    </row>
    <row r="1277" ht="12.75">
      <c r="N1277" s="71"/>
    </row>
    <row r="1278" ht="12.75">
      <c r="N1278" s="71"/>
    </row>
    <row r="1279" ht="12.75">
      <c r="N1279" s="71"/>
    </row>
    <row r="1280" ht="12.75">
      <c r="N1280" s="71"/>
    </row>
    <row r="1281" ht="12.75">
      <c r="N1281" s="71"/>
    </row>
    <row r="1282" ht="12.75">
      <c r="N1282" s="71"/>
    </row>
    <row r="1283" ht="12.75">
      <c r="N1283" s="71"/>
    </row>
    <row r="1284" ht="12.75">
      <c r="N1284" s="71"/>
    </row>
    <row r="1285" ht="12.75">
      <c r="N1285" s="71"/>
    </row>
    <row r="1286" ht="12.75">
      <c r="N1286" s="71"/>
    </row>
    <row r="1287" ht="12.75">
      <c r="N1287" s="71"/>
    </row>
    <row r="1288" ht="12.75">
      <c r="N1288" s="71"/>
    </row>
    <row r="1289" ht="12.75">
      <c r="N1289" s="71"/>
    </row>
    <row r="1290" ht="12.75">
      <c r="N1290" s="71"/>
    </row>
    <row r="1291" ht="12.75">
      <c r="N1291" s="71"/>
    </row>
    <row r="1292" ht="12.75">
      <c r="N1292" s="71"/>
    </row>
    <row r="1293" ht="12.75">
      <c r="N1293" s="71"/>
    </row>
    <row r="1294" ht="12.75">
      <c r="N1294" s="71"/>
    </row>
    <row r="1295" ht="12.75">
      <c r="N1295" s="71"/>
    </row>
    <row r="1296" ht="12.75">
      <c r="N1296" s="71"/>
    </row>
    <row r="1297" ht="12.75">
      <c r="N1297" s="71"/>
    </row>
    <row r="1298" ht="12.75">
      <c r="N1298" s="71"/>
    </row>
    <row r="1299" ht="12.75">
      <c r="N1299" s="71"/>
    </row>
    <row r="1300" ht="12.75">
      <c r="N1300" s="71"/>
    </row>
    <row r="1301" ht="12.75">
      <c r="N1301" s="71"/>
    </row>
    <row r="1302" ht="12.75">
      <c r="N1302" s="71"/>
    </row>
    <row r="1303" ht="12.75">
      <c r="N1303" s="71"/>
    </row>
    <row r="1304" ht="12.75">
      <c r="N1304" s="71"/>
    </row>
    <row r="1305" ht="12.75">
      <c r="N1305" s="71"/>
    </row>
    <row r="1306" ht="12.75">
      <c r="N1306" s="71"/>
    </row>
    <row r="1307" ht="12.75">
      <c r="N1307" s="71"/>
    </row>
    <row r="1308" ht="12.75">
      <c r="N1308" s="71"/>
    </row>
    <row r="1309" ht="12.75">
      <c r="N1309" s="71"/>
    </row>
    <row r="1310" ht="12.75">
      <c r="N1310" s="71"/>
    </row>
    <row r="1311" ht="12.75">
      <c r="N1311" s="71"/>
    </row>
    <row r="1312" ht="12.75">
      <c r="N1312" s="71"/>
    </row>
    <row r="1313" ht="12.75">
      <c r="N1313" s="71"/>
    </row>
    <row r="1314" ht="12.75">
      <c r="N1314" s="71"/>
    </row>
    <row r="1315" ht="12.75">
      <c r="N1315" s="71"/>
    </row>
    <row r="1316" ht="12.75">
      <c r="N1316" s="71"/>
    </row>
    <row r="1317" ht="12.75">
      <c r="N1317" s="71"/>
    </row>
    <row r="1318" ht="12.75">
      <c r="N1318" s="71"/>
    </row>
    <row r="1319" ht="12.75">
      <c r="N1319" s="71"/>
    </row>
    <row r="1320" ht="12.75">
      <c r="N1320" s="71"/>
    </row>
    <row r="1321" ht="12.75">
      <c r="N1321" s="71"/>
    </row>
    <row r="1322" ht="12.75">
      <c r="N1322" s="71"/>
    </row>
    <row r="1323" ht="12.75">
      <c r="N1323" s="71"/>
    </row>
    <row r="1324" ht="12.75">
      <c r="N1324" s="71"/>
    </row>
    <row r="1325" ht="12.75">
      <c r="N1325" s="71"/>
    </row>
    <row r="1326" ht="12.75">
      <c r="N1326" s="71"/>
    </row>
    <row r="1327" ht="12.75">
      <c r="N1327" s="71"/>
    </row>
    <row r="1328" ht="12.75">
      <c r="N1328" s="71"/>
    </row>
    <row r="1329" ht="12.75">
      <c r="N1329" s="71"/>
    </row>
    <row r="1330" ht="12.75">
      <c r="N1330" s="71"/>
    </row>
    <row r="1331" ht="12.75">
      <c r="N1331" s="71"/>
    </row>
    <row r="1332" ht="12.75">
      <c r="N1332" s="71"/>
    </row>
    <row r="1333" ht="12.75">
      <c r="N1333" s="71"/>
    </row>
    <row r="1334" ht="12.75">
      <c r="N1334" s="71"/>
    </row>
    <row r="1335" ht="12.75">
      <c r="N1335" s="71"/>
    </row>
    <row r="1336" ht="12.75">
      <c r="N1336" s="71"/>
    </row>
    <row r="1337" ht="12.75">
      <c r="N1337" s="71"/>
    </row>
    <row r="1338" ht="12.75">
      <c r="N1338" s="71"/>
    </row>
    <row r="1339" ht="12.75">
      <c r="N1339" s="71"/>
    </row>
    <row r="1340" ht="12.75">
      <c r="N1340" s="71"/>
    </row>
    <row r="1341" ht="12.75">
      <c r="N1341" s="71"/>
    </row>
    <row r="1342" ht="12.75">
      <c r="N1342" s="71"/>
    </row>
    <row r="1343" ht="12.75">
      <c r="N1343" s="71"/>
    </row>
    <row r="1344" ht="12.75">
      <c r="N1344" s="71"/>
    </row>
    <row r="1345" ht="12.75">
      <c r="N1345" s="71"/>
    </row>
    <row r="1346" ht="12.75">
      <c r="N1346" s="71"/>
    </row>
    <row r="1347" ht="12.75">
      <c r="N1347" s="71"/>
    </row>
    <row r="1348" ht="12.75">
      <c r="N1348" s="71"/>
    </row>
    <row r="1349" ht="12.75">
      <c r="N1349" s="71"/>
    </row>
    <row r="1350" ht="12.75">
      <c r="N1350" s="71"/>
    </row>
    <row r="1351" ht="12.75">
      <c r="N1351" s="71"/>
    </row>
    <row r="1352" ht="12.75">
      <c r="N1352" s="71"/>
    </row>
    <row r="1353" ht="12.75">
      <c r="N1353" s="71"/>
    </row>
    <row r="1354" ht="12.75">
      <c r="N1354" s="71"/>
    </row>
    <row r="1355" ht="12.75">
      <c r="N1355" s="71"/>
    </row>
    <row r="1356" ht="12.75">
      <c r="N1356" s="71"/>
    </row>
    <row r="1357" ht="12.75">
      <c r="N1357" s="71"/>
    </row>
    <row r="1358" ht="12.75">
      <c r="N1358" s="71"/>
    </row>
    <row r="1359" ht="12.75">
      <c r="N1359" s="71"/>
    </row>
    <row r="1360" ht="12.75">
      <c r="N1360" s="71"/>
    </row>
    <row r="1361" ht="12.75">
      <c r="N1361" s="71"/>
    </row>
    <row r="1362" ht="12.75">
      <c r="N1362" s="71"/>
    </row>
    <row r="1363" ht="12.75">
      <c r="N1363" s="71"/>
    </row>
    <row r="1364" ht="12.75">
      <c r="N1364" s="71"/>
    </row>
    <row r="1365" ht="12.75">
      <c r="N1365" s="71"/>
    </row>
    <row r="1366" ht="12.75">
      <c r="N1366" s="71"/>
    </row>
    <row r="1367" ht="12.75">
      <c r="N1367" s="71"/>
    </row>
    <row r="1368" ht="12.75">
      <c r="N1368" s="71"/>
    </row>
    <row r="1369" ht="12.75">
      <c r="N1369" s="71"/>
    </row>
    <row r="1370" ht="12.75">
      <c r="N1370" s="71"/>
    </row>
    <row r="1371" ht="12.75">
      <c r="N1371" s="71"/>
    </row>
    <row r="1372" ht="12.75">
      <c r="N1372" s="71"/>
    </row>
    <row r="1373" ht="12.75">
      <c r="N1373" s="71"/>
    </row>
    <row r="1374" ht="12.75">
      <c r="N1374" s="71"/>
    </row>
    <row r="1375" ht="12.75">
      <c r="N1375" s="71"/>
    </row>
    <row r="1376" ht="12.75">
      <c r="N1376" s="71"/>
    </row>
    <row r="1377" ht="12.75">
      <c r="N1377" s="71"/>
    </row>
    <row r="1378" ht="12.75">
      <c r="N1378" s="71"/>
    </row>
    <row r="1379" ht="12.75">
      <c r="N1379" s="71"/>
    </row>
    <row r="1380" ht="12.75">
      <c r="N1380" s="71"/>
    </row>
    <row r="1381" ht="12.75">
      <c r="N1381" s="71"/>
    </row>
    <row r="1382" ht="12.75">
      <c r="N1382" s="71"/>
    </row>
    <row r="1383" ht="12.75">
      <c r="N1383" s="71"/>
    </row>
    <row r="1384" ht="12.75">
      <c r="N1384" s="71"/>
    </row>
    <row r="1385" ht="12.75">
      <c r="N1385" s="71"/>
    </row>
    <row r="1386" ht="12.75">
      <c r="N1386" s="71"/>
    </row>
    <row r="1387" ht="12.75">
      <c r="N1387" s="71"/>
    </row>
    <row r="1388" ht="12.75">
      <c r="N1388" s="71"/>
    </row>
    <row r="1389" ht="12.75">
      <c r="N1389" s="71"/>
    </row>
    <row r="1390" ht="12.75">
      <c r="N1390" s="71"/>
    </row>
    <row r="1391" ht="12.75">
      <c r="N1391" s="71"/>
    </row>
    <row r="1392" ht="12.75">
      <c r="N1392" s="71"/>
    </row>
    <row r="1393" ht="12.75">
      <c r="N1393" s="71"/>
    </row>
    <row r="1394" ht="12.75">
      <c r="N1394" s="71"/>
    </row>
    <row r="1395" ht="12.75">
      <c r="N1395" s="71"/>
    </row>
    <row r="1396" ht="12.75">
      <c r="N1396" s="71"/>
    </row>
    <row r="1397" ht="12.75">
      <c r="N1397" s="71"/>
    </row>
    <row r="1398" ht="12.75">
      <c r="N1398" s="71"/>
    </row>
    <row r="1399" ht="12.75">
      <c r="N1399" s="71"/>
    </row>
    <row r="1400" ht="12.75">
      <c r="N1400" s="71"/>
    </row>
    <row r="1401" ht="12.75">
      <c r="N1401" s="71"/>
    </row>
    <row r="1402" ht="12.75">
      <c r="N1402" s="71"/>
    </row>
    <row r="1403" ht="12.75">
      <c r="N1403" s="71"/>
    </row>
    <row r="1404" ht="12.75">
      <c r="N1404" s="71"/>
    </row>
    <row r="1405" ht="12.75">
      <c r="N1405" s="71"/>
    </row>
    <row r="1406" ht="12.75">
      <c r="N1406" s="71"/>
    </row>
    <row r="1407" ht="12.75">
      <c r="N1407" s="71"/>
    </row>
    <row r="1408" ht="12.75">
      <c r="N1408" s="71"/>
    </row>
    <row r="1409" ht="12.75">
      <c r="N1409" s="71"/>
    </row>
    <row r="1410" ht="12.75">
      <c r="N1410" s="71"/>
    </row>
    <row r="1411" ht="12.75">
      <c r="N1411" s="71"/>
    </row>
    <row r="1412" ht="12.75">
      <c r="N1412" s="71"/>
    </row>
    <row r="1413" ht="12.75">
      <c r="N1413" s="71"/>
    </row>
    <row r="1414" ht="12.75">
      <c r="N1414" s="71"/>
    </row>
    <row r="1415" ht="12.75">
      <c r="N1415" s="71"/>
    </row>
    <row r="1416" ht="12.75">
      <c r="N1416" s="71"/>
    </row>
    <row r="1417" ht="12.75">
      <c r="N1417" s="71"/>
    </row>
    <row r="1418" ht="12.75">
      <c r="N1418" s="71"/>
    </row>
    <row r="1419" ht="12.75">
      <c r="N1419" s="71"/>
    </row>
    <row r="1420" ht="12.75">
      <c r="N1420" s="71"/>
    </row>
    <row r="1421" ht="12.75">
      <c r="N1421" s="71"/>
    </row>
    <row r="1422" ht="12.75">
      <c r="N1422" s="71"/>
    </row>
    <row r="1423" ht="12.75">
      <c r="N1423" s="71"/>
    </row>
    <row r="1424" ht="12.75">
      <c r="N1424" s="71"/>
    </row>
    <row r="1425" ht="12.75">
      <c r="N1425" s="71"/>
    </row>
    <row r="1426" ht="12.75">
      <c r="N1426" s="71"/>
    </row>
    <row r="1427" ht="12.75">
      <c r="N1427" s="71"/>
    </row>
    <row r="1428" ht="12.75">
      <c r="N1428" s="71"/>
    </row>
    <row r="1429" ht="12.75">
      <c r="N1429" s="71"/>
    </row>
    <row r="1430" ht="12.75">
      <c r="N1430" s="71"/>
    </row>
    <row r="1431" ht="12.75">
      <c r="N1431" s="71"/>
    </row>
    <row r="1432" ht="12.75">
      <c r="N1432" s="71"/>
    </row>
    <row r="1433" ht="12.75">
      <c r="N1433" s="71"/>
    </row>
    <row r="1434" ht="12.75">
      <c r="N1434" s="71"/>
    </row>
    <row r="1435" ht="12.75">
      <c r="N1435" s="71"/>
    </row>
    <row r="1436" ht="12.75">
      <c r="N1436" s="71"/>
    </row>
    <row r="1437" ht="12.75">
      <c r="N1437" s="71"/>
    </row>
    <row r="1438" ht="12.75">
      <c r="N1438" s="71"/>
    </row>
    <row r="1439" ht="12.75">
      <c r="N1439" s="71"/>
    </row>
    <row r="1440" ht="12.75">
      <c r="N1440" s="71"/>
    </row>
    <row r="1441" ht="12.75">
      <c r="N1441" s="71"/>
    </row>
    <row r="1442" ht="12.75">
      <c r="N1442" s="71"/>
    </row>
    <row r="1443" ht="12.75">
      <c r="N1443" s="71"/>
    </row>
    <row r="1444" ht="12.75">
      <c r="N1444" s="71"/>
    </row>
    <row r="1445" ht="12.75">
      <c r="N1445" s="71"/>
    </row>
    <row r="1446" ht="12.75">
      <c r="N1446" s="71"/>
    </row>
    <row r="1447" ht="12.75">
      <c r="N1447" s="71"/>
    </row>
    <row r="1448" ht="12.75">
      <c r="N1448" s="71"/>
    </row>
    <row r="1449" ht="12.75">
      <c r="N1449" s="71"/>
    </row>
    <row r="1450" ht="12.75">
      <c r="N1450" s="71"/>
    </row>
    <row r="1451" ht="12.75">
      <c r="N1451" s="71"/>
    </row>
    <row r="1452" ht="12.75">
      <c r="N1452" s="71"/>
    </row>
    <row r="1453" ht="12.75">
      <c r="N1453" s="71"/>
    </row>
    <row r="1454" ht="12.75">
      <c r="N1454" s="71"/>
    </row>
    <row r="1455" ht="12.75">
      <c r="N1455" s="71"/>
    </row>
    <row r="1456" ht="12.75">
      <c r="N1456" s="71"/>
    </row>
    <row r="1457" ht="12.75">
      <c r="N1457" s="71"/>
    </row>
    <row r="1458" ht="12.75">
      <c r="N1458" s="71"/>
    </row>
    <row r="1459" ht="12.75">
      <c r="N1459" s="71"/>
    </row>
    <row r="1460" ht="12.75">
      <c r="N1460" s="71"/>
    </row>
    <row r="1461" ht="12.75">
      <c r="N1461" s="71"/>
    </row>
    <row r="1462" ht="12.75">
      <c r="N1462" s="71"/>
    </row>
    <row r="1463" ht="12.75">
      <c r="N1463" s="71"/>
    </row>
    <row r="1464" ht="12.75">
      <c r="N1464" s="71"/>
    </row>
    <row r="1465" ht="12.75">
      <c r="N1465" s="71"/>
    </row>
    <row r="1466" ht="12.75">
      <c r="N1466" s="71"/>
    </row>
    <row r="1467" ht="12.75">
      <c r="N1467" s="71"/>
    </row>
    <row r="1468" ht="12.75">
      <c r="N1468" s="71"/>
    </row>
    <row r="1469" ht="12.75">
      <c r="N1469" s="71"/>
    </row>
    <row r="1470" ht="12.75">
      <c r="N1470" s="71"/>
    </row>
    <row r="1471" ht="12.75">
      <c r="N1471" s="71"/>
    </row>
    <row r="1472" ht="12.75">
      <c r="N1472" s="71"/>
    </row>
    <row r="1473" ht="12.75">
      <c r="N1473" s="71"/>
    </row>
    <row r="1474" ht="12.75">
      <c r="N1474" s="71"/>
    </row>
    <row r="1475" ht="12.75">
      <c r="N1475" s="71"/>
    </row>
    <row r="1476" ht="12.75">
      <c r="N1476" s="71"/>
    </row>
    <row r="1477" ht="12.75">
      <c r="N1477" s="71"/>
    </row>
    <row r="1478" ht="12.75">
      <c r="N1478" s="71"/>
    </row>
    <row r="1479" ht="12.75">
      <c r="N1479" s="71"/>
    </row>
    <row r="1480" ht="12.75">
      <c r="N1480" s="71"/>
    </row>
    <row r="1481" ht="12.75">
      <c r="N1481" s="71"/>
    </row>
    <row r="1482" ht="12.75">
      <c r="N1482" s="71"/>
    </row>
    <row r="1483" ht="12.75">
      <c r="N1483" s="71"/>
    </row>
    <row r="1484" ht="12.75">
      <c r="N1484" s="71"/>
    </row>
    <row r="1485" ht="12.75">
      <c r="N1485" s="71"/>
    </row>
    <row r="1486" ht="12.75">
      <c r="N1486" s="71"/>
    </row>
    <row r="1487" ht="12.75">
      <c r="N1487" s="71"/>
    </row>
    <row r="1488" ht="12.75">
      <c r="N1488" s="71"/>
    </row>
    <row r="1489" ht="12.75">
      <c r="N1489" s="71"/>
    </row>
    <row r="1490" ht="12.75">
      <c r="N1490" s="71"/>
    </row>
    <row r="1491" ht="12.75">
      <c r="N1491" s="71"/>
    </row>
    <row r="1492" ht="12.75">
      <c r="N1492" s="71"/>
    </row>
    <row r="1493" ht="12.75">
      <c r="N1493" s="71"/>
    </row>
    <row r="1494" ht="12.75">
      <c r="N1494" s="71"/>
    </row>
    <row r="1495" ht="12.75">
      <c r="N1495" s="71"/>
    </row>
    <row r="1496" ht="12.75">
      <c r="N1496" s="71"/>
    </row>
    <row r="1497" ht="12.75">
      <c r="N1497" s="71"/>
    </row>
    <row r="1498" ht="12.75">
      <c r="N1498" s="71"/>
    </row>
    <row r="1499" ht="12.75">
      <c r="N1499" s="71"/>
    </row>
    <row r="1500" ht="12.75">
      <c r="N1500" s="71"/>
    </row>
    <row r="1501" ht="12.75">
      <c r="N1501" s="71"/>
    </row>
    <row r="1502" ht="12.75">
      <c r="N1502" s="71"/>
    </row>
    <row r="1503" ht="12.75">
      <c r="N1503" s="71"/>
    </row>
    <row r="1504" ht="12.75">
      <c r="N1504" s="71"/>
    </row>
    <row r="1505" ht="12.75">
      <c r="N1505" s="71"/>
    </row>
    <row r="1506" ht="12.75">
      <c r="N1506" s="71"/>
    </row>
    <row r="1507" ht="12.75">
      <c r="N1507" s="71"/>
    </row>
    <row r="1508" ht="12.75">
      <c r="N1508" s="71"/>
    </row>
    <row r="1509" ht="12.75">
      <c r="N1509" s="71"/>
    </row>
    <row r="1510" ht="12.75">
      <c r="N1510" s="71"/>
    </row>
    <row r="1511" ht="12.75">
      <c r="N1511" s="71"/>
    </row>
    <row r="1512" ht="12.75">
      <c r="N1512" s="71"/>
    </row>
    <row r="1513" ht="12.75">
      <c r="N1513" s="71"/>
    </row>
    <row r="1514" ht="12.75">
      <c r="N1514" s="71"/>
    </row>
    <row r="1515" ht="12.75">
      <c r="N1515" s="71"/>
    </row>
    <row r="1516" ht="12.75">
      <c r="N1516" s="71"/>
    </row>
    <row r="1517" ht="12.75">
      <c r="N1517" s="71"/>
    </row>
    <row r="1518" ht="12.75">
      <c r="N1518" s="71"/>
    </row>
    <row r="1519" ht="12.75">
      <c r="N1519" s="71"/>
    </row>
    <row r="1520" ht="12.75">
      <c r="N1520" s="71"/>
    </row>
    <row r="1521" ht="12.75">
      <c r="N1521" s="71"/>
    </row>
    <row r="1522" ht="12.75">
      <c r="N1522" s="71"/>
    </row>
    <row r="1523" ht="12.75">
      <c r="N1523" s="71"/>
    </row>
    <row r="1524" ht="12.75">
      <c r="N1524" s="71"/>
    </row>
    <row r="1525" ht="12.75">
      <c r="N1525" s="71"/>
    </row>
    <row r="1526" ht="12.75">
      <c r="N1526" s="71"/>
    </row>
    <row r="1527" ht="12.75">
      <c r="N1527" s="71"/>
    </row>
    <row r="1528" ht="12.75">
      <c r="N1528" s="71"/>
    </row>
    <row r="1529" ht="12.75">
      <c r="N1529" s="71"/>
    </row>
    <row r="1530" ht="12.75">
      <c r="N1530" s="71"/>
    </row>
    <row r="1531" ht="12.75">
      <c r="N1531" s="71"/>
    </row>
    <row r="1532" ht="12.75">
      <c r="N1532" s="71"/>
    </row>
    <row r="1533" ht="12.75">
      <c r="N1533" s="71"/>
    </row>
    <row r="1534" ht="12.75">
      <c r="N1534" s="71"/>
    </row>
    <row r="1535" ht="12.75">
      <c r="N1535" s="71"/>
    </row>
    <row r="1536" ht="12.75">
      <c r="N1536" s="71"/>
    </row>
    <row r="1537" ht="12.75">
      <c r="N1537" s="71"/>
    </row>
    <row r="1538" ht="12.75">
      <c r="N1538" s="71"/>
    </row>
    <row r="1539" ht="12.75">
      <c r="N1539" s="71"/>
    </row>
    <row r="1540" ht="12.75">
      <c r="N1540" s="71"/>
    </row>
    <row r="1541" ht="12.75">
      <c r="N1541" s="71"/>
    </row>
    <row r="1542" ht="12.75">
      <c r="N1542" s="71"/>
    </row>
    <row r="1543" ht="12.75">
      <c r="N1543" s="71"/>
    </row>
    <row r="1544" ht="12.75">
      <c r="N1544" s="71"/>
    </row>
    <row r="1545" ht="12.75">
      <c r="N1545" s="71"/>
    </row>
    <row r="1546" ht="12.75">
      <c r="N1546" s="71"/>
    </row>
    <row r="1547" ht="12.75">
      <c r="N1547" s="71"/>
    </row>
    <row r="1548" ht="12.75">
      <c r="N1548" s="71"/>
    </row>
    <row r="1549" ht="12.75">
      <c r="N1549" s="71"/>
    </row>
    <row r="1550" ht="12.75">
      <c r="N1550" s="71"/>
    </row>
    <row r="1551" ht="12.75">
      <c r="N1551" s="71"/>
    </row>
    <row r="1552" ht="12.75">
      <c r="N1552" s="71"/>
    </row>
    <row r="1553" ht="12.75">
      <c r="N1553" s="71"/>
    </row>
    <row r="1554" ht="12.75">
      <c r="N1554" s="71"/>
    </row>
    <row r="1555" ht="12.75">
      <c r="N1555" s="71"/>
    </row>
    <row r="1556" ht="12.75">
      <c r="N1556" s="71"/>
    </row>
    <row r="1557" ht="12.75">
      <c r="N1557" s="71"/>
    </row>
    <row r="1558" ht="12.75">
      <c r="N1558" s="71"/>
    </row>
    <row r="1559" ht="12.75">
      <c r="N1559" s="71"/>
    </row>
    <row r="1560" ht="12.75">
      <c r="N1560" s="71"/>
    </row>
    <row r="1561" ht="12.75">
      <c r="N1561" s="71"/>
    </row>
    <row r="1562" ht="12.75">
      <c r="N1562" s="71"/>
    </row>
    <row r="1563" ht="12.75">
      <c r="N1563" s="71"/>
    </row>
    <row r="1564" ht="12.75">
      <c r="N1564" s="71"/>
    </row>
    <row r="1565" ht="12.75">
      <c r="N1565" s="71"/>
    </row>
    <row r="1566" ht="12.75">
      <c r="N1566" s="71"/>
    </row>
    <row r="1567" ht="12.75">
      <c r="N1567" s="71"/>
    </row>
    <row r="1568" ht="12.75">
      <c r="N1568" s="71"/>
    </row>
    <row r="1569" ht="12.75">
      <c r="N1569" s="71"/>
    </row>
    <row r="1570" ht="12.75">
      <c r="N1570" s="71"/>
    </row>
    <row r="1571" ht="12.75">
      <c r="N1571" s="71"/>
    </row>
    <row r="1572" ht="12.75">
      <c r="N1572" s="71"/>
    </row>
    <row r="1573" ht="12.75">
      <c r="N1573" s="71"/>
    </row>
    <row r="1574" ht="12.75">
      <c r="N1574" s="71"/>
    </row>
    <row r="1575" ht="12.75">
      <c r="N1575" s="71"/>
    </row>
    <row r="1576" ht="12.75">
      <c r="N1576" s="71"/>
    </row>
    <row r="1577" ht="12.75">
      <c r="N1577" s="71"/>
    </row>
    <row r="1578" ht="12.75">
      <c r="N1578" s="71"/>
    </row>
    <row r="1579" ht="12.75">
      <c r="N1579" s="71"/>
    </row>
    <row r="1580" ht="12.75">
      <c r="N1580" s="71"/>
    </row>
    <row r="1581" ht="12.75">
      <c r="N1581" s="71"/>
    </row>
    <row r="1582" ht="12.75">
      <c r="N1582" s="71"/>
    </row>
    <row r="1583" ht="12.75">
      <c r="N1583" s="71"/>
    </row>
    <row r="1584" ht="12.75">
      <c r="N1584" s="71"/>
    </row>
    <row r="1585" ht="12.75">
      <c r="N1585" s="71"/>
    </row>
    <row r="1586" ht="12.75">
      <c r="N1586" s="71"/>
    </row>
    <row r="1587" ht="12.75">
      <c r="N1587" s="71"/>
    </row>
    <row r="1588" ht="12.75">
      <c r="N1588" s="71"/>
    </row>
    <row r="1589" ht="12.75">
      <c r="N1589" s="71"/>
    </row>
    <row r="1590" ht="12.75">
      <c r="N1590" s="71"/>
    </row>
    <row r="1591" ht="12.75">
      <c r="N1591" s="71"/>
    </row>
    <row r="1592" ht="12.75">
      <c r="N1592" s="71"/>
    </row>
    <row r="1593" ht="12.75">
      <c r="N1593" s="71"/>
    </row>
    <row r="1594" ht="12.75">
      <c r="N1594" s="71"/>
    </row>
    <row r="1595" ht="12.75">
      <c r="N1595" s="71"/>
    </row>
    <row r="1596" ht="12.75">
      <c r="N1596" s="71"/>
    </row>
    <row r="1597" ht="12.75">
      <c r="N1597" s="71"/>
    </row>
    <row r="1598" ht="12.75">
      <c r="N1598" s="71"/>
    </row>
    <row r="1599" ht="12.75">
      <c r="N1599" s="71"/>
    </row>
    <row r="1600" ht="12.75">
      <c r="N1600" s="71"/>
    </row>
    <row r="1601" ht="12.75">
      <c r="N1601" s="71"/>
    </row>
    <row r="1602" ht="12.75">
      <c r="N1602" s="71"/>
    </row>
    <row r="1603" ht="12.75">
      <c r="N1603" s="71"/>
    </row>
    <row r="1604" ht="12.75">
      <c r="N1604" s="71"/>
    </row>
    <row r="1605" ht="12.75">
      <c r="N1605" s="71"/>
    </row>
    <row r="1606" ht="12.75">
      <c r="N1606" s="71"/>
    </row>
    <row r="1607" ht="12.75">
      <c r="N1607" s="71"/>
    </row>
    <row r="1608" ht="12.75">
      <c r="N1608" s="71"/>
    </row>
    <row r="1609" ht="12.75">
      <c r="N1609" s="71"/>
    </row>
    <row r="1610" ht="12.75">
      <c r="N1610" s="71"/>
    </row>
    <row r="1611" ht="12.75">
      <c r="N1611" s="71"/>
    </row>
    <row r="1612" ht="12.75">
      <c r="N1612" s="71"/>
    </row>
    <row r="1613" ht="12.75">
      <c r="N1613" s="71"/>
    </row>
    <row r="1614" ht="12.75">
      <c r="N1614" s="71"/>
    </row>
    <row r="1615" ht="12.75">
      <c r="N1615" s="71"/>
    </row>
    <row r="1616" ht="12.75">
      <c r="N1616" s="71"/>
    </row>
    <row r="1617" ht="12.75">
      <c r="N1617" s="71"/>
    </row>
    <row r="1618" ht="12.75">
      <c r="N1618" s="71"/>
    </row>
    <row r="1619" ht="12.75">
      <c r="N1619" s="71"/>
    </row>
    <row r="1620" ht="12.75">
      <c r="N1620" s="71"/>
    </row>
    <row r="1621" ht="12.75">
      <c r="N1621" s="71"/>
    </row>
    <row r="1622" ht="12.75">
      <c r="N1622" s="71"/>
    </row>
    <row r="1623" ht="12.75">
      <c r="N1623" s="71"/>
    </row>
    <row r="1624" ht="12.75">
      <c r="N1624" s="71"/>
    </row>
    <row r="1625" ht="12.75">
      <c r="N1625" s="71"/>
    </row>
    <row r="1626" ht="12.75">
      <c r="N1626" s="71"/>
    </row>
    <row r="1627" ht="12.75">
      <c r="N1627" s="71"/>
    </row>
    <row r="1628" ht="12.75">
      <c r="N1628" s="71"/>
    </row>
    <row r="1629" ht="12.75">
      <c r="N1629" s="71"/>
    </row>
    <row r="1630" ht="12.75">
      <c r="N1630" s="71"/>
    </row>
    <row r="1631" ht="12.75">
      <c r="N1631" s="71"/>
    </row>
    <row r="1632" ht="12.75">
      <c r="N1632" s="71"/>
    </row>
    <row r="1633" ht="12.75">
      <c r="N1633" s="71"/>
    </row>
    <row r="1634" ht="12.75">
      <c r="N1634" s="71"/>
    </row>
    <row r="1635" ht="12.75">
      <c r="N1635" s="71"/>
    </row>
    <row r="1636" ht="12.75">
      <c r="N1636" s="71"/>
    </row>
    <row r="1637" ht="12.75">
      <c r="N1637" s="71"/>
    </row>
    <row r="1638" ht="12.75">
      <c r="N1638" s="71"/>
    </row>
    <row r="1639" ht="12.75">
      <c r="N1639" s="71"/>
    </row>
    <row r="1640" ht="12.75">
      <c r="N1640" s="71"/>
    </row>
    <row r="1641" ht="12.75">
      <c r="N1641" s="71"/>
    </row>
    <row r="1642" ht="12.75">
      <c r="N1642" s="71"/>
    </row>
    <row r="1643" ht="12.75">
      <c r="N1643" s="71"/>
    </row>
    <row r="1644" ht="12.75">
      <c r="N1644" s="71"/>
    </row>
    <row r="1645" ht="12.75">
      <c r="N1645" s="71"/>
    </row>
    <row r="1646" ht="12.75">
      <c r="N1646" s="71"/>
    </row>
    <row r="1647" ht="12.75">
      <c r="N1647" s="71"/>
    </row>
    <row r="1648" ht="12.75">
      <c r="N1648" s="71"/>
    </row>
    <row r="1649" ht="12.75">
      <c r="N1649" s="71"/>
    </row>
    <row r="1650" ht="12.75">
      <c r="N1650" s="71"/>
    </row>
    <row r="1651" ht="12.75">
      <c r="N1651" s="71"/>
    </row>
    <row r="1652" ht="12.75">
      <c r="N1652" s="71"/>
    </row>
    <row r="1653" ht="12.75">
      <c r="N1653" s="71"/>
    </row>
    <row r="1654" ht="12.75">
      <c r="N1654" s="71"/>
    </row>
    <row r="1655" ht="12.75">
      <c r="N1655" s="71"/>
    </row>
    <row r="1656" ht="12.75">
      <c r="N1656" s="71"/>
    </row>
    <row r="1657" ht="12.75">
      <c r="N1657" s="71"/>
    </row>
    <row r="1658" ht="12.75">
      <c r="N1658" s="71"/>
    </row>
    <row r="1659" ht="12.75">
      <c r="N1659" s="71"/>
    </row>
    <row r="1660" ht="12.75">
      <c r="N1660" s="71"/>
    </row>
    <row r="1661" ht="12.75">
      <c r="N1661" s="71"/>
    </row>
    <row r="1662" ht="12.75">
      <c r="N1662" s="71"/>
    </row>
    <row r="1663" ht="12.75">
      <c r="N1663" s="71"/>
    </row>
    <row r="1664" ht="12.75">
      <c r="N1664" s="71"/>
    </row>
    <row r="1665" ht="12.75">
      <c r="N1665" s="71"/>
    </row>
    <row r="1666" ht="12.75">
      <c r="N1666" s="71"/>
    </row>
    <row r="1667" ht="12.75">
      <c r="N1667" s="71"/>
    </row>
    <row r="1668" ht="12.75">
      <c r="N1668" s="71"/>
    </row>
    <row r="1669" ht="12.75">
      <c r="N1669" s="71"/>
    </row>
    <row r="1670" ht="12.75">
      <c r="N1670" s="71"/>
    </row>
    <row r="1671" ht="12.75">
      <c r="N1671" s="71"/>
    </row>
    <row r="1672" ht="12.75">
      <c r="N1672" s="71"/>
    </row>
    <row r="1673" ht="12.75">
      <c r="N1673" s="71"/>
    </row>
    <row r="1674" ht="12.75">
      <c r="N1674" s="71"/>
    </row>
    <row r="1675" ht="12.75">
      <c r="N1675" s="71"/>
    </row>
    <row r="1676" ht="12.75">
      <c r="N1676" s="71"/>
    </row>
    <row r="1677" ht="12.75">
      <c r="N1677" s="71"/>
    </row>
    <row r="1678" ht="12.75">
      <c r="N1678" s="71"/>
    </row>
    <row r="1679" ht="12.75">
      <c r="N1679" s="71"/>
    </row>
    <row r="1680" ht="12.75">
      <c r="N1680" s="71"/>
    </row>
    <row r="1681" ht="12.75">
      <c r="N1681" s="71"/>
    </row>
    <row r="1682" ht="12.75">
      <c r="N1682" s="71"/>
    </row>
    <row r="1683" ht="12.75">
      <c r="N1683" s="71"/>
    </row>
    <row r="1684" ht="12.75">
      <c r="N1684" s="71"/>
    </row>
    <row r="1685" ht="12.75">
      <c r="N1685" s="71"/>
    </row>
    <row r="1686" ht="12.75">
      <c r="N1686" s="71"/>
    </row>
    <row r="1687" ht="12.75">
      <c r="N1687" s="71"/>
    </row>
    <row r="1688" ht="12.75">
      <c r="N1688" s="71"/>
    </row>
    <row r="1689" ht="12.75">
      <c r="N1689" s="71"/>
    </row>
    <row r="1690" ht="12.75">
      <c r="N1690" s="71"/>
    </row>
    <row r="1691" ht="12.75">
      <c r="N1691" s="71"/>
    </row>
    <row r="1692" ht="12.75">
      <c r="N1692" s="71"/>
    </row>
    <row r="1693" ht="12.75">
      <c r="N1693" s="71"/>
    </row>
    <row r="1694" ht="12.75">
      <c r="N1694" s="71"/>
    </row>
    <row r="1695" ht="12.75">
      <c r="N1695" s="71"/>
    </row>
    <row r="1696" ht="12.75">
      <c r="N1696" s="71"/>
    </row>
    <row r="1697" ht="12.75">
      <c r="N1697" s="71"/>
    </row>
    <row r="1698" ht="12.75">
      <c r="N1698" s="71"/>
    </row>
    <row r="1699" ht="12.75">
      <c r="N1699" s="71"/>
    </row>
    <row r="1700" ht="12.75">
      <c r="N1700" s="71"/>
    </row>
    <row r="1701" ht="12.75">
      <c r="N1701" s="71"/>
    </row>
    <row r="1702" ht="12.75">
      <c r="N1702" s="71"/>
    </row>
    <row r="1703" ht="12.75">
      <c r="N1703" s="71"/>
    </row>
    <row r="1704" ht="12.75">
      <c r="N1704" s="71"/>
    </row>
    <row r="1705" ht="12.75">
      <c r="N1705" s="71"/>
    </row>
    <row r="1706" ht="12.75">
      <c r="N1706" s="71"/>
    </row>
    <row r="1707" ht="12.75">
      <c r="N1707" s="71"/>
    </row>
    <row r="1708" ht="12.75">
      <c r="N1708" s="71"/>
    </row>
    <row r="1709" ht="12.75">
      <c r="N1709" s="71"/>
    </row>
    <row r="1710" ht="12.75">
      <c r="N1710" s="71"/>
    </row>
    <row r="1711" ht="12.75">
      <c r="N1711" s="71"/>
    </row>
    <row r="1712" ht="12.75">
      <c r="N1712" s="71"/>
    </row>
    <row r="1713" ht="12.75">
      <c r="N1713" s="71"/>
    </row>
    <row r="1714" ht="12.75">
      <c r="N1714" s="71"/>
    </row>
    <row r="1715" ht="12.75">
      <c r="N1715" s="71"/>
    </row>
    <row r="1716" ht="12.75">
      <c r="N1716" s="71"/>
    </row>
    <row r="1717" ht="12.75">
      <c r="N1717" s="71"/>
    </row>
    <row r="1718" ht="12.75">
      <c r="N1718" s="71"/>
    </row>
    <row r="1719" ht="12.75">
      <c r="N1719" s="71"/>
    </row>
    <row r="1720" ht="12.75">
      <c r="N1720" s="71"/>
    </row>
    <row r="1721" ht="12.75">
      <c r="N1721" s="71"/>
    </row>
    <row r="1722" ht="12.75">
      <c r="N1722" s="71"/>
    </row>
    <row r="1723" ht="12.75">
      <c r="N1723" s="71"/>
    </row>
    <row r="1724" ht="12.75">
      <c r="N1724" s="71"/>
    </row>
    <row r="1725" ht="12.75">
      <c r="N1725" s="71"/>
    </row>
    <row r="1726" ht="12.75">
      <c r="N1726" s="71"/>
    </row>
    <row r="1727" ht="12.75">
      <c r="N1727" s="71"/>
    </row>
    <row r="1728" ht="12.75">
      <c r="N1728" s="71"/>
    </row>
    <row r="1729" ht="12.75">
      <c r="N1729" s="71"/>
    </row>
    <row r="1730" ht="12.75">
      <c r="N1730" s="71"/>
    </row>
    <row r="1731" ht="12.75">
      <c r="N1731" s="71"/>
    </row>
    <row r="1732" ht="12.75">
      <c r="N1732" s="71"/>
    </row>
    <row r="1733" ht="12.75">
      <c r="N1733" s="71"/>
    </row>
    <row r="1734" ht="12.75">
      <c r="N1734" s="71"/>
    </row>
    <row r="1735" ht="12.75">
      <c r="N1735" s="71"/>
    </row>
    <row r="1736" ht="12.75">
      <c r="N1736" s="71"/>
    </row>
    <row r="1737" ht="12.75">
      <c r="N1737" s="71"/>
    </row>
    <row r="1738" ht="12.75">
      <c r="N1738" s="71"/>
    </row>
    <row r="1739" ht="12.75">
      <c r="N1739" s="71"/>
    </row>
    <row r="1740" ht="12.75">
      <c r="N1740" s="71"/>
    </row>
    <row r="1741" ht="12.75">
      <c r="N1741" s="71"/>
    </row>
    <row r="1742" ht="12.75">
      <c r="N1742" s="71"/>
    </row>
    <row r="1743" ht="12.75">
      <c r="N1743" s="71"/>
    </row>
    <row r="1744" ht="12.75">
      <c r="N1744" s="71"/>
    </row>
    <row r="1745" ht="12.75">
      <c r="N1745" s="71"/>
    </row>
    <row r="1746" ht="12.75">
      <c r="N1746" s="71"/>
    </row>
    <row r="1747" ht="12.75">
      <c r="N1747" s="71"/>
    </row>
    <row r="1748" ht="12.75">
      <c r="N1748" s="71"/>
    </row>
    <row r="1749" ht="12.75">
      <c r="N1749" s="71"/>
    </row>
    <row r="1750" ht="12.75">
      <c r="N1750" s="71"/>
    </row>
    <row r="1751" ht="12.75">
      <c r="N1751" s="71"/>
    </row>
    <row r="1752" ht="12.75">
      <c r="N1752" s="71"/>
    </row>
    <row r="1753" ht="12.75">
      <c r="N1753" s="71"/>
    </row>
    <row r="1754" ht="12.75">
      <c r="N1754" s="71"/>
    </row>
    <row r="1755" ht="12.75">
      <c r="N1755" s="71"/>
    </row>
    <row r="1756" ht="12.75">
      <c r="N1756" s="71"/>
    </row>
    <row r="1757" ht="12.75">
      <c r="N1757" s="71"/>
    </row>
    <row r="1758" ht="12.75">
      <c r="N1758" s="71"/>
    </row>
    <row r="1759" ht="12.75">
      <c r="N1759" s="71"/>
    </row>
    <row r="1760" ht="12.75">
      <c r="N1760" s="71"/>
    </row>
    <row r="1761" ht="12.75">
      <c r="N1761" s="71"/>
    </row>
    <row r="1762" ht="12.75">
      <c r="N1762" s="71"/>
    </row>
    <row r="1763" ht="12.75">
      <c r="N1763" s="71"/>
    </row>
    <row r="1764" ht="12.75">
      <c r="N1764" s="71"/>
    </row>
    <row r="1765" ht="12.75">
      <c r="N1765" s="71"/>
    </row>
    <row r="1766" ht="12.75">
      <c r="N1766" s="71"/>
    </row>
    <row r="1767" ht="12.75">
      <c r="N1767" s="71"/>
    </row>
    <row r="1768" ht="12.75">
      <c r="N1768" s="71"/>
    </row>
    <row r="1769" ht="12.75">
      <c r="N1769" s="71"/>
    </row>
    <row r="1770" ht="12.75">
      <c r="N1770" s="71"/>
    </row>
    <row r="1771" ht="12.75">
      <c r="N1771" s="71"/>
    </row>
    <row r="1772" ht="12.75">
      <c r="N1772" s="71"/>
    </row>
    <row r="1773" ht="12.75">
      <c r="N1773" s="71"/>
    </row>
    <row r="1774" ht="12.75">
      <c r="N1774" s="71"/>
    </row>
    <row r="1775" ht="12.75">
      <c r="N1775" s="71"/>
    </row>
    <row r="1776" ht="12.75">
      <c r="N1776" s="71"/>
    </row>
    <row r="1777" ht="12.75">
      <c r="N1777" s="71"/>
    </row>
    <row r="1778" ht="12.75">
      <c r="N1778" s="71"/>
    </row>
    <row r="1779" ht="12.75">
      <c r="N1779" s="71"/>
    </row>
    <row r="1780" ht="12.75">
      <c r="N1780" s="71"/>
    </row>
    <row r="1781" ht="12.75">
      <c r="N1781" s="71"/>
    </row>
    <row r="1782" ht="12.75">
      <c r="N1782" s="71"/>
    </row>
    <row r="1783" ht="12.75">
      <c r="N1783" s="71"/>
    </row>
    <row r="1784" ht="12.75">
      <c r="N1784" s="71"/>
    </row>
    <row r="1785" ht="12.75">
      <c r="N1785" s="71"/>
    </row>
    <row r="1786" ht="12.75">
      <c r="N1786" s="71"/>
    </row>
    <row r="1787" ht="12.75">
      <c r="N1787" s="71"/>
    </row>
    <row r="1788" ht="12.75">
      <c r="N1788" s="71"/>
    </row>
    <row r="1789" ht="12.75">
      <c r="N1789" s="71"/>
    </row>
    <row r="1790" ht="12.75">
      <c r="N1790" s="71"/>
    </row>
    <row r="1791" ht="12.75">
      <c r="N1791" s="71"/>
    </row>
    <row r="1792" ht="12.75">
      <c r="N1792" s="71"/>
    </row>
    <row r="1793" ht="12.75">
      <c r="N1793" s="71"/>
    </row>
    <row r="1794" ht="12.75">
      <c r="N1794" s="71"/>
    </row>
    <row r="1795" ht="12.75">
      <c r="N1795" s="71"/>
    </row>
    <row r="1796" ht="12.75">
      <c r="N1796" s="71"/>
    </row>
    <row r="1797" ht="12.75">
      <c r="N1797" s="71"/>
    </row>
    <row r="1798" ht="12.75">
      <c r="N1798" s="71"/>
    </row>
    <row r="1799" ht="12.75">
      <c r="N1799" s="71"/>
    </row>
    <row r="1800" ht="12.75">
      <c r="N1800" s="71"/>
    </row>
    <row r="1801" ht="12.75">
      <c r="N1801" s="71"/>
    </row>
    <row r="1802" ht="12.75">
      <c r="N1802" s="71"/>
    </row>
    <row r="1803" ht="12.75">
      <c r="N1803" s="71"/>
    </row>
    <row r="1804" ht="12.75">
      <c r="N1804" s="71"/>
    </row>
    <row r="1805" ht="12.75">
      <c r="N1805" s="71"/>
    </row>
    <row r="1806" ht="12.75">
      <c r="N1806" s="71"/>
    </row>
    <row r="1807" ht="12.75">
      <c r="N1807" s="71"/>
    </row>
    <row r="1808" ht="12.75">
      <c r="N1808" s="71"/>
    </row>
    <row r="1809" ht="12.75">
      <c r="N1809" s="71"/>
    </row>
    <row r="1810" ht="12.75">
      <c r="N1810" s="71"/>
    </row>
    <row r="1811" ht="12.75">
      <c r="N1811" s="71"/>
    </row>
    <row r="1812" ht="12.75">
      <c r="N1812" s="71"/>
    </row>
    <row r="1813" ht="12.75">
      <c r="N1813" s="71"/>
    </row>
    <row r="1814" ht="12.75">
      <c r="N1814" s="71"/>
    </row>
    <row r="1815" ht="12.75">
      <c r="N1815" s="71"/>
    </row>
    <row r="1816" ht="12.75">
      <c r="N1816" s="71"/>
    </row>
    <row r="1817" ht="12.75">
      <c r="N1817" s="71"/>
    </row>
    <row r="1818" ht="12.75">
      <c r="N1818" s="71"/>
    </row>
    <row r="1819" ht="12.75">
      <c r="N1819" s="71"/>
    </row>
    <row r="1820" ht="12.75">
      <c r="N1820" s="71"/>
    </row>
    <row r="1821" ht="12.75">
      <c r="N1821" s="71"/>
    </row>
    <row r="1822" ht="12.75">
      <c r="N1822" s="71"/>
    </row>
    <row r="1823" ht="12.75">
      <c r="N1823" s="71"/>
    </row>
    <row r="1824" ht="12.75">
      <c r="N1824" s="71"/>
    </row>
    <row r="1825" ht="12.75">
      <c r="N1825" s="71"/>
    </row>
    <row r="1826" ht="12.75">
      <c r="N1826" s="71"/>
    </row>
    <row r="1827" ht="12.75">
      <c r="N1827" s="71"/>
    </row>
    <row r="1828" ht="12.75">
      <c r="N1828" s="71"/>
    </row>
    <row r="1829" ht="12.75">
      <c r="N1829" s="71"/>
    </row>
    <row r="1830" ht="12.75">
      <c r="N1830" s="71"/>
    </row>
    <row r="1831" ht="12.75">
      <c r="N1831" s="71"/>
    </row>
    <row r="1832" ht="12.75">
      <c r="N1832" s="71"/>
    </row>
    <row r="1833" ht="12.75">
      <c r="N1833" s="71"/>
    </row>
    <row r="1834" ht="12.75">
      <c r="N1834" s="71"/>
    </row>
    <row r="1835" ht="12.75">
      <c r="N1835" s="71"/>
    </row>
    <row r="1836" ht="12.75">
      <c r="N1836" s="71"/>
    </row>
    <row r="1837" ht="12.75">
      <c r="N1837" s="71"/>
    </row>
    <row r="1838" ht="12.75">
      <c r="N1838" s="71"/>
    </row>
    <row r="1839" ht="12.75">
      <c r="N1839" s="71"/>
    </row>
    <row r="1840" ht="12.75">
      <c r="N1840" s="71"/>
    </row>
    <row r="1841" ht="12.75">
      <c r="N1841" s="71"/>
    </row>
    <row r="1842" ht="12.75">
      <c r="N1842" s="71"/>
    </row>
    <row r="1843" ht="12.75">
      <c r="N1843" s="71"/>
    </row>
    <row r="1844" ht="12.75">
      <c r="N1844" s="71"/>
    </row>
    <row r="1845" ht="12.75">
      <c r="N1845" s="71"/>
    </row>
    <row r="1846" ht="12.75">
      <c r="N1846" s="71"/>
    </row>
    <row r="1847" ht="12.75">
      <c r="N1847" s="71"/>
    </row>
    <row r="1848" ht="12.75">
      <c r="N1848" s="71"/>
    </row>
    <row r="1849" ht="12.75">
      <c r="N1849" s="71"/>
    </row>
    <row r="1850" ht="12.75">
      <c r="N1850" s="71"/>
    </row>
    <row r="1851" ht="12.75">
      <c r="N1851" s="71"/>
    </row>
    <row r="1852" ht="12.75">
      <c r="N1852" s="71"/>
    </row>
    <row r="1853" ht="12.75">
      <c r="N1853" s="71"/>
    </row>
    <row r="1854" ht="12.75">
      <c r="N1854" s="71"/>
    </row>
    <row r="1855" ht="12.75">
      <c r="N1855" s="71"/>
    </row>
    <row r="1856" ht="12.75">
      <c r="N1856" s="71"/>
    </row>
    <row r="1857" ht="12.75">
      <c r="N1857" s="71"/>
    </row>
    <row r="1858" ht="12.75">
      <c r="N1858" s="71"/>
    </row>
    <row r="1859" ht="12.75">
      <c r="N1859" s="71"/>
    </row>
    <row r="1860" ht="12.75">
      <c r="N1860" s="71"/>
    </row>
    <row r="1861" ht="12.75">
      <c r="N1861" s="71"/>
    </row>
    <row r="1862" ht="12.75">
      <c r="N1862" s="71"/>
    </row>
    <row r="1863" ht="12.75">
      <c r="N1863" s="71"/>
    </row>
    <row r="1864" ht="12.75">
      <c r="N1864" s="71"/>
    </row>
    <row r="1865" ht="12.75">
      <c r="N1865" s="71"/>
    </row>
    <row r="1866" ht="12.75">
      <c r="N1866" s="71"/>
    </row>
    <row r="1867" ht="12.75">
      <c r="N1867" s="71"/>
    </row>
    <row r="1868" ht="12.75">
      <c r="N1868" s="71"/>
    </row>
    <row r="1869" ht="12.75">
      <c r="N1869" s="71"/>
    </row>
    <row r="1870" ht="12.75">
      <c r="N1870" s="71"/>
    </row>
    <row r="1871" ht="12.75">
      <c r="N1871" s="71"/>
    </row>
    <row r="1872" ht="12.75">
      <c r="N1872" s="71"/>
    </row>
    <row r="1873" ht="12.75">
      <c r="N1873" s="71"/>
    </row>
    <row r="1874" ht="12.75">
      <c r="N1874" s="71"/>
    </row>
    <row r="1875" ht="12.75">
      <c r="N1875" s="71"/>
    </row>
    <row r="1876" ht="12.75">
      <c r="N1876" s="71"/>
    </row>
    <row r="1877" ht="12.75">
      <c r="N1877" s="71"/>
    </row>
    <row r="1878" ht="12.75">
      <c r="N1878" s="71"/>
    </row>
    <row r="1879" ht="12.75">
      <c r="N1879" s="71"/>
    </row>
    <row r="1880" ht="12.75">
      <c r="N1880" s="71"/>
    </row>
    <row r="1881" ht="12.75">
      <c r="N1881" s="71"/>
    </row>
    <row r="1882" ht="12.75">
      <c r="N1882" s="71"/>
    </row>
    <row r="1883" ht="12.75">
      <c r="N1883" s="71"/>
    </row>
    <row r="1884" ht="12.75">
      <c r="N1884" s="71"/>
    </row>
    <row r="1885" ht="12.75">
      <c r="N1885" s="71"/>
    </row>
    <row r="1886" ht="12.75">
      <c r="N1886" s="71"/>
    </row>
    <row r="1887" ht="12.75">
      <c r="N1887" s="71"/>
    </row>
    <row r="1888" ht="12.75">
      <c r="N1888" s="71"/>
    </row>
    <row r="1889" ht="12.75">
      <c r="N1889" s="71"/>
    </row>
    <row r="1890" ht="12.75">
      <c r="N1890" s="71"/>
    </row>
    <row r="1891" ht="12.75">
      <c r="N1891" s="71"/>
    </row>
    <row r="1892" ht="12.75">
      <c r="N1892" s="71"/>
    </row>
    <row r="1893" ht="12.75">
      <c r="N1893" s="71"/>
    </row>
    <row r="1894" ht="12.75">
      <c r="N1894" s="71"/>
    </row>
    <row r="1895" ht="12.75">
      <c r="N1895" s="71"/>
    </row>
    <row r="1896" ht="12.75">
      <c r="N1896" s="71"/>
    </row>
    <row r="1897" ht="12.75">
      <c r="N1897" s="71"/>
    </row>
    <row r="1898" ht="12.75">
      <c r="N1898" s="71"/>
    </row>
    <row r="1899" ht="12.75">
      <c r="N1899" s="71"/>
    </row>
    <row r="1900" ht="12.75">
      <c r="N1900" s="71"/>
    </row>
    <row r="1901" ht="12.75">
      <c r="N1901" s="71"/>
    </row>
    <row r="1902" ht="12.75">
      <c r="N1902" s="71"/>
    </row>
    <row r="1903" ht="12.75">
      <c r="N1903" s="71"/>
    </row>
    <row r="1904" ht="12.75">
      <c r="N1904" s="71"/>
    </row>
    <row r="1905" ht="12.75">
      <c r="N1905" s="71"/>
    </row>
    <row r="1906" ht="12.75">
      <c r="N1906" s="71"/>
    </row>
    <row r="1907" ht="12.75">
      <c r="N1907" s="71"/>
    </row>
    <row r="1908" ht="12.75">
      <c r="N1908" s="71"/>
    </row>
    <row r="1909" ht="12.75">
      <c r="N1909" s="71"/>
    </row>
    <row r="1910" ht="12.75">
      <c r="N1910" s="71"/>
    </row>
    <row r="1911" ht="12.75">
      <c r="N1911" s="71"/>
    </row>
    <row r="1912" ht="12.75">
      <c r="N1912" s="71"/>
    </row>
    <row r="1913" ht="12.75">
      <c r="N1913" s="71"/>
    </row>
    <row r="1914" ht="12.75">
      <c r="N1914" s="71"/>
    </row>
    <row r="1915" ht="12.75">
      <c r="N1915" s="71"/>
    </row>
    <row r="1916" ht="12.75">
      <c r="N1916" s="71"/>
    </row>
    <row r="1917" ht="12.75">
      <c r="N1917" s="71"/>
    </row>
    <row r="1918" ht="12.75">
      <c r="N1918" s="71"/>
    </row>
    <row r="1919" ht="12.75">
      <c r="N1919" s="71"/>
    </row>
    <row r="1920" ht="12.75">
      <c r="N1920" s="71"/>
    </row>
    <row r="1921" ht="12.75">
      <c r="N1921" s="71"/>
    </row>
    <row r="1922" ht="12.75">
      <c r="N1922" s="71"/>
    </row>
    <row r="1923" ht="12.75">
      <c r="N1923" s="71"/>
    </row>
    <row r="1924" ht="12.75">
      <c r="N1924" s="71"/>
    </row>
    <row r="1925" ht="12.75">
      <c r="N1925" s="71"/>
    </row>
    <row r="1926" ht="12.75">
      <c r="N1926" s="71"/>
    </row>
    <row r="1927" ht="12.75">
      <c r="N1927" s="71"/>
    </row>
    <row r="1928" ht="12.75">
      <c r="N1928" s="71"/>
    </row>
    <row r="1929" ht="12.75">
      <c r="N1929" s="71"/>
    </row>
    <row r="1930" ht="12.75">
      <c r="N1930" s="71"/>
    </row>
    <row r="1931" ht="12.75">
      <c r="N1931" s="71"/>
    </row>
    <row r="1932" ht="12.75">
      <c r="N1932" s="71"/>
    </row>
    <row r="1933" ht="12.75">
      <c r="N1933" s="71"/>
    </row>
    <row r="1934" ht="12.75">
      <c r="N1934" s="71"/>
    </row>
    <row r="1935" ht="12.75">
      <c r="N1935" s="71"/>
    </row>
    <row r="1936" ht="12.75">
      <c r="N1936" s="71"/>
    </row>
    <row r="1937" ht="12.75">
      <c r="N1937" s="71"/>
    </row>
    <row r="1938" ht="12.75">
      <c r="N1938" s="71"/>
    </row>
    <row r="1939" ht="12.75">
      <c r="N1939" s="71"/>
    </row>
    <row r="1940" ht="12.75">
      <c r="N1940" s="71"/>
    </row>
    <row r="1941" ht="12.75">
      <c r="N1941" s="71"/>
    </row>
    <row r="1942" ht="12.75">
      <c r="N1942" s="71"/>
    </row>
    <row r="1943" ht="12.75">
      <c r="N1943" s="71"/>
    </row>
    <row r="1944" ht="12.75">
      <c r="N1944" s="71"/>
    </row>
    <row r="1945" ht="12.75">
      <c r="N1945" s="71"/>
    </row>
    <row r="1946" ht="12.75">
      <c r="N1946" s="71"/>
    </row>
    <row r="1947" ht="12.75">
      <c r="N1947" s="71"/>
    </row>
    <row r="1948" ht="12.75">
      <c r="N1948" s="71"/>
    </row>
    <row r="1949" ht="12.75">
      <c r="N1949" s="71"/>
    </row>
    <row r="1950" ht="12.75">
      <c r="N1950" s="71"/>
    </row>
    <row r="1951" ht="12.75">
      <c r="N1951" s="71"/>
    </row>
    <row r="1952" ht="12.75">
      <c r="N1952" s="71"/>
    </row>
    <row r="1953" ht="12.75">
      <c r="N1953" s="71"/>
    </row>
    <row r="1954" ht="12.75">
      <c r="N1954" s="71"/>
    </row>
    <row r="1955" ht="12.75">
      <c r="N1955" s="71"/>
    </row>
    <row r="1956" ht="12.75">
      <c r="N1956" s="71"/>
    </row>
    <row r="1957" ht="12.75">
      <c r="N1957" s="71"/>
    </row>
    <row r="1958" ht="12.75">
      <c r="N1958" s="71"/>
    </row>
    <row r="1959" ht="12.75">
      <c r="N1959" s="71"/>
    </row>
    <row r="1960" ht="12.75">
      <c r="N1960" s="71"/>
    </row>
    <row r="1961" ht="12.75">
      <c r="N1961" s="71"/>
    </row>
    <row r="1962" ht="12.75">
      <c r="N1962" s="71"/>
    </row>
    <row r="1963" ht="12.75">
      <c r="N1963" s="71"/>
    </row>
    <row r="1964" ht="12.75">
      <c r="N1964" s="71"/>
    </row>
    <row r="1965" ht="12.75">
      <c r="N1965" s="71"/>
    </row>
    <row r="1966" ht="12.75">
      <c r="N1966" s="71"/>
    </row>
    <row r="1967" ht="12.75">
      <c r="N1967" s="71"/>
    </row>
    <row r="1968" ht="12.75">
      <c r="N1968" s="71"/>
    </row>
    <row r="1969" ht="12.75">
      <c r="N1969" s="71"/>
    </row>
    <row r="1970" ht="12.75">
      <c r="N1970" s="71"/>
    </row>
    <row r="1971" ht="12.75">
      <c r="N1971" s="71"/>
    </row>
    <row r="1972" ht="12.75">
      <c r="N1972" s="71"/>
    </row>
    <row r="1973" ht="12.75">
      <c r="N1973" s="71"/>
    </row>
    <row r="1974" ht="12.75">
      <c r="N1974" s="71"/>
    </row>
    <row r="1975" ht="12.75">
      <c r="N1975" s="71"/>
    </row>
    <row r="1976" ht="12.75">
      <c r="N1976" s="71"/>
    </row>
    <row r="1977" ht="12.75">
      <c r="N1977" s="71"/>
    </row>
    <row r="1978" ht="12.75">
      <c r="N1978" s="71"/>
    </row>
    <row r="1979" ht="12.75">
      <c r="N1979" s="71"/>
    </row>
    <row r="1980" ht="12.75">
      <c r="N1980" s="71"/>
    </row>
    <row r="1981" ht="12.75">
      <c r="N1981" s="71"/>
    </row>
    <row r="1982" ht="12.75">
      <c r="N1982" s="71"/>
    </row>
    <row r="1983" ht="12.75">
      <c r="N1983" s="71"/>
    </row>
    <row r="1984" ht="12.75">
      <c r="N1984" s="71"/>
    </row>
    <row r="1985" ht="12.75">
      <c r="N1985" s="71"/>
    </row>
    <row r="1986" ht="12.75">
      <c r="N1986" s="71"/>
    </row>
    <row r="1987" ht="12.75">
      <c r="N1987" s="71"/>
    </row>
    <row r="1988" ht="12.75">
      <c r="N1988" s="71"/>
    </row>
    <row r="1989" ht="12.75">
      <c r="N1989" s="71"/>
    </row>
    <row r="1990" ht="12.75">
      <c r="N1990" s="71"/>
    </row>
    <row r="1991" ht="12.75">
      <c r="N1991" s="71"/>
    </row>
    <row r="1992" ht="12.75">
      <c r="N1992" s="71"/>
    </row>
    <row r="1993" ht="12.75">
      <c r="N1993" s="71"/>
    </row>
    <row r="1994" ht="12.75">
      <c r="N1994" s="71"/>
    </row>
    <row r="1995" ht="12.75">
      <c r="N1995" s="71"/>
    </row>
    <row r="1996" ht="12.75">
      <c r="N1996" s="71"/>
    </row>
    <row r="1997" ht="12.75">
      <c r="N1997" s="71"/>
    </row>
    <row r="1998" ht="12.75">
      <c r="N1998" s="71"/>
    </row>
    <row r="1999" ht="12.75">
      <c r="N1999" s="71"/>
    </row>
    <row r="2000" ht="12.75">
      <c r="N2000" s="71"/>
    </row>
    <row r="2001" ht="12.75">
      <c r="N2001" s="71"/>
    </row>
    <row r="2002" ht="12.75">
      <c r="N2002" s="71"/>
    </row>
    <row r="2003" ht="12.75">
      <c r="N2003" s="71"/>
    </row>
  </sheetData>
  <sheetProtection/>
  <mergeCells count="18">
    <mergeCell ref="J5:K9"/>
    <mergeCell ref="D7:D8"/>
    <mergeCell ref="E7:E8"/>
    <mergeCell ref="F7:F8"/>
    <mergeCell ref="C5:D6"/>
    <mergeCell ref="E5:F6"/>
    <mergeCell ref="G5:G9"/>
    <mergeCell ref="C9:F9"/>
    <mergeCell ref="L9:N9"/>
    <mergeCell ref="A1:N1"/>
    <mergeCell ref="A2:N2"/>
    <mergeCell ref="A4:B9"/>
    <mergeCell ref="C4:K4"/>
    <mergeCell ref="L4:N4"/>
    <mergeCell ref="L5:L8"/>
    <mergeCell ref="M5:N8"/>
    <mergeCell ref="C7:C8"/>
    <mergeCell ref="H5:I9"/>
  </mergeCells>
  <printOptions/>
  <pageMargins left="0.5118110236220472" right="0.5118110236220472" top="0.5905511811023623" bottom="0.7874015748031497" header="0.2755905511811024" footer="0.5118110236220472"/>
  <pageSetup firstPageNumber="14"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A1"/>
  <sheetViews>
    <sheetView zoomScalePageLayoutView="0" workbookViewId="0" topLeftCell="A1">
      <selection activeCell="Z47" sqref="Z47"/>
    </sheetView>
  </sheetViews>
  <sheetFormatPr defaultColWidth="11.421875" defaultRowHeight="12.75"/>
  <sheetData>
    <row r="1" ht="12.75">
      <c r="A1" s="181" t="s">
        <v>1</v>
      </c>
    </row>
  </sheetData>
  <sheetProtection/>
  <printOptions/>
  <pageMargins left="0.7086614173228347" right="0.7086614173228347" top="0.7874015748031497" bottom="0.7874015748031497" header="0.31496062992125984" footer="0.31496062992125984"/>
  <pageSetup firstPageNumber="15" useFirstPageNumber="1" horizontalDpi="600" verticalDpi="600" orientation="portrait" paperSize="9" r:id="rId1"/>
  <headerFooter>
    <oddFooter>&amp;C&amp;8- &amp;P -</oddFooter>
  </headerFooter>
</worksheet>
</file>

<file path=xl/worksheets/sheet9.xml><?xml version="1.0" encoding="utf-8"?>
<worksheet xmlns="http://schemas.openxmlformats.org/spreadsheetml/2006/main" xmlns:r="http://schemas.openxmlformats.org/officeDocument/2006/relationships">
  <sheetPr>
    <tabColor theme="0" tint="-0.1499900072813034"/>
  </sheetPr>
  <dimension ref="A1:Y316"/>
  <sheetViews>
    <sheetView zoomScalePageLayoutView="0" workbookViewId="0" topLeftCell="A1">
      <selection activeCell="D2" sqref="D2"/>
    </sheetView>
  </sheetViews>
  <sheetFormatPr defaultColWidth="11.421875" defaultRowHeight="12.75"/>
  <cols>
    <col min="1" max="1" width="3.7109375" style="0" customWidth="1"/>
    <col min="2" max="3" width="0.9921875" style="0" customWidth="1"/>
    <col min="4" max="4" width="46.140625" style="136" customWidth="1"/>
    <col min="5" max="5" width="1.421875" style="136" customWidth="1"/>
    <col min="6" max="23" width="7.57421875" style="136" customWidth="1"/>
    <col min="24" max="24" width="0.9921875" style="0" customWidth="1"/>
    <col min="25" max="25" width="3.7109375" style="0" customWidth="1"/>
  </cols>
  <sheetData>
    <row r="1" spans="4:23" ht="14.25" customHeight="1">
      <c r="D1" s="341" t="s">
        <v>455</v>
      </c>
      <c r="E1" s="341"/>
      <c r="F1" s="341"/>
      <c r="G1" s="341"/>
      <c r="H1" s="341"/>
      <c r="I1" s="341"/>
      <c r="J1" s="341"/>
      <c r="K1" s="341"/>
      <c r="L1" s="342" t="s">
        <v>466</v>
      </c>
      <c r="M1" s="342"/>
      <c r="N1" s="342"/>
      <c r="O1" s="342"/>
      <c r="P1" s="342"/>
      <c r="Q1" s="342"/>
      <c r="R1" s="342"/>
      <c r="S1" s="342"/>
      <c r="T1" s="342"/>
      <c r="U1" s="342"/>
      <c r="V1" s="342"/>
      <c r="W1" s="342"/>
    </row>
    <row r="2" spans="4:23" ht="8.25" customHeight="1">
      <c r="D2" s="189"/>
      <c r="E2" s="189"/>
      <c r="F2" s="189"/>
      <c r="G2" s="189"/>
      <c r="H2" s="189"/>
      <c r="I2" s="189"/>
      <c r="J2" s="189"/>
      <c r="K2" s="189"/>
      <c r="L2" s="190"/>
      <c r="M2" s="190"/>
      <c r="N2" s="190"/>
      <c r="O2" s="190"/>
      <c r="P2" s="190"/>
      <c r="Q2" s="190"/>
      <c r="R2" s="190"/>
      <c r="S2" s="190"/>
      <c r="T2" s="190"/>
      <c r="U2" s="190"/>
      <c r="V2" s="190"/>
      <c r="W2" s="190"/>
    </row>
    <row r="3" spans="1:25" ht="14.25" customHeight="1">
      <c r="A3" s="343" t="s">
        <v>276</v>
      </c>
      <c r="B3" s="344"/>
      <c r="C3" s="331"/>
      <c r="D3" s="335" t="s">
        <v>137</v>
      </c>
      <c r="E3" s="349"/>
      <c r="F3" s="334" t="s">
        <v>486</v>
      </c>
      <c r="G3" s="335"/>
      <c r="H3" s="335"/>
      <c r="I3" s="335"/>
      <c r="J3" s="335"/>
      <c r="K3" s="335"/>
      <c r="L3" s="339" t="s">
        <v>36</v>
      </c>
      <c r="M3" s="339"/>
      <c r="N3" s="339"/>
      <c r="O3" s="339"/>
      <c r="P3" s="339"/>
      <c r="Q3" s="339"/>
      <c r="R3" s="340" t="s">
        <v>104</v>
      </c>
      <c r="S3" s="336"/>
      <c r="T3" s="336"/>
      <c r="U3" s="336"/>
      <c r="V3" s="336"/>
      <c r="W3" s="337"/>
      <c r="X3" s="176"/>
      <c r="Y3" s="331" t="s">
        <v>276</v>
      </c>
    </row>
    <row r="4" spans="1:25" ht="12.75" customHeight="1">
      <c r="A4" s="345"/>
      <c r="B4" s="346"/>
      <c r="C4" s="332"/>
      <c r="D4" s="350"/>
      <c r="E4" s="351"/>
      <c r="F4" s="335" t="s">
        <v>139</v>
      </c>
      <c r="G4" s="349"/>
      <c r="H4" s="336" t="s">
        <v>105</v>
      </c>
      <c r="I4" s="336"/>
      <c r="J4" s="336"/>
      <c r="K4" s="337"/>
      <c r="L4" s="335" t="s">
        <v>139</v>
      </c>
      <c r="M4" s="349"/>
      <c r="N4" s="350" t="s">
        <v>105</v>
      </c>
      <c r="O4" s="350"/>
      <c r="P4" s="350"/>
      <c r="Q4" s="350"/>
      <c r="R4" s="336" t="s">
        <v>139</v>
      </c>
      <c r="S4" s="336"/>
      <c r="T4" s="336" t="s">
        <v>105</v>
      </c>
      <c r="U4" s="336"/>
      <c r="V4" s="336"/>
      <c r="W4" s="337"/>
      <c r="X4" s="176"/>
      <c r="Y4" s="332"/>
    </row>
    <row r="5" spans="1:25" ht="12.75">
      <c r="A5" s="345"/>
      <c r="B5" s="346"/>
      <c r="C5" s="332"/>
      <c r="D5" s="350"/>
      <c r="E5" s="351"/>
      <c r="F5" s="352"/>
      <c r="G5" s="353"/>
      <c r="H5" s="336" t="s">
        <v>128</v>
      </c>
      <c r="I5" s="336"/>
      <c r="J5" s="336" t="s">
        <v>126</v>
      </c>
      <c r="K5" s="337"/>
      <c r="L5" s="352"/>
      <c r="M5" s="353"/>
      <c r="N5" s="337" t="s">
        <v>128</v>
      </c>
      <c r="O5" s="339"/>
      <c r="P5" s="337" t="s">
        <v>126</v>
      </c>
      <c r="Q5" s="340"/>
      <c r="R5" s="336"/>
      <c r="S5" s="336"/>
      <c r="T5" s="336" t="s">
        <v>128</v>
      </c>
      <c r="U5" s="336"/>
      <c r="V5" s="336" t="s">
        <v>126</v>
      </c>
      <c r="W5" s="337"/>
      <c r="X5" s="176"/>
      <c r="Y5" s="332"/>
    </row>
    <row r="6" spans="1:25" ht="15" customHeight="1">
      <c r="A6" s="347"/>
      <c r="B6" s="348"/>
      <c r="C6" s="333"/>
      <c r="D6" s="352"/>
      <c r="E6" s="353"/>
      <c r="F6" s="133" t="s">
        <v>40</v>
      </c>
      <c r="G6" s="133" t="s">
        <v>39</v>
      </c>
      <c r="H6" s="133" t="s">
        <v>40</v>
      </c>
      <c r="I6" s="133" t="s">
        <v>39</v>
      </c>
      <c r="J6" s="133" t="s">
        <v>40</v>
      </c>
      <c r="K6" s="134" t="s">
        <v>39</v>
      </c>
      <c r="L6" s="195" t="s">
        <v>40</v>
      </c>
      <c r="M6" s="133" t="s">
        <v>39</v>
      </c>
      <c r="N6" s="134" t="s">
        <v>40</v>
      </c>
      <c r="O6" s="133" t="s">
        <v>39</v>
      </c>
      <c r="P6" s="133" t="s">
        <v>40</v>
      </c>
      <c r="Q6" s="133" t="s">
        <v>39</v>
      </c>
      <c r="R6" s="133" t="s">
        <v>40</v>
      </c>
      <c r="S6" s="133" t="s">
        <v>39</v>
      </c>
      <c r="T6" s="133" t="s">
        <v>40</v>
      </c>
      <c r="U6" s="133" t="s">
        <v>39</v>
      </c>
      <c r="V6" s="133" t="s">
        <v>40</v>
      </c>
      <c r="W6" s="134" t="s">
        <v>39</v>
      </c>
      <c r="X6" s="176"/>
      <c r="Y6" s="333"/>
    </row>
    <row r="7" spans="1:25" ht="21.75" customHeight="1">
      <c r="A7" s="338" t="s">
        <v>288</v>
      </c>
      <c r="B7" s="338"/>
      <c r="C7" s="338"/>
      <c r="D7" s="338"/>
      <c r="E7" s="338"/>
      <c r="F7" s="338"/>
      <c r="G7" s="338"/>
      <c r="H7" s="338"/>
      <c r="I7" s="338"/>
      <c r="J7" s="338"/>
      <c r="K7" s="338"/>
      <c r="L7" s="338" t="s">
        <v>288</v>
      </c>
      <c r="M7" s="338"/>
      <c r="N7" s="338"/>
      <c r="O7" s="338"/>
      <c r="P7" s="338"/>
      <c r="Q7" s="338"/>
      <c r="R7" s="338"/>
      <c r="S7" s="338"/>
      <c r="T7" s="338"/>
      <c r="U7" s="338"/>
      <c r="V7" s="338"/>
      <c r="W7" s="338"/>
      <c r="X7" s="338"/>
      <c r="Y7" s="338"/>
    </row>
    <row r="8" spans="1:25" ht="12.75" customHeight="1">
      <c r="A8" s="137">
        <v>1</v>
      </c>
      <c r="B8" s="100"/>
      <c r="C8" s="101"/>
      <c r="D8" s="177" t="s">
        <v>28</v>
      </c>
      <c r="E8" s="102"/>
      <c r="F8" s="103">
        <v>18614</v>
      </c>
      <c r="G8" s="104">
        <v>10494</v>
      </c>
      <c r="H8" s="104">
        <v>370</v>
      </c>
      <c r="I8" s="104">
        <v>229</v>
      </c>
      <c r="J8" s="104">
        <v>1509</v>
      </c>
      <c r="K8" s="104">
        <v>808</v>
      </c>
      <c r="L8" s="104">
        <v>16853</v>
      </c>
      <c r="M8" s="104">
        <v>9347</v>
      </c>
      <c r="N8" s="104">
        <v>205</v>
      </c>
      <c r="O8" s="104">
        <v>126</v>
      </c>
      <c r="P8" s="104">
        <v>1263</v>
      </c>
      <c r="Q8" s="104">
        <v>657</v>
      </c>
      <c r="R8" s="104">
        <v>1761</v>
      </c>
      <c r="S8" s="104">
        <v>1147</v>
      </c>
      <c r="T8" s="104">
        <v>165</v>
      </c>
      <c r="U8" s="104">
        <v>103</v>
      </c>
      <c r="V8" s="104">
        <v>246</v>
      </c>
      <c r="W8" s="104">
        <v>151</v>
      </c>
      <c r="Y8" s="138">
        <v>1</v>
      </c>
    </row>
    <row r="9" spans="1:25" ht="12.75" customHeight="1">
      <c r="A9" s="139">
        <v>2</v>
      </c>
      <c r="B9" s="100"/>
      <c r="C9" s="101"/>
      <c r="D9" s="153" t="s">
        <v>456</v>
      </c>
      <c r="E9" s="152"/>
      <c r="F9" s="105">
        <v>4734</v>
      </c>
      <c r="G9" s="106">
        <v>3471</v>
      </c>
      <c r="H9" s="106">
        <v>142</v>
      </c>
      <c r="I9" s="106">
        <v>105</v>
      </c>
      <c r="J9" s="106">
        <v>566</v>
      </c>
      <c r="K9" s="106">
        <v>377</v>
      </c>
      <c r="L9" s="106">
        <v>4304</v>
      </c>
      <c r="M9" s="106">
        <v>3113</v>
      </c>
      <c r="N9" s="106">
        <v>107</v>
      </c>
      <c r="O9" s="106">
        <v>76</v>
      </c>
      <c r="P9" s="106">
        <v>498</v>
      </c>
      <c r="Q9" s="106">
        <v>323</v>
      </c>
      <c r="R9" s="106">
        <v>430</v>
      </c>
      <c r="S9" s="106">
        <v>358</v>
      </c>
      <c r="T9" s="106">
        <v>35</v>
      </c>
      <c r="U9" s="106">
        <v>29</v>
      </c>
      <c r="V9" s="106">
        <v>68</v>
      </c>
      <c r="W9" s="106">
        <v>54</v>
      </c>
      <c r="Y9" s="140">
        <v>2</v>
      </c>
    </row>
    <row r="10" spans="1:25" ht="12.75" customHeight="1">
      <c r="A10" s="139">
        <v>3</v>
      </c>
      <c r="B10" s="100"/>
      <c r="C10" s="101"/>
      <c r="D10" s="153" t="s">
        <v>457</v>
      </c>
      <c r="E10" s="152"/>
      <c r="F10" s="105">
        <v>113</v>
      </c>
      <c r="G10" s="106">
        <v>56</v>
      </c>
      <c r="H10" s="106" t="s">
        <v>277</v>
      </c>
      <c r="I10" s="106" t="s">
        <v>277</v>
      </c>
      <c r="J10" s="106">
        <v>1</v>
      </c>
      <c r="K10" s="106" t="s">
        <v>277</v>
      </c>
      <c r="L10" s="106">
        <v>111</v>
      </c>
      <c r="M10" s="106">
        <v>56</v>
      </c>
      <c r="N10" s="106" t="s">
        <v>277</v>
      </c>
      <c r="O10" s="106" t="s">
        <v>277</v>
      </c>
      <c r="P10" s="106">
        <v>1</v>
      </c>
      <c r="Q10" s="106" t="s">
        <v>277</v>
      </c>
      <c r="R10" s="106">
        <v>2</v>
      </c>
      <c r="S10" s="106" t="s">
        <v>277</v>
      </c>
      <c r="T10" s="106" t="s">
        <v>277</v>
      </c>
      <c r="U10" s="106" t="s">
        <v>277</v>
      </c>
      <c r="V10" s="106" t="s">
        <v>277</v>
      </c>
      <c r="W10" s="106" t="s">
        <v>277</v>
      </c>
      <c r="Y10" s="140">
        <v>3</v>
      </c>
    </row>
    <row r="11" spans="1:25" ht="12.75" customHeight="1">
      <c r="A11" s="139">
        <v>4</v>
      </c>
      <c r="B11" s="100"/>
      <c r="C11" s="101"/>
      <c r="D11" s="153" t="s">
        <v>458</v>
      </c>
      <c r="E11" s="152"/>
      <c r="F11" s="105">
        <v>8732</v>
      </c>
      <c r="G11" s="106">
        <v>4881</v>
      </c>
      <c r="H11" s="106">
        <v>93</v>
      </c>
      <c r="I11" s="106">
        <v>56</v>
      </c>
      <c r="J11" s="106">
        <v>283</v>
      </c>
      <c r="K11" s="106">
        <v>135</v>
      </c>
      <c r="L11" s="106">
        <v>7915</v>
      </c>
      <c r="M11" s="106">
        <v>4343</v>
      </c>
      <c r="N11" s="106">
        <v>10</v>
      </c>
      <c r="O11" s="106">
        <v>5</v>
      </c>
      <c r="P11" s="106">
        <v>190</v>
      </c>
      <c r="Q11" s="106">
        <v>79</v>
      </c>
      <c r="R11" s="106">
        <v>817</v>
      </c>
      <c r="S11" s="106">
        <v>538</v>
      </c>
      <c r="T11" s="106">
        <v>83</v>
      </c>
      <c r="U11" s="106">
        <v>51</v>
      </c>
      <c r="V11" s="106">
        <v>93</v>
      </c>
      <c r="W11" s="106">
        <v>56</v>
      </c>
      <c r="Y11" s="140">
        <v>4</v>
      </c>
    </row>
    <row r="12" spans="1:25" s="141" customFormat="1" ht="12.75" customHeight="1">
      <c r="A12" s="139">
        <v>5</v>
      </c>
      <c r="B12" s="100"/>
      <c r="C12" s="101"/>
      <c r="D12" s="153" t="s">
        <v>459</v>
      </c>
      <c r="E12" s="152"/>
      <c r="F12" s="105">
        <v>2548</v>
      </c>
      <c r="G12" s="106">
        <v>1153</v>
      </c>
      <c r="H12" s="106">
        <v>84</v>
      </c>
      <c r="I12" s="106">
        <v>43</v>
      </c>
      <c r="J12" s="106">
        <v>367</v>
      </c>
      <c r="K12" s="106">
        <v>162</v>
      </c>
      <c r="L12" s="106">
        <v>2383</v>
      </c>
      <c r="M12" s="106">
        <v>1059</v>
      </c>
      <c r="N12" s="106">
        <v>58</v>
      </c>
      <c r="O12" s="106">
        <v>31</v>
      </c>
      <c r="P12" s="106">
        <v>318</v>
      </c>
      <c r="Q12" s="106">
        <v>138</v>
      </c>
      <c r="R12" s="106">
        <v>165</v>
      </c>
      <c r="S12" s="106">
        <v>94</v>
      </c>
      <c r="T12" s="106">
        <v>26</v>
      </c>
      <c r="U12" s="106">
        <v>12</v>
      </c>
      <c r="V12" s="106">
        <v>49</v>
      </c>
      <c r="W12" s="106">
        <v>24</v>
      </c>
      <c r="Y12" s="140">
        <v>5</v>
      </c>
    </row>
    <row r="13" spans="1:25" s="141" customFormat="1" ht="12.75" customHeight="1">
      <c r="A13" s="139">
        <v>6</v>
      </c>
      <c r="B13" s="100"/>
      <c r="C13" s="101"/>
      <c r="D13" s="153" t="s">
        <v>460</v>
      </c>
      <c r="E13" s="152"/>
      <c r="F13" s="105">
        <v>1632</v>
      </c>
      <c r="G13" s="106">
        <v>345</v>
      </c>
      <c r="H13" s="106">
        <v>31</v>
      </c>
      <c r="I13" s="106">
        <v>12</v>
      </c>
      <c r="J13" s="106">
        <v>180</v>
      </c>
      <c r="K13" s="106">
        <v>58</v>
      </c>
      <c r="L13" s="106">
        <v>1410</v>
      </c>
      <c r="M13" s="106">
        <v>263</v>
      </c>
      <c r="N13" s="106">
        <v>13</v>
      </c>
      <c r="O13" s="106">
        <v>3</v>
      </c>
      <c r="P13" s="106">
        <v>150</v>
      </c>
      <c r="Q13" s="106">
        <v>45</v>
      </c>
      <c r="R13" s="106">
        <v>222</v>
      </c>
      <c r="S13" s="106">
        <v>82</v>
      </c>
      <c r="T13" s="106">
        <v>18</v>
      </c>
      <c r="U13" s="106">
        <v>9</v>
      </c>
      <c r="V13" s="106">
        <v>30</v>
      </c>
      <c r="W13" s="106">
        <v>13</v>
      </c>
      <c r="Y13" s="140">
        <v>6</v>
      </c>
    </row>
    <row r="14" spans="1:25" ht="12.75" customHeight="1">
      <c r="A14" s="139">
        <v>7</v>
      </c>
      <c r="B14" s="100"/>
      <c r="C14" s="101"/>
      <c r="D14" s="153" t="s">
        <v>461</v>
      </c>
      <c r="E14" s="152"/>
      <c r="F14" s="105">
        <v>855</v>
      </c>
      <c r="G14" s="106">
        <v>588</v>
      </c>
      <c r="H14" s="106">
        <v>20</v>
      </c>
      <c r="I14" s="106">
        <v>13</v>
      </c>
      <c r="J14" s="106">
        <v>112</v>
      </c>
      <c r="K14" s="106">
        <v>76</v>
      </c>
      <c r="L14" s="106">
        <v>730</v>
      </c>
      <c r="M14" s="106">
        <v>513</v>
      </c>
      <c r="N14" s="106">
        <v>17</v>
      </c>
      <c r="O14" s="106">
        <v>11</v>
      </c>
      <c r="P14" s="106">
        <v>106</v>
      </c>
      <c r="Q14" s="106">
        <v>72</v>
      </c>
      <c r="R14" s="106">
        <v>125</v>
      </c>
      <c r="S14" s="106">
        <v>75</v>
      </c>
      <c r="T14" s="106">
        <v>3</v>
      </c>
      <c r="U14" s="106">
        <v>2</v>
      </c>
      <c r="V14" s="106">
        <v>6</v>
      </c>
      <c r="W14" s="106">
        <v>4</v>
      </c>
      <c r="Y14" s="140">
        <v>7</v>
      </c>
    </row>
    <row r="15" spans="1:25" ht="21.75" customHeight="1">
      <c r="A15" s="330" t="s">
        <v>289</v>
      </c>
      <c r="B15" s="330"/>
      <c r="C15" s="330"/>
      <c r="D15" s="330"/>
      <c r="E15" s="330"/>
      <c r="F15" s="330"/>
      <c r="G15" s="330"/>
      <c r="H15" s="330"/>
      <c r="I15" s="330"/>
      <c r="J15" s="330"/>
      <c r="K15" s="330"/>
      <c r="L15" s="330" t="s">
        <v>289</v>
      </c>
      <c r="M15" s="330"/>
      <c r="N15" s="330"/>
      <c r="O15" s="330"/>
      <c r="P15" s="330"/>
      <c r="Q15" s="330"/>
      <c r="R15" s="330"/>
      <c r="S15" s="330"/>
      <c r="T15" s="330"/>
      <c r="U15" s="330"/>
      <c r="V15" s="330"/>
      <c r="W15" s="330"/>
      <c r="X15" s="330"/>
      <c r="Y15" s="330"/>
    </row>
    <row r="16" spans="1:25" ht="12.75" customHeight="1">
      <c r="A16" s="137">
        <v>8</v>
      </c>
      <c r="B16" s="100"/>
      <c r="C16" s="101"/>
      <c r="D16" s="177" t="s">
        <v>28</v>
      </c>
      <c r="E16" s="102"/>
      <c r="F16" s="103">
        <v>12115</v>
      </c>
      <c r="G16" s="104">
        <v>7308</v>
      </c>
      <c r="H16" s="104">
        <v>482</v>
      </c>
      <c r="I16" s="104">
        <v>271</v>
      </c>
      <c r="J16" s="104">
        <v>1623</v>
      </c>
      <c r="K16" s="104">
        <v>895</v>
      </c>
      <c r="L16" s="104">
        <v>10623</v>
      </c>
      <c r="M16" s="104">
        <v>6448</v>
      </c>
      <c r="N16" s="104">
        <v>148</v>
      </c>
      <c r="O16" s="104">
        <v>92</v>
      </c>
      <c r="P16" s="104">
        <v>1178</v>
      </c>
      <c r="Q16" s="104">
        <v>667</v>
      </c>
      <c r="R16" s="104">
        <v>1492</v>
      </c>
      <c r="S16" s="104">
        <v>860</v>
      </c>
      <c r="T16" s="104">
        <v>334</v>
      </c>
      <c r="U16" s="104">
        <v>179</v>
      </c>
      <c r="V16" s="104">
        <v>445</v>
      </c>
      <c r="W16" s="104">
        <v>228</v>
      </c>
      <c r="Y16" s="138">
        <v>8</v>
      </c>
    </row>
    <row r="17" spans="1:25" ht="12.75" customHeight="1">
      <c r="A17" s="139">
        <v>9</v>
      </c>
      <c r="B17" s="100"/>
      <c r="C17" s="101"/>
      <c r="D17" s="153" t="s">
        <v>456</v>
      </c>
      <c r="E17" s="152"/>
      <c r="F17" s="105">
        <v>2965</v>
      </c>
      <c r="G17" s="106">
        <v>2055</v>
      </c>
      <c r="H17" s="106">
        <v>170</v>
      </c>
      <c r="I17" s="106">
        <v>107</v>
      </c>
      <c r="J17" s="106">
        <v>428</v>
      </c>
      <c r="K17" s="106">
        <v>268</v>
      </c>
      <c r="L17" s="106">
        <v>2477</v>
      </c>
      <c r="M17" s="106">
        <v>1711</v>
      </c>
      <c r="N17" s="106">
        <v>47</v>
      </c>
      <c r="O17" s="106">
        <v>29</v>
      </c>
      <c r="P17" s="106">
        <v>284</v>
      </c>
      <c r="Q17" s="106">
        <v>179</v>
      </c>
      <c r="R17" s="106">
        <v>488</v>
      </c>
      <c r="S17" s="106">
        <v>344</v>
      </c>
      <c r="T17" s="106">
        <v>123</v>
      </c>
      <c r="U17" s="106">
        <v>78</v>
      </c>
      <c r="V17" s="106">
        <v>144</v>
      </c>
      <c r="W17" s="106">
        <v>89</v>
      </c>
      <c r="Y17" s="140">
        <v>9</v>
      </c>
    </row>
    <row r="18" spans="1:25" ht="12.75" customHeight="1">
      <c r="A18" s="139">
        <v>10</v>
      </c>
      <c r="B18" s="100"/>
      <c r="C18" s="101"/>
      <c r="D18" s="153" t="s">
        <v>458</v>
      </c>
      <c r="E18" s="152"/>
      <c r="F18" s="105">
        <v>6478</v>
      </c>
      <c r="G18" s="106">
        <v>4226</v>
      </c>
      <c r="H18" s="106">
        <v>167</v>
      </c>
      <c r="I18" s="106">
        <v>112</v>
      </c>
      <c r="J18" s="106">
        <v>678</v>
      </c>
      <c r="K18" s="106">
        <v>421</v>
      </c>
      <c r="L18" s="106">
        <v>5950</v>
      </c>
      <c r="M18" s="106">
        <v>3878</v>
      </c>
      <c r="N18" s="106">
        <v>71</v>
      </c>
      <c r="O18" s="106">
        <v>48</v>
      </c>
      <c r="P18" s="106">
        <v>553</v>
      </c>
      <c r="Q18" s="106">
        <v>339</v>
      </c>
      <c r="R18" s="106">
        <v>528</v>
      </c>
      <c r="S18" s="106">
        <v>348</v>
      </c>
      <c r="T18" s="106">
        <v>96</v>
      </c>
      <c r="U18" s="106">
        <v>64</v>
      </c>
      <c r="V18" s="106">
        <v>125</v>
      </c>
      <c r="W18" s="106">
        <v>82</v>
      </c>
      <c r="Y18" s="140">
        <v>10</v>
      </c>
    </row>
    <row r="19" spans="1:25" ht="12.75" customHeight="1">
      <c r="A19" s="139">
        <v>11</v>
      </c>
      <c r="B19" s="100"/>
      <c r="C19" s="101"/>
      <c r="D19" s="153" t="s">
        <v>459</v>
      </c>
      <c r="E19" s="152"/>
      <c r="F19" s="105">
        <v>415</v>
      </c>
      <c r="G19" s="106">
        <v>240</v>
      </c>
      <c r="H19" s="106">
        <v>8</v>
      </c>
      <c r="I19" s="106">
        <v>7</v>
      </c>
      <c r="J19" s="106">
        <v>40</v>
      </c>
      <c r="K19" s="106">
        <v>26</v>
      </c>
      <c r="L19" s="106">
        <v>397</v>
      </c>
      <c r="M19" s="106">
        <v>230</v>
      </c>
      <c r="N19" s="106">
        <v>7</v>
      </c>
      <c r="O19" s="106">
        <v>6</v>
      </c>
      <c r="P19" s="106">
        <v>36</v>
      </c>
      <c r="Q19" s="106">
        <v>24</v>
      </c>
      <c r="R19" s="106">
        <v>18</v>
      </c>
      <c r="S19" s="106">
        <v>10</v>
      </c>
      <c r="T19" s="106">
        <v>1</v>
      </c>
      <c r="U19" s="106">
        <v>1</v>
      </c>
      <c r="V19" s="106">
        <v>4</v>
      </c>
      <c r="W19" s="106">
        <v>2</v>
      </c>
      <c r="Y19" s="140">
        <v>11</v>
      </c>
    </row>
    <row r="20" spans="1:25" ht="12.75" customHeight="1">
      <c r="A20" s="139">
        <v>12</v>
      </c>
      <c r="B20" s="100"/>
      <c r="C20" s="101"/>
      <c r="D20" s="153" t="s">
        <v>460</v>
      </c>
      <c r="E20" s="152"/>
      <c r="F20" s="105">
        <v>2075</v>
      </c>
      <c r="G20" s="106">
        <v>642</v>
      </c>
      <c r="H20" s="106">
        <v>130</v>
      </c>
      <c r="I20" s="106">
        <v>38</v>
      </c>
      <c r="J20" s="106">
        <v>455</v>
      </c>
      <c r="K20" s="106">
        <v>163</v>
      </c>
      <c r="L20" s="106">
        <v>1627</v>
      </c>
      <c r="M20" s="106">
        <v>492</v>
      </c>
      <c r="N20" s="106">
        <v>19</v>
      </c>
      <c r="O20" s="106">
        <v>5</v>
      </c>
      <c r="P20" s="106">
        <v>287</v>
      </c>
      <c r="Q20" s="106">
        <v>112</v>
      </c>
      <c r="R20" s="106">
        <v>448</v>
      </c>
      <c r="S20" s="106">
        <v>150</v>
      </c>
      <c r="T20" s="106">
        <v>111</v>
      </c>
      <c r="U20" s="106">
        <v>33</v>
      </c>
      <c r="V20" s="106">
        <v>168</v>
      </c>
      <c r="W20" s="106">
        <v>51</v>
      </c>
      <c r="Y20" s="140">
        <v>12</v>
      </c>
    </row>
    <row r="21" spans="1:25" ht="12.75" customHeight="1">
      <c r="A21" s="139">
        <v>13</v>
      </c>
      <c r="B21" s="100"/>
      <c r="C21" s="101"/>
      <c r="D21" s="153" t="s">
        <v>461</v>
      </c>
      <c r="E21" s="152"/>
      <c r="F21" s="105">
        <v>182</v>
      </c>
      <c r="G21" s="106">
        <v>145</v>
      </c>
      <c r="H21" s="106">
        <v>7</v>
      </c>
      <c r="I21" s="106">
        <v>7</v>
      </c>
      <c r="J21" s="106">
        <v>22</v>
      </c>
      <c r="K21" s="106">
        <v>17</v>
      </c>
      <c r="L21" s="106">
        <v>172</v>
      </c>
      <c r="M21" s="106">
        <v>137</v>
      </c>
      <c r="N21" s="106">
        <v>4</v>
      </c>
      <c r="O21" s="106">
        <v>4</v>
      </c>
      <c r="P21" s="106">
        <v>18</v>
      </c>
      <c r="Q21" s="106">
        <v>13</v>
      </c>
      <c r="R21" s="106">
        <v>10</v>
      </c>
      <c r="S21" s="106">
        <v>8</v>
      </c>
      <c r="T21" s="106">
        <v>3</v>
      </c>
      <c r="U21" s="106">
        <v>3</v>
      </c>
      <c r="V21" s="106">
        <v>4</v>
      </c>
      <c r="W21" s="106">
        <v>4</v>
      </c>
      <c r="Y21" s="140">
        <v>13</v>
      </c>
    </row>
    <row r="22" spans="1:25" ht="21.75" customHeight="1">
      <c r="A22" s="330" t="s">
        <v>290</v>
      </c>
      <c r="B22" s="330"/>
      <c r="C22" s="330"/>
      <c r="D22" s="330"/>
      <c r="E22" s="330"/>
      <c r="F22" s="330"/>
      <c r="G22" s="330"/>
      <c r="H22" s="330"/>
      <c r="I22" s="330"/>
      <c r="J22" s="330"/>
      <c r="K22" s="330"/>
      <c r="L22" s="330" t="s">
        <v>290</v>
      </c>
      <c r="M22" s="330"/>
      <c r="N22" s="330"/>
      <c r="O22" s="330"/>
      <c r="P22" s="330"/>
      <c r="Q22" s="330"/>
      <c r="R22" s="330"/>
      <c r="S22" s="330"/>
      <c r="T22" s="330"/>
      <c r="U22" s="330"/>
      <c r="V22" s="330"/>
      <c r="W22" s="330"/>
      <c r="X22" s="330"/>
      <c r="Y22" s="330"/>
    </row>
    <row r="23" spans="1:25" ht="12.75" customHeight="1">
      <c r="A23" s="137">
        <v>14</v>
      </c>
      <c r="B23" s="100"/>
      <c r="C23" s="101"/>
      <c r="D23" s="177" t="s">
        <v>28</v>
      </c>
      <c r="E23" s="102"/>
      <c r="F23" s="103">
        <v>12364</v>
      </c>
      <c r="G23" s="104">
        <v>5687</v>
      </c>
      <c r="H23" s="104">
        <v>343</v>
      </c>
      <c r="I23" s="104">
        <v>190</v>
      </c>
      <c r="J23" s="104">
        <v>958</v>
      </c>
      <c r="K23" s="104">
        <v>458</v>
      </c>
      <c r="L23" s="104">
        <v>10876</v>
      </c>
      <c r="M23" s="104">
        <v>4821</v>
      </c>
      <c r="N23" s="104">
        <v>116</v>
      </c>
      <c r="O23" s="104">
        <v>52</v>
      </c>
      <c r="P23" s="104">
        <v>692</v>
      </c>
      <c r="Q23" s="104">
        <v>301</v>
      </c>
      <c r="R23" s="104">
        <v>1488</v>
      </c>
      <c r="S23" s="104">
        <v>866</v>
      </c>
      <c r="T23" s="104">
        <v>227</v>
      </c>
      <c r="U23" s="104">
        <v>138</v>
      </c>
      <c r="V23" s="104">
        <v>266</v>
      </c>
      <c r="W23" s="104">
        <v>157</v>
      </c>
      <c r="Y23" s="138">
        <v>14</v>
      </c>
    </row>
    <row r="24" spans="1:25" ht="12.75" customHeight="1">
      <c r="A24" s="139">
        <v>15</v>
      </c>
      <c r="B24" s="100"/>
      <c r="C24" s="101"/>
      <c r="D24" s="153" t="s">
        <v>456</v>
      </c>
      <c r="E24" s="152"/>
      <c r="F24" s="105">
        <v>1951</v>
      </c>
      <c r="G24" s="106">
        <v>1108</v>
      </c>
      <c r="H24" s="106">
        <v>117</v>
      </c>
      <c r="I24" s="106">
        <v>88</v>
      </c>
      <c r="J24" s="106">
        <v>237</v>
      </c>
      <c r="K24" s="106">
        <v>165</v>
      </c>
      <c r="L24" s="106">
        <v>1452</v>
      </c>
      <c r="M24" s="106">
        <v>746</v>
      </c>
      <c r="N24" s="106">
        <v>16</v>
      </c>
      <c r="O24" s="106">
        <v>12</v>
      </c>
      <c r="P24" s="106">
        <v>124</v>
      </c>
      <c r="Q24" s="106">
        <v>82</v>
      </c>
      <c r="R24" s="106">
        <v>499</v>
      </c>
      <c r="S24" s="106">
        <v>362</v>
      </c>
      <c r="T24" s="106">
        <v>101</v>
      </c>
      <c r="U24" s="106">
        <v>76</v>
      </c>
      <c r="V24" s="106">
        <v>113</v>
      </c>
      <c r="W24" s="106">
        <v>83</v>
      </c>
      <c r="Y24" s="140">
        <v>15</v>
      </c>
    </row>
    <row r="25" spans="1:25" ht="12.75" customHeight="1">
      <c r="A25" s="139">
        <v>16</v>
      </c>
      <c r="B25" s="100"/>
      <c r="C25" s="101"/>
      <c r="D25" s="153" t="s">
        <v>457</v>
      </c>
      <c r="E25" s="152"/>
      <c r="F25" s="105">
        <v>108</v>
      </c>
      <c r="G25" s="106">
        <v>37</v>
      </c>
      <c r="H25" s="106" t="s">
        <v>277</v>
      </c>
      <c r="I25" s="106" t="s">
        <v>277</v>
      </c>
      <c r="J25" s="106" t="s">
        <v>277</v>
      </c>
      <c r="K25" s="106" t="s">
        <v>277</v>
      </c>
      <c r="L25" s="106">
        <v>101</v>
      </c>
      <c r="M25" s="106">
        <v>34</v>
      </c>
      <c r="N25" s="106" t="s">
        <v>277</v>
      </c>
      <c r="O25" s="106" t="s">
        <v>277</v>
      </c>
      <c r="P25" s="106" t="s">
        <v>277</v>
      </c>
      <c r="Q25" s="106" t="s">
        <v>277</v>
      </c>
      <c r="R25" s="106">
        <v>7</v>
      </c>
      <c r="S25" s="106">
        <v>3</v>
      </c>
      <c r="T25" s="106" t="s">
        <v>277</v>
      </c>
      <c r="U25" s="106" t="s">
        <v>277</v>
      </c>
      <c r="V25" s="106" t="s">
        <v>277</v>
      </c>
      <c r="W25" s="106" t="s">
        <v>277</v>
      </c>
      <c r="Y25" s="140">
        <v>16</v>
      </c>
    </row>
    <row r="26" spans="1:25" ht="12.75" customHeight="1">
      <c r="A26" s="139">
        <v>17</v>
      </c>
      <c r="B26" s="100"/>
      <c r="C26" s="101"/>
      <c r="D26" s="153" t="s">
        <v>458</v>
      </c>
      <c r="E26" s="152"/>
      <c r="F26" s="105">
        <v>5909</v>
      </c>
      <c r="G26" s="106">
        <v>2659</v>
      </c>
      <c r="H26" s="106">
        <v>153</v>
      </c>
      <c r="I26" s="106">
        <v>77</v>
      </c>
      <c r="J26" s="106">
        <v>418</v>
      </c>
      <c r="K26" s="106">
        <v>186</v>
      </c>
      <c r="L26" s="106">
        <v>5420</v>
      </c>
      <c r="M26" s="106">
        <v>2353</v>
      </c>
      <c r="N26" s="106">
        <v>89</v>
      </c>
      <c r="O26" s="106">
        <v>37</v>
      </c>
      <c r="P26" s="106">
        <v>342</v>
      </c>
      <c r="Q26" s="106">
        <v>139</v>
      </c>
      <c r="R26" s="106">
        <v>489</v>
      </c>
      <c r="S26" s="106">
        <v>306</v>
      </c>
      <c r="T26" s="106">
        <v>64</v>
      </c>
      <c r="U26" s="106">
        <v>40</v>
      </c>
      <c r="V26" s="106">
        <v>76</v>
      </c>
      <c r="W26" s="106">
        <v>47</v>
      </c>
      <c r="Y26" s="140">
        <v>17</v>
      </c>
    </row>
    <row r="27" spans="1:25" ht="12.75" customHeight="1">
      <c r="A27" s="139">
        <v>18</v>
      </c>
      <c r="B27" s="100"/>
      <c r="C27" s="101"/>
      <c r="D27" s="153" t="s">
        <v>459</v>
      </c>
      <c r="E27" s="152"/>
      <c r="F27" s="105">
        <v>2639</v>
      </c>
      <c r="G27" s="106">
        <v>1240</v>
      </c>
      <c r="H27" s="106">
        <v>23</v>
      </c>
      <c r="I27" s="106">
        <v>11</v>
      </c>
      <c r="J27" s="106">
        <v>99</v>
      </c>
      <c r="K27" s="106">
        <v>53</v>
      </c>
      <c r="L27" s="106">
        <v>2341</v>
      </c>
      <c r="M27" s="106">
        <v>1096</v>
      </c>
      <c r="N27" s="106" t="s">
        <v>277</v>
      </c>
      <c r="O27" s="106" t="s">
        <v>277</v>
      </c>
      <c r="P27" s="106">
        <v>72</v>
      </c>
      <c r="Q27" s="106">
        <v>40</v>
      </c>
      <c r="R27" s="106">
        <v>298</v>
      </c>
      <c r="S27" s="106">
        <v>144</v>
      </c>
      <c r="T27" s="106">
        <v>23</v>
      </c>
      <c r="U27" s="106">
        <v>11</v>
      </c>
      <c r="V27" s="106">
        <v>27</v>
      </c>
      <c r="W27" s="106">
        <v>13</v>
      </c>
      <c r="Y27" s="140">
        <v>18</v>
      </c>
    </row>
    <row r="28" spans="1:25" ht="12.75" customHeight="1">
      <c r="A28" s="139">
        <v>19</v>
      </c>
      <c r="B28" s="100"/>
      <c r="C28" s="101"/>
      <c r="D28" s="153" t="s">
        <v>462</v>
      </c>
      <c r="E28" s="152"/>
      <c r="F28" s="105">
        <v>387</v>
      </c>
      <c r="G28" s="106">
        <v>265</v>
      </c>
      <c r="H28" s="106" t="s">
        <v>277</v>
      </c>
      <c r="I28" s="106" t="s">
        <v>277</v>
      </c>
      <c r="J28" s="106">
        <v>10</v>
      </c>
      <c r="K28" s="106">
        <v>6</v>
      </c>
      <c r="L28" s="106">
        <v>378</v>
      </c>
      <c r="M28" s="106">
        <v>261</v>
      </c>
      <c r="N28" s="106" t="s">
        <v>277</v>
      </c>
      <c r="O28" s="106" t="s">
        <v>277</v>
      </c>
      <c r="P28" s="106">
        <v>10</v>
      </c>
      <c r="Q28" s="106">
        <v>6</v>
      </c>
      <c r="R28" s="106">
        <v>9</v>
      </c>
      <c r="S28" s="106">
        <v>4</v>
      </c>
      <c r="T28" s="106" t="s">
        <v>277</v>
      </c>
      <c r="U28" s="106" t="s">
        <v>277</v>
      </c>
      <c r="V28" s="106" t="s">
        <v>277</v>
      </c>
      <c r="W28" s="106" t="s">
        <v>277</v>
      </c>
      <c r="Y28" s="140">
        <v>19</v>
      </c>
    </row>
    <row r="29" spans="1:25" ht="12.75" customHeight="1">
      <c r="A29" s="139">
        <v>20</v>
      </c>
      <c r="B29" s="100"/>
      <c r="C29" s="101"/>
      <c r="D29" s="153" t="s">
        <v>463</v>
      </c>
      <c r="E29" s="152"/>
      <c r="F29" s="105">
        <v>69</v>
      </c>
      <c r="G29" s="106">
        <v>60</v>
      </c>
      <c r="H29" s="106" t="s">
        <v>277</v>
      </c>
      <c r="I29" s="106" t="s">
        <v>277</v>
      </c>
      <c r="J29" s="106" t="s">
        <v>277</v>
      </c>
      <c r="K29" s="106" t="s">
        <v>277</v>
      </c>
      <c r="L29" s="106">
        <v>66</v>
      </c>
      <c r="M29" s="106">
        <v>57</v>
      </c>
      <c r="N29" s="106" t="s">
        <v>277</v>
      </c>
      <c r="O29" s="106" t="s">
        <v>277</v>
      </c>
      <c r="P29" s="106" t="s">
        <v>277</v>
      </c>
      <c r="Q29" s="106" t="s">
        <v>277</v>
      </c>
      <c r="R29" s="106">
        <v>3</v>
      </c>
      <c r="S29" s="106">
        <v>3</v>
      </c>
      <c r="T29" s="106" t="s">
        <v>277</v>
      </c>
      <c r="U29" s="106" t="s">
        <v>277</v>
      </c>
      <c r="V29" s="106" t="s">
        <v>277</v>
      </c>
      <c r="W29" s="106" t="s">
        <v>277</v>
      </c>
      <c r="Y29" s="140">
        <v>20</v>
      </c>
    </row>
    <row r="30" spans="1:25" ht="12.75" customHeight="1">
      <c r="A30" s="139">
        <v>21</v>
      </c>
      <c r="B30" s="100"/>
      <c r="C30" s="101"/>
      <c r="D30" s="153" t="s">
        <v>460</v>
      </c>
      <c r="E30" s="152"/>
      <c r="F30" s="105">
        <v>1164</v>
      </c>
      <c r="G30" s="106">
        <v>217</v>
      </c>
      <c r="H30" s="106">
        <v>50</v>
      </c>
      <c r="I30" s="106">
        <v>14</v>
      </c>
      <c r="J30" s="106">
        <v>193</v>
      </c>
      <c r="K30" s="106">
        <v>47</v>
      </c>
      <c r="L30" s="106">
        <v>988</v>
      </c>
      <c r="M30" s="106">
        <v>178</v>
      </c>
      <c r="N30" s="106">
        <v>11</v>
      </c>
      <c r="O30" s="106">
        <v>3</v>
      </c>
      <c r="P30" s="106">
        <v>143</v>
      </c>
      <c r="Q30" s="106">
        <v>33</v>
      </c>
      <c r="R30" s="106">
        <v>176</v>
      </c>
      <c r="S30" s="106">
        <v>39</v>
      </c>
      <c r="T30" s="106">
        <v>39</v>
      </c>
      <c r="U30" s="106">
        <v>11</v>
      </c>
      <c r="V30" s="106">
        <v>50</v>
      </c>
      <c r="W30" s="106">
        <v>14</v>
      </c>
      <c r="Y30" s="140">
        <v>21</v>
      </c>
    </row>
    <row r="31" spans="1:25" ht="12.75" customHeight="1">
      <c r="A31" s="139">
        <v>22</v>
      </c>
      <c r="B31" s="100"/>
      <c r="C31" s="101"/>
      <c r="D31" s="153" t="s">
        <v>461</v>
      </c>
      <c r="E31" s="152"/>
      <c r="F31" s="105">
        <v>137</v>
      </c>
      <c r="G31" s="106">
        <v>101</v>
      </c>
      <c r="H31" s="106" t="s">
        <v>277</v>
      </c>
      <c r="I31" s="106" t="s">
        <v>277</v>
      </c>
      <c r="J31" s="106">
        <v>1</v>
      </c>
      <c r="K31" s="106">
        <v>1</v>
      </c>
      <c r="L31" s="106">
        <v>130</v>
      </c>
      <c r="M31" s="106">
        <v>96</v>
      </c>
      <c r="N31" s="106" t="s">
        <v>277</v>
      </c>
      <c r="O31" s="106" t="s">
        <v>277</v>
      </c>
      <c r="P31" s="106">
        <v>1</v>
      </c>
      <c r="Q31" s="106">
        <v>1</v>
      </c>
      <c r="R31" s="106">
        <v>7</v>
      </c>
      <c r="S31" s="106">
        <v>5</v>
      </c>
      <c r="T31" s="106" t="s">
        <v>277</v>
      </c>
      <c r="U31" s="106" t="s">
        <v>277</v>
      </c>
      <c r="V31" s="106" t="s">
        <v>277</v>
      </c>
      <c r="W31" s="106" t="s">
        <v>277</v>
      </c>
      <c r="Y31" s="140">
        <v>22</v>
      </c>
    </row>
    <row r="32" spans="1:25" ht="21.75" customHeight="1">
      <c r="A32" s="330" t="s">
        <v>291</v>
      </c>
      <c r="B32" s="330"/>
      <c r="C32" s="330"/>
      <c r="D32" s="330"/>
      <c r="E32" s="330"/>
      <c r="F32" s="330"/>
      <c r="G32" s="330"/>
      <c r="H32" s="330"/>
      <c r="I32" s="330"/>
      <c r="J32" s="330"/>
      <c r="K32" s="330"/>
      <c r="L32" s="330" t="s">
        <v>291</v>
      </c>
      <c r="M32" s="330"/>
      <c r="N32" s="330"/>
      <c r="O32" s="330"/>
      <c r="P32" s="330"/>
      <c r="Q32" s="330"/>
      <c r="R32" s="330"/>
      <c r="S32" s="330"/>
      <c r="T32" s="330"/>
      <c r="U32" s="330"/>
      <c r="V32" s="330"/>
      <c r="W32" s="330"/>
      <c r="X32" s="330"/>
      <c r="Y32" s="330"/>
    </row>
    <row r="33" spans="1:25" ht="12.75" customHeight="1">
      <c r="A33" s="137">
        <v>23</v>
      </c>
      <c r="B33" s="100"/>
      <c r="C33" s="101"/>
      <c r="D33" s="177" t="s">
        <v>28</v>
      </c>
      <c r="E33" s="102"/>
      <c r="F33" s="103">
        <v>4383</v>
      </c>
      <c r="G33" s="104">
        <v>2903</v>
      </c>
      <c r="H33" s="104">
        <v>62</v>
      </c>
      <c r="I33" s="104">
        <v>37</v>
      </c>
      <c r="J33" s="104">
        <v>208</v>
      </c>
      <c r="K33" s="104">
        <v>121</v>
      </c>
      <c r="L33" s="104">
        <v>3945</v>
      </c>
      <c r="M33" s="104">
        <v>2649</v>
      </c>
      <c r="N33" s="104" t="s">
        <v>277</v>
      </c>
      <c r="O33" s="104" t="s">
        <v>277</v>
      </c>
      <c r="P33" s="104">
        <v>133</v>
      </c>
      <c r="Q33" s="104">
        <v>78</v>
      </c>
      <c r="R33" s="104">
        <v>438</v>
      </c>
      <c r="S33" s="104">
        <v>254</v>
      </c>
      <c r="T33" s="104">
        <v>62</v>
      </c>
      <c r="U33" s="104">
        <v>37</v>
      </c>
      <c r="V33" s="104">
        <v>75</v>
      </c>
      <c r="W33" s="104">
        <v>43</v>
      </c>
      <c r="Y33" s="138">
        <v>23</v>
      </c>
    </row>
    <row r="34" spans="1:25" ht="12.75" customHeight="1">
      <c r="A34" s="139">
        <v>24</v>
      </c>
      <c r="B34" s="100"/>
      <c r="C34" s="101"/>
      <c r="D34" s="153" t="s">
        <v>456</v>
      </c>
      <c r="E34" s="152"/>
      <c r="F34" s="105">
        <v>1246</v>
      </c>
      <c r="G34" s="106">
        <v>843</v>
      </c>
      <c r="H34" s="106">
        <v>16</v>
      </c>
      <c r="I34" s="106">
        <v>12</v>
      </c>
      <c r="J34" s="106">
        <v>41</v>
      </c>
      <c r="K34" s="106">
        <v>22</v>
      </c>
      <c r="L34" s="106">
        <v>1061</v>
      </c>
      <c r="M34" s="106">
        <v>767</v>
      </c>
      <c r="N34" s="106" t="s">
        <v>277</v>
      </c>
      <c r="O34" s="106" t="s">
        <v>277</v>
      </c>
      <c r="P34" s="106">
        <v>17</v>
      </c>
      <c r="Q34" s="106">
        <v>8</v>
      </c>
      <c r="R34" s="106">
        <v>185</v>
      </c>
      <c r="S34" s="106">
        <v>76</v>
      </c>
      <c r="T34" s="106">
        <v>16</v>
      </c>
      <c r="U34" s="106">
        <v>12</v>
      </c>
      <c r="V34" s="106">
        <v>24</v>
      </c>
      <c r="W34" s="106">
        <v>14</v>
      </c>
      <c r="Y34" s="140">
        <v>24</v>
      </c>
    </row>
    <row r="35" spans="1:25" ht="12.75" customHeight="1">
      <c r="A35" s="139">
        <v>25</v>
      </c>
      <c r="B35" s="100"/>
      <c r="C35" s="101"/>
      <c r="D35" s="153" t="s">
        <v>458</v>
      </c>
      <c r="E35" s="152"/>
      <c r="F35" s="105">
        <v>2418</v>
      </c>
      <c r="G35" s="106">
        <v>1562</v>
      </c>
      <c r="H35" s="106">
        <v>43</v>
      </c>
      <c r="I35" s="106">
        <v>22</v>
      </c>
      <c r="J35" s="106">
        <v>156</v>
      </c>
      <c r="K35" s="106">
        <v>91</v>
      </c>
      <c r="L35" s="106">
        <v>2189</v>
      </c>
      <c r="M35" s="106">
        <v>1404</v>
      </c>
      <c r="N35" s="106" t="s">
        <v>277</v>
      </c>
      <c r="O35" s="106" t="s">
        <v>277</v>
      </c>
      <c r="P35" s="106">
        <v>108</v>
      </c>
      <c r="Q35" s="106">
        <v>65</v>
      </c>
      <c r="R35" s="106">
        <v>229</v>
      </c>
      <c r="S35" s="106">
        <v>158</v>
      </c>
      <c r="T35" s="106">
        <v>43</v>
      </c>
      <c r="U35" s="106">
        <v>22</v>
      </c>
      <c r="V35" s="106">
        <v>48</v>
      </c>
      <c r="W35" s="106">
        <v>26</v>
      </c>
      <c r="Y35" s="140">
        <v>25</v>
      </c>
    </row>
    <row r="36" spans="1:25" ht="12.75" customHeight="1">
      <c r="A36" s="139">
        <v>26</v>
      </c>
      <c r="B36" s="100"/>
      <c r="C36" s="101"/>
      <c r="D36" s="153" t="s">
        <v>459</v>
      </c>
      <c r="E36" s="152"/>
      <c r="F36" s="105">
        <v>508</v>
      </c>
      <c r="G36" s="106">
        <v>340</v>
      </c>
      <c r="H36" s="106">
        <v>2</v>
      </c>
      <c r="I36" s="106">
        <v>2</v>
      </c>
      <c r="J36" s="106">
        <v>9</v>
      </c>
      <c r="K36" s="106">
        <v>6</v>
      </c>
      <c r="L36" s="106">
        <v>488</v>
      </c>
      <c r="M36" s="106">
        <v>324</v>
      </c>
      <c r="N36" s="106" t="s">
        <v>277</v>
      </c>
      <c r="O36" s="106" t="s">
        <v>277</v>
      </c>
      <c r="P36" s="106">
        <v>7</v>
      </c>
      <c r="Q36" s="106">
        <v>4</v>
      </c>
      <c r="R36" s="106">
        <v>20</v>
      </c>
      <c r="S36" s="106">
        <v>16</v>
      </c>
      <c r="T36" s="106">
        <v>2</v>
      </c>
      <c r="U36" s="106">
        <v>2</v>
      </c>
      <c r="V36" s="106">
        <v>2</v>
      </c>
      <c r="W36" s="106">
        <v>2</v>
      </c>
      <c r="Y36" s="140">
        <v>26</v>
      </c>
    </row>
    <row r="37" spans="1:25" ht="12.75" customHeight="1">
      <c r="A37" s="139">
        <v>27</v>
      </c>
      <c r="B37" s="100"/>
      <c r="C37" s="101"/>
      <c r="D37" s="153" t="s">
        <v>462</v>
      </c>
      <c r="E37" s="152"/>
      <c r="F37" s="105">
        <v>51</v>
      </c>
      <c r="G37" s="106">
        <v>43</v>
      </c>
      <c r="H37" s="106" t="s">
        <v>277</v>
      </c>
      <c r="I37" s="106" t="s">
        <v>277</v>
      </c>
      <c r="J37" s="106" t="s">
        <v>277</v>
      </c>
      <c r="K37" s="106" t="s">
        <v>277</v>
      </c>
      <c r="L37" s="106">
        <v>51</v>
      </c>
      <c r="M37" s="106">
        <v>43</v>
      </c>
      <c r="N37" s="106" t="s">
        <v>277</v>
      </c>
      <c r="O37" s="106" t="s">
        <v>277</v>
      </c>
      <c r="P37" s="106" t="s">
        <v>277</v>
      </c>
      <c r="Q37" s="106" t="s">
        <v>277</v>
      </c>
      <c r="R37" s="106" t="s">
        <v>277</v>
      </c>
      <c r="S37" s="106" t="s">
        <v>277</v>
      </c>
      <c r="T37" s="106" t="s">
        <v>277</v>
      </c>
      <c r="U37" s="106" t="s">
        <v>277</v>
      </c>
      <c r="V37" s="106" t="s">
        <v>277</v>
      </c>
      <c r="W37" s="106" t="s">
        <v>277</v>
      </c>
      <c r="Y37" s="140">
        <v>27</v>
      </c>
    </row>
    <row r="38" spans="1:25" ht="12.75" customHeight="1">
      <c r="A38" s="139">
        <v>28</v>
      </c>
      <c r="B38" s="100"/>
      <c r="C38" s="101"/>
      <c r="D38" s="153" t="s">
        <v>460</v>
      </c>
      <c r="E38" s="152"/>
      <c r="F38" s="105">
        <v>8</v>
      </c>
      <c r="G38" s="106">
        <v>2</v>
      </c>
      <c r="H38" s="106" t="s">
        <v>277</v>
      </c>
      <c r="I38" s="106" t="s">
        <v>277</v>
      </c>
      <c r="J38" s="106" t="s">
        <v>277</v>
      </c>
      <c r="K38" s="106" t="s">
        <v>277</v>
      </c>
      <c r="L38" s="106">
        <v>8</v>
      </c>
      <c r="M38" s="106">
        <v>2</v>
      </c>
      <c r="N38" s="106" t="s">
        <v>277</v>
      </c>
      <c r="O38" s="106" t="s">
        <v>277</v>
      </c>
      <c r="P38" s="106" t="s">
        <v>277</v>
      </c>
      <c r="Q38" s="106" t="s">
        <v>277</v>
      </c>
      <c r="R38" s="106" t="s">
        <v>277</v>
      </c>
      <c r="S38" s="106" t="s">
        <v>277</v>
      </c>
      <c r="T38" s="106" t="s">
        <v>277</v>
      </c>
      <c r="U38" s="106" t="s">
        <v>277</v>
      </c>
      <c r="V38" s="106" t="s">
        <v>277</v>
      </c>
      <c r="W38" s="106" t="s">
        <v>277</v>
      </c>
      <c r="Y38" s="140">
        <v>28</v>
      </c>
    </row>
    <row r="39" spans="1:25" ht="12.75" customHeight="1">
      <c r="A39" s="139">
        <v>29</v>
      </c>
      <c r="B39" s="100"/>
      <c r="C39" s="101"/>
      <c r="D39" s="153" t="s">
        <v>461</v>
      </c>
      <c r="E39" s="152"/>
      <c r="F39" s="105">
        <v>152</v>
      </c>
      <c r="G39" s="106">
        <v>113</v>
      </c>
      <c r="H39" s="106">
        <v>1</v>
      </c>
      <c r="I39" s="106">
        <v>1</v>
      </c>
      <c r="J39" s="106">
        <v>2</v>
      </c>
      <c r="K39" s="106">
        <v>2</v>
      </c>
      <c r="L39" s="106">
        <v>148</v>
      </c>
      <c r="M39" s="106">
        <v>109</v>
      </c>
      <c r="N39" s="106" t="s">
        <v>277</v>
      </c>
      <c r="O39" s="106" t="s">
        <v>277</v>
      </c>
      <c r="P39" s="106">
        <v>1</v>
      </c>
      <c r="Q39" s="106">
        <v>1</v>
      </c>
      <c r="R39" s="106">
        <v>4</v>
      </c>
      <c r="S39" s="106">
        <v>4</v>
      </c>
      <c r="T39" s="106">
        <v>1</v>
      </c>
      <c r="U39" s="106">
        <v>1</v>
      </c>
      <c r="V39" s="106">
        <v>1</v>
      </c>
      <c r="W39" s="106">
        <v>1</v>
      </c>
      <c r="Y39" s="140">
        <v>29</v>
      </c>
    </row>
    <row r="40" spans="1:25" ht="21.75" customHeight="1">
      <c r="A40" s="330" t="s">
        <v>292</v>
      </c>
      <c r="B40" s="330"/>
      <c r="C40" s="330"/>
      <c r="D40" s="330"/>
      <c r="E40" s="330"/>
      <c r="F40" s="330"/>
      <c r="G40" s="330"/>
      <c r="H40" s="330"/>
      <c r="I40" s="330"/>
      <c r="J40" s="330"/>
      <c r="K40" s="330"/>
      <c r="L40" s="330" t="s">
        <v>292</v>
      </c>
      <c r="M40" s="330"/>
      <c r="N40" s="330"/>
      <c r="O40" s="330"/>
      <c r="P40" s="330"/>
      <c r="Q40" s="330"/>
      <c r="R40" s="330"/>
      <c r="S40" s="330"/>
      <c r="T40" s="330"/>
      <c r="U40" s="330"/>
      <c r="V40" s="330"/>
      <c r="W40" s="330"/>
      <c r="X40" s="330"/>
      <c r="Y40" s="330"/>
    </row>
    <row r="41" spans="1:25" ht="12.75" customHeight="1">
      <c r="A41" s="137">
        <v>30</v>
      </c>
      <c r="B41" s="100"/>
      <c r="C41" s="101"/>
      <c r="D41" s="177" t="s">
        <v>28</v>
      </c>
      <c r="E41" s="102"/>
      <c r="F41" s="103">
        <v>35069</v>
      </c>
      <c r="G41" s="104">
        <v>17513</v>
      </c>
      <c r="H41" s="104">
        <v>636</v>
      </c>
      <c r="I41" s="104">
        <v>372</v>
      </c>
      <c r="J41" s="104">
        <v>2507</v>
      </c>
      <c r="K41" s="104">
        <v>1238</v>
      </c>
      <c r="L41" s="104">
        <v>30430</v>
      </c>
      <c r="M41" s="104">
        <v>15194</v>
      </c>
      <c r="N41" s="104">
        <v>300</v>
      </c>
      <c r="O41" s="104">
        <v>206</v>
      </c>
      <c r="P41" s="104">
        <v>2008</v>
      </c>
      <c r="Q41" s="104">
        <v>1003</v>
      </c>
      <c r="R41" s="104">
        <v>4639</v>
      </c>
      <c r="S41" s="104">
        <v>2319</v>
      </c>
      <c r="T41" s="104">
        <v>336</v>
      </c>
      <c r="U41" s="104">
        <v>166</v>
      </c>
      <c r="V41" s="104">
        <v>499</v>
      </c>
      <c r="W41" s="104">
        <v>235</v>
      </c>
      <c r="Y41" s="138">
        <v>30</v>
      </c>
    </row>
    <row r="42" spans="1:25" ht="12.75" customHeight="1">
      <c r="A42" s="139">
        <v>31</v>
      </c>
      <c r="B42" s="100"/>
      <c r="C42" s="101"/>
      <c r="D42" s="153" t="s">
        <v>456</v>
      </c>
      <c r="E42" s="152"/>
      <c r="F42" s="105">
        <v>4007</v>
      </c>
      <c r="G42" s="106">
        <v>2771</v>
      </c>
      <c r="H42" s="106">
        <v>72</v>
      </c>
      <c r="I42" s="106">
        <v>55</v>
      </c>
      <c r="J42" s="106">
        <v>287</v>
      </c>
      <c r="K42" s="106">
        <v>181</v>
      </c>
      <c r="L42" s="106">
        <v>3591</v>
      </c>
      <c r="M42" s="106">
        <v>2453</v>
      </c>
      <c r="N42" s="106">
        <v>20</v>
      </c>
      <c r="O42" s="106">
        <v>16</v>
      </c>
      <c r="P42" s="106">
        <v>229</v>
      </c>
      <c r="Q42" s="106">
        <v>138</v>
      </c>
      <c r="R42" s="106">
        <v>416</v>
      </c>
      <c r="S42" s="106">
        <v>318</v>
      </c>
      <c r="T42" s="106">
        <v>52</v>
      </c>
      <c r="U42" s="106">
        <v>39</v>
      </c>
      <c r="V42" s="106">
        <v>58</v>
      </c>
      <c r="W42" s="106">
        <v>43</v>
      </c>
      <c r="Y42" s="140">
        <v>31</v>
      </c>
    </row>
    <row r="43" spans="1:25" ht="12.75" customHeight="1">
      <c r="A43" s="139">
        <v>32</v>
      </c>
      <c r="B43" s="100"/>
      <c r="C43" s="101"/>
      <c r="D43" s="153" t="s">
        <v>457</v>
      </c>
      <c r="E43" s="152"/>
      <c r="F43" s="105">
        <v>248</v>
      </c>
      <c r="G43" s="106">
        <v>131</v>
      </c>
      <c r="H43" s="106">
        <v>14</v>
      </c>
      <c r="I43" s="106">
        <v>5</v>
      </c>
      <c r="J43" s="106">
        <v>29</v>
      </c>
      <c r="K43" s="106">
        <v>10</v>
      </c>
      <c r="L43" s="106">
        <v>219</v>
      </c>
      <c r="M43" s="106">
        <v>111</v>
      </c>
      <c r="N43" s="106">
        <v>12</v>
      </c>
      <c r="O43" s="106">
        <v>5</v>
      </c>
      <c r="P43" s="106">
        <v>27</v>
      </c>
      <c r="Q43" s="106">
        <v>10</v>
      </c>
      <c r="R43" s="106">
        <v>29</v>
      </c>
      <c r="S43" s="106">
        <v>20</v>
      </c>
      <c r="T43" s="106">
        <v>2</v>
      </c>
      <c r="U43" s="106" t="s">
        <v>277</v>
      </c>
      <c r="V43" s="106">
        <v>2</v>
      </c>
      <c r="W43" s="106" t="s">
        <v>277</v>
      </c>
      <c r="Y43" s="140">
        <v>32</v>
      </c>
    </row>
    <row r="44" spans="1:25" ht="12.75" customHeight="1">
      <c r="A44" s="139">
        <v>33</v>
      </c>
      <c r="B44" s="100"/>
      <c r="C44" s="101"/>
      <c r="D44" s="153" t="s">
        <v>458</v>
      </c>
      <c r="E44" s="152"/>
      <c r="F44" s="105">
        <v>11379</v>
      </c>
      <c r="G44" s="106">
        <v>6712</v>
      </c>
      <c r="H44" s="106">
        <v>130</v>
      </c>
      <c r="I44" s="106">
        <v>80</v>
      </c>
      <c r="J44" s="106">
        <v>818</v>
      </c>
      <c r="K44" s="106">
        <v>466</v>
      </c>
      <c r="L44" s="106">
        <v>10118</v>
      </c>
      <c r="M44" s="106">
        <v>5866</v>
      </c>
      <c r="N44" s="106">
        <v>71</v>
      </c>
      <c r="O44" s="106">
        <v>44</v>
      </c>
      <c r="P44" s="106">
        <v>722</v>
      </c>
      <c r="Q44" s="106">
        <v>408</v>
      </c>
      <c r="R44" s="106">
        <v>1261</v>
      </c>
      <c r="S44" s="106">
        <v>846</v>
      </c>
      <c r="T44" s="106">
        <v>59</v>
      </c>
      <c r="U44" s="106">
        <v>36</v>
      </c>
      <c r="V44" s="106">
        <v>96</v>
      </c>
      <c r="W44" s="106">
        <v>58</v>
      </c>
      <c r="Y44" s="140">
        <v>33</v>
      </c>
    </row>
    <row r="45" spans="1:25" ht="12.75" customHeight="1">
      <c r="A45" s="139">
        <v>34</v>
      </c>
      <c r="B45" s="100"/>
      <c r="C45" s="101"/>
      <c r="D45" s="153" t="s">
        <v>459</v>
      </c>
      <c r="E45" s="152"/>
      <c r="F45" s="105">
        <v>5437</v>
      </c>
      <c r="G45" s="106">
        <v>2763</v>
      </c>
      <c r="H45" s="106">
        <v>109</v>
      </c>
      <c r="I45" s="106">
        <v>62</v>
      </c>
      <c r="J45" s="106">
        <v>426</v>
      </c>
      <c r="K45" s="106">
        <v>201</v>
      </c>
      <c r="L45" s="106">
        <v>4927</v>
      </c>
      <c r="M45" s="106">
        <v>2476</v>
      </c>
      <c r="N45" s="106">
        <v>53</v>
      </c>
      <c r="O45" s="106">
        <v>37</v>
      </c>
      <c r="P45" s="106">
        <v>340</v>
      </c>
      <c r="Q45" s="106">
        <v>158</v>
      </c>
      <c r="R45" s="106">
        <v>510</v>
      </c>
      <c r="S45" s="106">
        <v>287</v>
      </c>
      <c r="T45" s="106">
        <v>56</v>
      </c>
      <c r="U45" s="106">
        <v>25</v>
      </c>
      <c r="V45" s="106">
        <v>86</v>
      </c>
      <c r="W45" s="106">
        <v>43</v>
      </c>
      <c r="Y45" s="140">
        <v>34</v>
      </c>
    </row>
    <row r="46" spans="1:25" ht="12.75" customHeight="1">
      <c r="A46" s="139">
        <v>35</v>
      </c>
      <c r="B46" s="100"/>
      <c r="C46" s="101"/>
      <c r="D46" s="153" t="s">
        <v>462</v>
      </c>
      <c r="E46" s="152"/>
      <c r="F46" s="105">
        <v>3723</v>
      </c>
      <c r="G46" s="106">
        <v>2347</v>
      </c>
      <c r="H46" s="106">
        <v>173</v>
      </c>
      <c r="I46" s="106">
        <v>121</v>
      </c>
      <c r="J46" s="106">
        <v>276</v>
      </c>
      <c r="K46" s="106">
        <v>182</v>
      </c>
      <c r="L46" s="106">
        <v>3387</v>
      </c>
      <c r="M46" s="106">
        <v>2167</v>
      </c>
      <c r="N46" s="106">
        <v>144</v>
      </c>
      <c r="O46" s="106">
        <v>104</v>
      </c>
      <c r="P46" s="106">
        <v>235</v>
      </c>
      <c r="Q46" s="106">
        <v>161</v>
      </c>
      <c r="R46" s="106">
        <v>336</v>
      </c>
      <c r="S46" s="106">
        <v>180</v>
      </c>
      <c r="T46" s="106">
        <v>29</v>
      </c>
      <c r="U46" s="106">
        <v>17</v>
      </c>
      <c r="V46" s="106">
        <v>41</v>
      </c>
      <c r="W46" s="106">
        <v>21</v>
      </c>
      <c r="Y46" s="140">
        <v>35</v>
      </c>
    </row>
    <row r="47" spans="1:25" ht="12.75" customHeight="1">
      <c r="A47" s="139">
        <v>36</v>
      </c>
      <c r="B47" s="100"/>
      <c r="C47" s="101"/>
      <c r="D47" s="153" t="s">
        <v>460</v>
      </c>
      <c r="E47" s="152"/>
      <c r="F47" s="105">
        <v>9585</v>
      </c>
      <c r="G47" s="106">
        <v>2251</v>
      </c>
      <c r="H47" s="106">
        <v>136</v>
      </c>
      <c r="I47" s="106">
        <v>47</v>
      </c>
      <c r="J47" s="106">
        <v>661</v>
      </c>
      <c r="K47" s="106">
        <v>188</v>
      </c>
      <c r="L47" s="106">
        <v>7552</v>
      </c>
      <c r="M47" s="106">
        <v>1632</v>
      </c>
      <c r="N47" s="106" t="s">
        <v>277</v>
      </c>
      <c r="O47" s="106" t="s">
        <v>277</v>
      </c>
      <c r="P47" s="106">
        <v>448</v>
      </c>
      <c r="Q47" s="106">
        <v>121</v>
      </c>
      <c r="R47" s="106">
        <v>2033</v>
      </c>
      <c r="S47" s="106">
        <v>619</v>
      </c>
      <c r="T47" s="106">
        <v>136</v>
      </c>
      <c r="U47" s="106">
        <v>47</v>
      </c>
      <c r="V47" s="106">
        <v>213</v>
      </c>
      <c r="W47" s="106">
        <v>67</v>
      </c>
      <c r="Y47" s="140">
        <v>36</v>
      </c>
    </row>
    <row r="48" spans="1:25" ht="12.75" customHeight="1">
      <c r="A48" s="139">
        <v>37</v>
      </c>
      <c r="B48" s="100"/>
      <c r="C48" s="101"/>
      <c r="D48" s="153" t="s">
        <v>461</v>
      </c>
      <c r="E48" s="152"/>
      <c r="F48" s="105">
        <v>690</v>
      </c>
      <c r="G48" s="106">
        <v>538</v>
      </c>
      <c r="H48" s="106">
        <v>2</v>
      </c>
      <c r="I48" s="106">
        <v>2</v>
      </c>
      <c r="J48" s="106">
        <v>10</v>
      </c>
      <c r="K48" s="106">
        <v>10</v>
      </c>
      <c r="L48" s="106">
        <v>636</v>
      </c>
      <c r="M48" s="106">
        <v>489</v>
      </c>
      <c r="N48" s="106" t="s">
        <v>277</v>
      </c>
      <c r="O48" s="106" t="s">
        <v>277</v>
      </c>
      <c r="P48" s="106">
        <v>7</v>
      </c>
      <c r="Q48" s="106">
        <v>7</v>
      </c>
      <c r="R48" s="106">
        <v>54</v>
      </c>
      <c r="S48" s="106">
        <v>49</v>
      </c>
      <c r="T48" s="106">
        <v>2</v>
      </c>
      <c r="U48" s="106">
        <v>2</v>
      </c>
      <c r="V48" s="106">
        <v>3</v>
      </c>
      <c r="W48" s="106">
        <v>3</v>
      </c>
      <c r="Y48" s="140">
        <v>37</v>
      </c>
    </row>
    <row r="49" spans="1:25" ht="21.75" customHeight="1">
      <c r="A49" s="330" t="s">
        <v>278</v>
      </c>
      <c r="B49" s="330"/>
      <c r="C49" s="330"/>
      <c r="D49" s="330"/>
      <c r="E49" s="330"/>
      <c r="F49" s="330"/>
      <c r="G49" s="330"/>
      <c r="H49" s="330"/>
      <c r="I49" s="330"/>
      <c r="J49" s="330"/>
      <c r="K49" s="330"/>
      <c r="L49" s="330" t="s">
        <v>278</v>
      </c>
      <c r="M49" s="330"/>
      <c r="N49" s="330"/>
      <c r="O49" s="330"/>
      <c r="P49" s="330"/>
      <c r="Q49" s="330"/>
      <c r="R49" s="330"/>
      <c r="S49" s="330"/>
      <c r="T49" s="330"/>
      <c r="U49" s="330"/>
      <c r="V49" s="330"/>
      <c r="W49" s="330"/>
      <c r="X49" s="330"/>
      <c r="Y49" s="330"/>
    </row>
    <row r="50" spans="1:25" ht="12.75" customHeight="1">
      <c r="A50" s="137">
        <v>38</v>
      </c>
      <c r="B50" s="100"/>
      <c r="C50" s="101"/>
      <c r="D50" s="177" t="s">
        <v>28</v>
      </c>
      <c r="E50" s="102"/>
      <c r="F50" s="103">
        <v>47967</v>
      </c>
      <c r="G50" s="104">
        <v>28976</v>
      </c>
      <c r="H50" s="104">
        <v>826</v>
      </c>
      <c r="I50" s="104">
        <v>482</v>
      </c>
      <c r="J50" s="104">
        <v>3184</v>
      </c>
      <c r="K50" s="104">
        <v>1820</v>
      </c>
      <c r="L50" s="104">
        <v>39517</v>
      </c>
      <c r="M50" s="104">
        <v>23768</v>
      </c>
      <c r="N50" s="104">
        <v>266</v>
      </c>
      <c r="O50" s="104">
        <v>169</v>
      </c>
      <c r="P50" s="104">
        <v>2380</v>
      </c>
      <c r="Q50" s="104">
        <v>1357</v>
      </c>
      <c r="R50" s="104">
        <v>8450</v>
      </c>
      <c r="S50" s="104">
        <v>5208</v>
      </c>
      <c r="T50" s="104">
        <v>560</v>
      </c>
      <c r="U50" s="104">
        <v>313</v>
      </c>
      <c r="V50" s="104">
        <v>804</v>
      </c>
      <c r="W50" s="104">
        <v>463</v>
      </c>
      <c r="Y50" s="138">
        <v>38</v>
      </c>
    </row>
    <row r="51" spans="1:25" ht="12.75" customHeight="1">
      <c r="A51" s="139">
        <v>39</v>
      </c>
      <c r="B51" s="100"/>
      <c r="C51" s="101"/>
      <c r="D51" s="153" t="s">
        <v>456</v>
      </c>
      <c r="E51" s="152"/>
      <c r="F51" s="105">
        <v>13462</v>
      </c>
      <c r="G51" s="106">
        <v>8799</v>
      </c>
      <c r="H51" s="106">
        <v>309</v>
      </c>
      <c r="I51" s="106">
        <v>195</v>
      </c>
      <c r="J51" s="106">
        <v>1698</v>
      </c>
      <c r="K51" s="106">
        <v>1027</v>
      </c>
      <c r="L51" s="106">
        <v>11496</v>
      </c>
      <c r="M51" s="106">
        <v>7421</v>
      </c>
      <c r="N51" s="106">
        <v>153</v>
      </c>
      <c r="O51" s="106">
        <v>96</v>
      </c>
      <c r="P51" s="106">
        <v>1428</v>
      </c>
      <c r="Q51" s="106">
        <v>850</v>
      </c>
      <c r="R51" s="106">
        <v>1966</v>
      </c>
      <c r="S51" s="106">
        <v>1378</v>
      </c>
      <c r="T51" s="106">
        <v>156</v>
      </c>
      <c r="U51" s="106">
        <v>99</v>
      </c>
      <c r="V51" s="106">
        <v>270</v>
      </c>
      <c r="W51" s="106">
        <v>177</v>
      </c>
      <c r="Y51" s="140">
        <v>39</v>
      </c>
    </row>
    <row r="52" spans="1:25" ht="12.75" customHeight="1">
      <c r="A52" s="139">
        <v>40</v>
      </c>
      <c r="B52" s="100"/>
      <c r="C52" s="101"/>
      <c r="D52" s="153" t="s">
        <v>458</v>
      </c>
      <c r="E52" s="152"/>
      <c r="F52" s="105">
        <v>13575</v>
      </c>
      <c r="G52" s="106">
        <v>8476</v>
      </c>
      <c r="H52" s="106">
        <v>157</v>
      </c>
      <c r="I52" s="106">
        <v>90</v>
      </c>
      <c r="J52" s="106">
        <v>393</v>
      </c>
      <c r="K52" s="106">
        <v>236</v>
      </c>
      <c r="L52" s="106">
        <v>11573</v>
      </c>
      <c r="M52" s="106">
        <v>7156</v>
      </c>
      <c r="N52" s="106">
        <v>7</v>
      </c>
      <c r="O52" s="106">
        <v>3</v>
      </c>
      <c r="P52" s="106">
        <v>225</v>
      </c>
      <c r="Q52" s="106">
        <v>139</v>
      </c>
      <c r="R52" s="106">
        <v>2002</v>
      </c>
      <c r="S52" s="106">
        <v>1320</v>
      </c>
      <c r="T52" s="106">
        <v>150</v>
      </c>
      <c r="U52" s="106">
        <v>87</v>
      </c>
      <c r="V52" s="106">
        <v>168</v>
      </c>
      <c r="W52" s="106">
        <v>97</v>
      </c>
      <c r="Y52" s="140">
        <v>40</v>
      </c>
    </row>
    <row r="53" spans="1:25" ht="12.75" customHeight="1">
      <c r="A53" s="139">
        <v>41</v>
      </c>
      <c r="B53" s="100"/>
      <c r="C53" s="101"/>
      <c r="D53" s="153" t="s">
        <v>459</v>
      </c>
      <c r="E53" s="152"/>
      <c r="F53" s="105">
        <v>9171</v>
      </c>
      <c r="G53" s="106">
        <v>4484</v>
      </c>
      <c r="H53" s="106">
        <v>188</v>
      </c>
      <c r="I53" s="106">
        <v>101</v>
      </c>
      <c r="J53" s="106">
        <v>436</v>
      </c>
      <c r="K53" s="106">
        <v>214</v>
      </c>
      <c r="L53" s="106">
        <v>7222</v>
      </c>
      <c r="M53" s="106">
        <v>3478</v>
      </c>
      <c r="N53" s="106">
        <v>44</v>
      </c>
      <c r="O53" s="106">
        <v>33</v>
      </c>
      <c r="P53" s="106">
        <v>269</v>
      </c>
      <c r="Q53" s="106">
        <v>132</v>
      </c>
      <c r="R53" s="106">
        <v>1949</v>
      </c>
      <c r="S53" s="106">
        <v>1006</v>
      </c>
      <c r="T53" s="106">
        <v>144</v>
      </c>
      <c r="U53" s="106">
        <v>68</v>
      </c>
      <c r="V53" s="106">
        <v>167</v>
      </c>
      <c r="W53" s="106">
        <v>82</v>
      </c>
      <c r="Y53" s="140">
        <v>41</v>
      </c>
    </row>
    <row r="54" spans="1:25" ht="12.75" customHeight="1">
      <c r="A54" s="139">
        <v>42</v>
      </c>
      <c r="B54" s="100"/>
      <c r="C54" s="101"/>
      <c r="D54" s="153" t="s">
        <v>462</v>
      </c>
      <c r="E54" s="152"/>
      <c r="F54" s="105">
        <v>6351</v>
      </c>
      <c r="G54" s="106">
        <v>4056</v>
      </c>
      <c r="H54" s="106">
        <v>99</v>
      </c>
      <c r="I54" s="106">
        <v>63</v>
      </c>
      <c r="J54" s="106">
        <v>243</v>
      </c>
      <c r="K54" s="106">
        <v>153</v>
      </c>
      <c r="L54" s="106">
        <v>4738</v>
      </c>
      <c r="M54" s="106">
        <v>3057</v>
      </c>
      <c r="N54" s="106">
        <v>39</v>
      </c>
      <c r="O54" s="106">
        <v>27</v>
      </c>
      <c r="P54" s="106">
        <v>154</v>
      </c>
      <c r="Q54" s="106">
        <v>98</v>
      </c>
      <c r="R54" s="106">
        <v>1613</v>
      </c>
      <c r="S54" s="106">
        <v>999</v>
      </c>
      <c r="T54" s="106">
        <v>60</v>
      </c>
      <c r="U54" s="106">
        <v>36</v>
      </c>
      <c r="V54" s="106">
        <v>89</v>
      </c>
      <c r="W54" s="106">
        <v>55</v>
      </c>
      <c r="Y54" s="140">
        <v>42</v>
      </c>
    </row>
    <row r="55" spans="1:25" ht="14.25" customHeight="1">
      <c r="A55" s="341" t="s">
        <v>487</v>
      </c>
      <c r="B55" s="341"/>
      <c r="C55" s="341"/>
      <c r="D55" s="341"/>
      <c r="E55" s="341"/>
      <c r="F55" s="341"/>
      <c r="G55" s="341"/>
      <c r="H55" s="341"/>
      <c r="I55" s="341"/>
      <c r="J55" s="341"/>
      <c r="K55" s="341"/>
      <c r="L55" s="342" t="s">
        <v>466</v>
      </c>
      <c r="M55" s="342"/>
      <c r="N55" s="342"/>
      <c r="O55" s="342"/>
      <c r="P55" s="342"/>
      <c r="Q55" s="342"/>
      <c r="R55" s="342"/>
      <c r="S55" s="342"/>
      <c r="T55" s="342"/>
      <c r="U55" s="342"/>
      <c r="V55" s="342"/>
      <c r="W55" s="342"/>
      <c r="X55" s="342"/>
      <c r="Y55" s="342"/>
    </row>
    <row r="56" spans="4:23" ht="8.25" customHeight="1">
      <c r="D56" s="189"/>
      <c r="E56" s="189"/>
      <c r="F56" s="189"/>
      <c r="G56" s="189"/>
      <c r="H56" s="189"/>
      <c r="I56" s="189"/>
      <c r="J56" s="189"/>
      <c r="K56" s="189"/>
      <c r="L56" s="190"/>
      <c r="M56" s="190"/>
      <c r="N56" s="190"/>
      <c r="O56" s="190"/>
      <c r="P56" s="190"/>
      <c r="Q56" s="190"/>
      <c r="R56" s="190"/>
      <c r="S56" s="190"/>
      <c r="T56" s="190"/>
      <c r="U56" s="190"/>
      <c r="V56" s="190"/>
      <c r="W56" s="190"/>
    </row>
    <row r="57" spans="1:25" ht="14.25" customHeight="1">
      <c r="A57" s="343" t="s">
        <v>276</v>
      </c>
      <c r="B57" s="344"/>
      <c r="C57" s="331"/>
      <c r="D57" s="335" t="s">
        <v>137</v>
      </c>
      <c r="E57" s="349"/>
      <c r="F57" s="334" t="s">
        <v>486</v>
      </c>
      <c r="G57" s="335"/>
      <c r="H57" s="335"/>
      <c r="I57" s="335"/>
      <c r="J57" s="335"/>
      <c r="K57" s="335"/>
      <c r="L57" s="339" t="s">
        <v>36</v>
      </c>
      <c r="M57" s="339"/>
      <c r="N57" s="339"/>
      <c r="O57" s="339"/>
      <c r="P57" s="339"/>
      <c r="Q57" s="339"/>
      <c r="R57" s="340" t="s">
        <v>104</v>
      </c>
      <c r="S57" s="336"/>
      <c r="T57" s="336"/>
      <c r="U57" s="336"/>
      <c r="V57" s="336"/>
      <c r="W57" s="337"/>
      <c r="X57" s="176"/>
      <c r="Y57" s="331" t="s">
        <v>276</v>
      </c>
    </row>
    <row r="58" spans="1:25" ht="12.75" customHeight="1">
      <c r="A58" s="345"/>
      <c r="B58" s="346"/>
      <c r="C58" s="332"/>
      <c r="D58" s="350"/>
      <c r="E58" s="351"/>
      <c r="F58" s="335" t="s">
        <v>139</v>
      </c>
      <c r="G58" s="349"/>
      <c r="H58" s="336" t="s">
        <v>105</v>
      </c>
      <c r="I58" s="336"/>
      <c r="J58" s="336"/>
      <c r="K58" s="337"/>
      <c r="L58" s="335" t="s">
        <v>139</v>
      </c>
      <c r="M58" s="349"/>
      <c r="N58" s="350" t="s">
        <v>105</v>
      </c>
      <c r="O58" s="350"/>
      <c r="P58" s="350"/>
      <c r="Q58" s="350"/>
      <c r="R58" s="336" t="s">
        <v>139</v>
      </c>
      <c r="S58" s="336"/>
      <c r="T58" s="336" t="s">
        <v>105</v>
      </c>
      <c r="U58" s="336"/>
      <c r="V58" s="336"/>
      <c r="W58" s="337"/>
      <c r="X58" s="176"/>
      <c r="Y58" s="332"/>
    </row>
    <row r="59" spans="1:25" ht="12.75">
      <c r="A59" s="345"/>
      <c r="B59" s="346"/>
      <c r="C59" s="332"/>
      <c r="D59" s="350"/>
      <c r="E59" s="351"/>
      <c r="F59" s="352"/>
      <c r="G59" s="353"/>
      <c r="H59" s="336" t="s">
        <v>128</v>
      </c>
      <c r="I59" s="336"/>
      <c r="J59" s="336" t="s">
        <v>126</v>
      </c>
      <c r="K59" s="337"/>
      <c r="L59" s="352"/>
      <c r="M59" s="353"/>
      <c r="N59" s="337" t="s">
        <v>128</v>
      </c>
      <c r="O59" s="339"/>
      <c r="P59" s="337" t="s">
        <v>126</v>
      </c>
      <c r="Q59" s="340"/>
      <c r="R59" s="336"/>
      <c r="S59" s="336"/>
      <c r="T59" s="336" t="s">
        <v>128</v>
      </c>
      <c r="U59" s="336"/>
      <c r="V59" s="336" t="s">
        <v>126</v>
      </c>
      <c r="W59" s="337"/>
      <c r="X59" s="176"/>
      <c r="Y59" s="332"/>
    </row>
    <row r="60" spans="1:25" ht="15" customHeight="1">
      <c r="A60" s="347"/>
      <c r="B60" s="348"/>
      <c r="C60" s="333"/>
      <c r="D60" s="352"/>
      <c r="E60" s="353"/>
      <c r="F60" s="133" t="s">
        <v>40</v>
      </c>
      <c r="G60" s="133" t="s">
        <v>39</v>
      </c>
      <c r="H60" s="133" t="s">
        <v>40</v>
      </c>
      <c r="I60" s="133" t="s">
        <v>39</v>
      </c>
      <c r="J60" s="133" t="s">
        <v>40</v>
      </c>
      <c r="K60" s="134" t="s">
        <v>39</v>
      </c>
      <c r="L60" s="195" t="s">
        <v>40</v>
      </c>
      <c r="M60" s="133" t="s">
        <v>39</v>
      </c>
      <c r="N60" s="134" t="s">
        <v>40</v>
      </c>
      <c r="O60" s="133" t="s">
        <v>39</v>
      </c>
      <c r="P60" s="133" t="s">
        <v>40</v>
      </c>
      <c r="Q60" s="133" t="s">
        <v>39</v>
      </c>
      <c r="R60" s="133" t="s">
        <v>40</v>
      </c>
      <c r="S60" s="133" t="s">
        <v>39</v>
      </c>
      <c r="T60" s="133" t="s">
        <v>40</v>
      </c>
      <c r="U60" s="133" t="s">
        <v>39</v>
      </c>
      <c r="V60" s="133" t="s">
        <v>40</v>
      </c>
      <c r="W60" s="134" t="s">
        <v>39</v>
      </c>
      <c r="X60" s="176"/>
      <c r="Y60" s="333"/>
    </row>
    <row r="61" spans="1:25" s="181" customFormat="1" ht="21.75" customHeight="1">
      <c r="A61" s="354" t="s">
        <v>488</v>
      </c>
      <c r="B61" s="354"/>
      <c r="C61" s="354"/>
      <c r="D61" s="354"/>
      <c r="E61" s="354"/>
      <c r="F61" s="354"/>
      <c r="G61" s="354"/>
      <c r="H61" s="354"/>
      <c r="I61" s="354"/>
      <c r="J61" s="354"/>
      <c r="K61" s="354"/>
      <c r="L61" s="354" t="s">
        <v>488</v>
      </c>
      <c r="M61" s="354"/>
      <c r="N61" s="354"/>
      <c r="O61" s="354"/>
      <c r="P61" s="354"/>
      <c r="Q61" s="354"/>
      <c r="R61" s="354"/>
      <c r="S61" s="354"/>
      <c r="T61" s="354"/>
      <c r="U61" s="354"/>
      <c r="V61" s="354"/>
      <c r="W61" s="354"/>
      <c r="X61" s="354"/>
      <c r="Y61" s="354"/>
    </row>
    <row r="62" spans="1:25" ht="12.75" customHeight="1">
      <c r="A62" s="139">
        <v>43</v>
      </c>
      <c r="B62" s="100"/>
      <c r="C62" s="101"/>
      <c r="D62" s="153" t="s">
        <v>463</v>
      </c>
      <c r="E62" s="152"/>
      <c r="F62" s="105">
        <v>1673</v>
      </c>
      <c r="G62" s="106">
        <v>1444</v>
      </c>
      <c r="H62" s="106">
        <v>1</v>
      </c>
      <c r="I62" s="106">
        <v>1</v>
      </c>
      <c r="J62" s="106">
        <v>46</v>
      </c>
      <c r="K62" s="106">
        <v>38</v>
      </c>
      <c r="L62" s="106">
        <v>1519</v>
      </c>
      <c r="M62" s="106">
        <v>1311</v>
      </c>
      <c r="N62" s="106" t="s">
        <v>277</v>
      </c>
      <c r="O62" s="106" t="s">
        <v>277</v>
      </c>
      <c r="P62" s="106">
        <v>44</v>
      </c>
      <c r="Q62" s="106">
        <v>36</v>
      </c>
      <c r="R62" s="106">
        <v>154</v>
      </c>
      <c r="S62" s="106">
        <v>133</v>
      </c>
      <c r="T62" s="106">
        <v>1</v>
      </c>
      <c r="U62" s="106">
        <v>1</v>
      </c>
      <c r="V62" s="106">
        <v>2</v>
      </c>
      <c r="W62" s="106">
        <v>2</v>
      </c>
      <c r="Y62" s="140">
        <v>43</v>
      </c>
    </row>
    <row r="63" spans="1:25" ht="12.75" customHeight="1">
      <c r="A63" s="139">
        <v>44</v>
      </c>
      <c r="B63" s="100"/>
      <c r="C63" s="101"/>
      <c r="D63" s="153" t="s">
        <v>460</v>
      </c>
      <c r="E63" s="152"/>
      <c r="F63" s="105">
        <v>2578</v>
      </c>
      <c r="G63" s="106">
        <v>829</v>
      </c>
      <c r="H63" s="106">
        <v>65</v>
      </c>
      <c r="I63" s="106">
        <v>28</v>
      </c>
      <c r="J63" s="106">
        <v>332</v>
      </c>
      <c r="K63" s="106">
        <v>124</v>
      </c>
      <c r="L63" s="106">
        <v>1993</v>
      </c>
      <c r="M63" s="106">
        <v>604</v>
      </c>
      <c r="N63" s="106">
        <v>22</v>
      </c>
      <c r="O63" s="106">
        <v>10</v>
      </c>
      <c r="P63" s="106">
        <v>235</v>
      </c>
      <c r="Q63" s="106">
        <v>83</v>
      </c>
      <c r="R63" s="106">
        <v>585</v>
      </c>
      <c r="S63" s="106">
        <v>225</v>
      </c>
      <c r="T63" s="106">
        <v>43</v>
      </c>
      <c r="U63" s="106">
        <v>18</v>
      </c>
      <c r="V63" s="106">
        <v>97</v>
      </c>
      <c r="W63" s="106">
        <v>41</v>
      </c>
      <c r="Y63" s="140">
        <v>44</v>
      </c>
    </row>
    <row r="64" spans="1:25" ht="12.75" customHeight="1">
      <c r="A64" s="139">
        <v>45</v>
      </c>
      <c r="B64" s="100"/>
      <c r="C64" s="101"/>
      <c r="D64" s="153" t="s">
        <v>461</v>
      </c>
      <c r="E64" s="152"/>
      <c r="F64" s="105">
        <v>1157</v>
      </c>
      <c r="G64" s="106">
        <v>888</v>
      </c>
      <c r="H64" s="106">
        <v>7</v>
      </c>
      <c r="I64" s="106">
        <v>4</v>
      </c>
      <c r="J64" s="106">
        <v>36</v>
      </c>
      <c r="K64" s="106">
        <v>28</v>
      </c>
      <c r="L64" s="106">
        <v>976</v>
      </c>
      <c r="M64" s="106">
        <v>741</v>
      </c>
      <c r="N64" s="106">
        <v>1</v>
      </c>
      <c r="O64" s="106" t="s">
        <v>277</v>
      </c>
      <c r="P64" s="106">
        <v>25</v>
      </c>
      <c r="Q64" s="106">
        <v>19</v>
      </c>
      <c r="R64" s="106">
        <v>181</v>
      </c>
      <c r="S64" s="106">
        <v>147</v>
      </c>
      <c r="T64" s="106">
        <v>6</v>
      </c>
      <c r="U64" s="106">
        <v>4</v>
      </c>
      <c r="V64" s="106">
        <v>11</v>
      </c>
      <c r="W64" s="106">
        <v>9</v>
      </c>
      <c r="Y64" s="140">
        <v>45</v>
      </c>
    </row>
    <row r="65" spans="1:25" ht="21.75" customHeight="1">
      <c r="A65" s="330" t="s">
        <v>4</v>
      </c>
      <c r="B65" s="330"/>
      <c r="C65" s="330"/>
      <c r="D65" s="330"/>
      <c r="E65" s="330"/>
      <c r="F65" s="330"/>
      <c r="G65" s="330"/>
      <c r="H65" s="330"/>
      <c r="I65" s="330"/>
      <c r="J65" s="330"/>
      <c r="K65" s="330"/>
      <c r="L65" s="330" t="s">
        <v>4</v>
      </c>
      <c r="M65" s="330"/>
      <c r="N65" s="330"/>
      <c r="O65" s="330"/>
      <c r="P65" s="330"/>
      <c r="Q65" s="330"/>
      <c r="R65" s="330"/>
      <c r="S65" s="330"/>
      <c r="T65" s="330"/>
      <c r="U65" s="330"/>
      <c r="V65" s="330"/>
      <c r="W65" s="330"/>
      <c r="X65" s="330"/>
      <c r="Y65" s="330"/>
    </row>
    <row r="66" spans="1:25" ht="12.75" customHeight="1">
      <c r="A66" s="137">
        <v>46</v>
      </c>
      <c r="B66" s="100"/>
      <c r="C66" s="101"/>
      <c r="D66" s="177" t="s">
        <v>28</v>
      </c>
      <c r="E66" s="102"/>
      <c r="F66" s="103">
        <v>37743</v>
      </c>
      <c r="G66" s="104">
        <v>13374</v>
      </c>
      <c r="H66" s="104">
        <v>1178</v>
      </c>
      <c r="I66" s="104">
        <v>492</v>
      </c>
      <c r="J66" s="104">
        <v>3198</v>
      </c>
      <c r="K66" s="104">
        <v>1111</v>
      </c>
      <c r="L66" s="104">
        <v>26352</v>
      </c>
      <c r="M66" s="104">
        <v>9274</v>
      </c>
      <c r="N66" s="104">
        <v>229</v>
      </c>
      <c r="O66" s="104">
        <v>95</v>
      </c>
      <c r="P66" s="104">
        <v>1845</v>
      </c>
      <c r="Q66" s="104">
        <v>587</v>
      </c>
      <c r="R66" s="104">
        <v>11391</v>
      </c>
      <c r="S66" s="104">
        <v>4100</v>
      </c>
      <c r="T66" s="104">
        <v>949</v>
      </c>
      <c r="U66" s="104">
        <v>397</v>
      </c>
      <c r="V66" s="104">
        <v>1353</v>
      </c>
      <c r="W66" s="104">
        <v>524</v>
      </c>
      <c r="Y66" s="138">
        <v>46</v>
      </c>
    </row>
    <row r="67" spans="1:25" ht="12.75" customHeight="1">
      <c r="A67" s="139">
        <v>47</v>
      </c>
      <c r="B67" s="100"/>
      <c r="C67" s="101"/>
      <c r="D67" s="153" t="s">
        <v>456</v>
      </c>
      <c r="E67" s="152"/>
      <c r="F67" s="105">
        <v>10</v>
      </c>
      <c r="G67" s="106">
        <v>5</v>
      </c>
      <c r="H67" s="106" t="s">
        <v>277</v>
      </c>
      <c r="I67" s="106" t="s">
        <v>277</v>
      </c>
      <c r="J67" s="106" t="s">
        <v>277</v>
      </c>
      <c r="K67" s="106" t="s">
        <v>277</v>
      </c>
      <c r="L67" s="106">
        <v>10</v>
      </c>
      <c r="M67" s="106">
        <v>5</v>
      </c>
      <c r="N67" s="106" t="s">
        <v>277</v>
      </c>
      <c r="O67" s="106" t="s">
        <v>277</v>
      </c>
      <c r="P67" s="106" t="s">
        <v>277</v>
      </c>
      <c r="Q67" s="106" t="s">
        <v>277</v>
      </c>
      <c r="R67" s="106" t="s">
        <v>277</v>
      </c>
      <c r="S67" s="106" t="s">
        <v>277</v>
      </c>
      <c r="T67" s="106" t="s">
        <v>277</v>
      </c>
      <c r="U67" s="106" t="s">
        <v>277</v>
      </c>
      <c r="V67" s="106" t="s">
        <v>277</v>
      </c>
      <c r="W67" s="106" t="s">
        <v>277</v>
      </c>
      <c r="Y67" s="140">
        <v>47</v>
      </c>
    </row>
    <row r="68" spans="1:25" ht="12.75" customHeight="1">
      <c r="A68" s="139">
        <v>48</v>
      </c>
      <c r="B68" s="100"/>
      <c r="C68" s="101"/>
      <c r="D68" s="153" t="s">
        <v>457</v>
      </c>
      <c r="E68" s="152"/>
      <c r="F68" s="105">
        <v>973</v>
      </c>
      <c r="G68" s="106">
        <v>454</v>
      </c>
      <c r="H68" s="106">
        <v>14</v>
      </c>
      <c r="I68" s="106">
        <v>7</v>
      </c>
      <c r="J68" s="106">
        <v>19</v>
      </c>
      <c r="K68" s="106">
        <v>10</v>
      </c>
      <c r="L68" s="106">
        <v>890</v>
      </c>
      <c r="M68" s="106">
        <v>421</v>
      </c>
      <c r="N68" s="106" t="s">
        <v>277</v>
      </c>
      <c r="O68" s="106" t="s">
        <v>277</v>
      </c>
      <c r="P68" s="106">
        <v>5</v>
      </c>
      <c r="Q68" s="106">
        <v>3</v>
      </c>
      <c r="R68" s="106">
        <v>83</v>
      </c>
      <c r="S68" s="106">
        <v>33</v>
      </c>
      <c r="T68" s="106">
        <v>14</v>
      </c>
      <c r="U68" s="106">
        <v>7</v>
      </c>
      <c r="V68" s="106">
        <v>14</v>
      </c>
      <c r="W68" s="106">
        <v>7</v>
      </c>
      <c r="Y68" s="140">
        <v>48</v>
      </c>
    </row>
    <row r="69" spans="1:25" ht="12.75" customHeight="1">
      <c r="A69" s="139">
        <v>49</v>
      </c>
      <c r="B69" s="100"/>
      <c r="C69" s="101"/>
      <c r="D69" s="153" t="s">
        <v>458</v>
      </c>
      <c r="E69" s="152"/>
      <c r="F69" s="105">
        <v>4924</v>
      </c>
      <c r="G69" s="106">
        <v>1857</v>
      </c>
      <c r="H69" s="106">
        <v>180</v>
      </c>
      <c r="I69" s="106">
        <v>97</v>
      </c>
      <c r="J69" s="106">
        <v>428</v>
      </c>
      <c r="K69" s="106">
        <v>194</v>
      </c>
      <c r="L69" s="106">
        <v>3312</v>
      </c>
      <c r="M69" s="106">
        <v>1077</v>
      </c>
      <c r="N69" s="106">
        <v>8</v>
      </c>
      <c r="O69" s="106">
        <v>3</v>
      </c>
      <c r="P69" s="106">
        <v>220</v>
      </c>
      <c r="Q69" s="106">
        <v>81</v>
      </c>
      <c r="R69" s="106">
        <v>1612</v>
      </c>
      <c r="S69" s="106">
        <v>780</v>
      </c>
      <c r="T69" s="106">
        <v>172</v>
      </c>
      <c r="U69" s="106">
        <v>94</v>
      </c>
      <c r="V69" s="106">
        <v>208</v>
      </c>
      <c r="W69" s="106">
        <v>113</v>
      </c>
      <c r="Y69" s="140">
        <v>49</v>
      </c>
    </row>
    <row r="70" spans="1:25" ht="12.75" customHeight="1">
      <c r="A70" s="139">
        <v>50</v>
      </c>
      <c r="B70" s="100"/>
      <c r="C70" s="101"/>
      <c r="D70" s="153" t="s">
        <v>459</v>
      </c>
      <c r="E70" s="152"/>
      <c r="F70" s="105">
        <v>5733</v>
      </c>
      <c r="G70" s="106">
        <v>2280</v>
      </c>
      <c r="H70" s="106">
        <v>156</v>
      </c>
      <c r="I70" s="106">
        <v>76</v>
      </c>
      <c r="J70" s="106">
        <v>492</v>
      </c>
      <c r="K70" s="106">
        <v>205</v>
      </c>
      <c r="L70" s="106">
        <v>4415</v>
      </c>
      <c r="M70" s="106">
        <v>1721</v>
      </c>
      <c r="N70" s="106">
        <v>3</v>
      </c>
      <c r="O70" s="106">
        <v>2</v>
      </c>
      <c r="P70" s="106">
        <v>285</v>
      </c>
      <c r="Q70" s="106">
        <v>104</v>
      </c>
      <c r="R70" s="106">
        <v>1318</v>
      </c>
      <c r="S70" s="106">
        <v>559</v>
      </c>
      <c r="T70" s="106">
        <v>153</v>
      </c>
      <c r="U70" s="106">
        <v>74</v>
      </c>
      <c r="V70" s="106">
        <v>207</v>
      </c>
      <c r="W70" s="106">
        <v>101</v>
      </c>
      <c r="Y70" s="140">
        <v>50</v>
      </c>
    </row>
    <row r="71" spans="1:25" ht="12.75" customHeight="1">
      <c r="A71" s="139">
        <v>51</v>
      </c>
      <c r="B71" s="100"/>
      <c r="C71" s="101"/>
      <c r="D71" s="153" t="s">
        <v>462</v>
      </c>
      <c r="E71" s="152"/>
      <c r="F71" s="105">
        <v>3359</v>
      </c>
      <c r="G71" s="106">
        <v>2368</v>
      </c>
      <c r="H71" s="106">
        <v>31</v>
      </c>
      <c r="I71" s="106">
        <v>20</v>
      </c>
      <c r="J71" s="106">
        <v>177</v>
      </c>
      <c r="K71" s="106">
        <v>124</v>
      </c>
      <c r="L71" s="106">
        <v>2887</v>
      </c>
      <c r="M71" s="106">
        <v>2055</v>
      </c>
      <c r="N71" s="106">
        <v>4</v>
      </c>
      <c r="O71" s="106">
        <v>4</v>
      </c>
      <c r="P71" s="106">
        <v>128</v>
      </c>
      <c r="Q71" s="106">
        <v>94</v>
      </c>
      <c r="R71" s="106">
        <v>472</v>
      </c>
      <c r="S71" s="106">
        <v>313</v>
      </c>
      <c r="T71" s="106">
        <v>27</v>
      </c>
      <c r="U71" s="106">
        <v>16</v>
      </c>
      <c r="V71" s="106">
        <v>49</v>
      </c>
      <c r="W71" s="106">
        <v>30</v>
      </c>
      <c r="Y71" s="140">
        <v>51</v>
      </c>
    </row>
    <row r="72" spans="1:25" ht="12.75" customHeight="1">
      <c r="A72" s="139">
        <v>52</v>
      </c>
      <c r="B72" s="100"/>
      <c r="C72" s="101"/>
      <c r="D72" s="153" t="s">
        <v>463</v>
      </c>
      <c r="E72" s="152"/>
      <c r="F72" s="105">
        <v>3052</v>
      </c>
      <c r="G72" s="106">
        <v>1648</v>
      </c>
      <c r="H72" s="106">
        <v>37</v>
      </c>
      <c r="I72" s="106">
        <v>18</v>
      </c>
      <c r="J72" s="106">
        <v>108</v>
      </c>
      <c r="K72" s="106">
        <v>57</v>
      </c>
      <c r="L72" s="106">
        <v>2404</v>
      </c>
      <c r="M72" s="106">
        <v>1258</v>
      </c>
      <c r="N72" s="106">
        <v>2</v>
      </c>
      <c r="O72" s="106">
        <v>2</v>
      </c>
      <c r="P72" s="106">
        <v>66</v>
      </c>
      <c r="Q72" s="106">
        <v>37</v>
      </c>
      <c r="R72" s="106">
        <v>648</v>
      </c>
      <c r="S72" s="106">
        <v>390</v>
      </c>
      <c r="T72" s="106">
        <v>35</v>
      </c>
      <c r="U72" s="106">
        <v>16</v>
      </c>
      <c r="V72" s="106">
        <v>42</v>
      </c>
      <c r="W72" s="106">
        <v>20</v>
      </c>
      <c r="Y72" s="140">
        <v>52</v>
      </c>
    </row>
    <row r="73" spans="1:25" ht="12.75" customHeight="1">
      <c r="A73" s="139">
        <v>53</v>
      </c>
      <c r="B73" s="100"/>
      <c r="C73" s="101"/>
      <c r="D73" s="153" t="s">
        <v>460</v>
      </c>
      <c r="E73" s="152"/>
      <c r="F73" s="105">
        <v>19680</v>
      </c>
      <c r="G73" s="106">
        <v>4750</v>
      </c>
      <c r="H73" s="106">
        <v>760</v>
      </c>
      <c r="I73" s="106">
        <v>274</v>
      </c>
      <c r="J73" s="106">
        <v>1974</v>
      </c>
      <c r="K73" s="106">
        <v>521</v>
      </c>
      <c r="L73" s="106">
        <v>12422</v>
      </c>
      <c r="M73" s="106">
        <v>2725</v>
      </c>
      <c r="N73" s="106">
        <v>212</v>
      </c>
      <c r="O73" s="106">
        <v>84</v>
      </c>
      <c r="P73" s="106">
        <v>1141</v>
      </c>
      <c r="Q73" s="106">
        <v>268</v>
      </c>
      <c r="R73" s="106">
        <v>7258</v>
      </c>
      <c r="S73" s="106">
        <v>2025</v>
      </c>
      <c r="T73" s="106">
        <v>548</v>
      </c>
      <c r="U73" s="106">
        <v>190</v>
      </c>
      <c r="V73" s="106">
        <v>833</v>
      </c>
      <c r="W73" s="106">
        <v>253</v>
      </c>
      <c r="Y73" s="140">
        <v>53</v>
      </c>
    </row>
    <row r="74" spans="1:25" ht="12.75" customHeight="1">
      <c r="A74" s="139">
        <v>54</v>
      </c>
      <c r="B74" s="100"/>
      <c r="C74" s="101"/>
      <c r="D74" s="153" t="s">
        <v>461</v>
      </c>
      <c r="E74" s="152"/>
      <c r="F74" s="105">
        <v>12</v>
      </c>
      <c r="G74" s="106">
        <v>12</v>
      </c>
      <c r="H74" s="106" t="s">
        <v>277</v>
      </c>
      <c r="I74" s="106" t="s">
        <v>277</v>
      </c>
      <c r="J74" s="106" t="s">
        <v>277</v>
      </c>
      <c r="K74" s="106" t="s">
        <v>277</v>
      </c>
      <c r="L74" s="106">
        <v>12</v>
      </c>
      <c r="M74" s="106">
        <v>12</v>
      </c>
      <c r="N74" s="106" t="s">
        <v>277</v>
      </c>
      <c r="O74" s="106" t="s">
        <v>277</v>
      </c>
      <c r="P74" s="106" t="s">
        <v>277</v>
      </c>
      <c r="Q74" s="106" t="s">
        <v>277</v>
      </c>
      <c r="R74" s="106" t="s">
        <v>277</v>
      </c>
      <c r="S74" s="106" t="s">
        <v>277</v>
      </c>
      <c r="T74" s="106" t="s">
        <v>277</v>
      </c>
      <c r="U74" s="106" t="s">
        <v>277</v>
      </c>
      <c r="V74" s="106" t="s">
        <v>277</v>
      </c>
      <c r="W74" s="106" t="s">
        <v>277</v>
      </c>
      <c r="Y74" s="140">
        <v>54</v>
      </c>
    </row>
    <row r="75" spans="1:25" ht="21.75" customHeight="1">
      <c r="A75" s="330" t="s">
        <v>293</v>
      </c>
      <c r="B75" s="330"/>
      <c r="C75" s="330"/>
      <c r="D75" s="330"/>
      <c r="E75" s="330"/>
      <c r="F75" s="330"/>
      <c r="G75" s="330"/>
      <c r="H75" s="330"/>
      <c r="I75" s="330"/>
      <c r="J75" s="330"/>
      <c r="K75" s="330"/>
      <c r="L75" s="330" t="s">
        <v>293</v>
      </c>
      <c r="M75" s="330"/>
      <c r="N75" s="330"/>
      <c r="O75" s="330"/>
      <c r="P75" s="330"/>
      <c r="Q75" s="330"/>
      <c r="R75" s="330"/>
      <c r="S75" s="330"/>
      <c r="T75" s="330"/>
      <c r="U75" s="330"/>
      <c r="V75" s="330"/>
      <c r="W75" s="330"/>
      <c r="X75" s="330"/>
      <c r="Y75" s="330"/>
    </row>
    <row r="76" spans="1:25" ht="12.75" customHeight="1">
      <c r="A76" s="137">
        <v>55</v>
      </c>
      <c r="B76" s="100"/>
      <c r="C76" s="101"/>
      <c r="D76" s="177" t="s">
        <v>28</v>
      </c>
      <c r="E76" s="102"/>
      <c r="F76" s="103">
        <v>3116</v>
      </c>
      <c r="G76" s="104">
        <v>505</v>
      </c>
      <c r="H76" s="104" t="s">
        <v>277</v>
      </c>
      <c r="I76" s="104" t="s">
        <v>277</v>
      </c>
      <c r="J76" s="104">
        <v>125</v>
      </c>
      <c r="K76" s="104">
        <v>24</v>
      </c>
      <c r="L76" s="104">
        <v>3069</v>
      </c>
      <c r="M76" s="104">
        <v>496</v>
      </c>
      <c r="N76" s="104" t="s">
        <v>277</v>
      </c>
      <c r="O76" s="104" t="s">
        <v>277</v>
      </c>
      <c r="P76" s="104">
        <v>125</v>
      </c>
      <c r="Q76" s="104">
        <v>24</v>
      </c>
      <c r="R76" s="104">
        <v>47</v>
      </c>
      <c r="S76" s="104">
        <v>9</v>
      </c>
      <c r="T76" s="104" t="s">
        <v>277</v>
      </c>
      <c r="U76" s="104" t="s">
        <v>277</v>
      </c>
      <c r="V76" s="104" t="s">
        <v>277</v>
      </c>
      <c r="W76" s="104" t="s">
        <v>277</v>
      </c>
      <c r="Y76" s="138">
        <v>55</v>
      </c>
    </row>
    <row r="77" spans="1:25" ht="12.75" customHeight="1">
      <c r="A77" s="139">
        <v>56</v>
      </c>
      <c r="B77" s="100"/>
      <c r="C77" s="101"/>
      <c r="D77" s="153" t="s">
        <v>457</v>
      </c>
      <c r="E77" s="152"/>
      <c r="F77" s="105">
        <v>199</v>
      </c>
      <c r="G77" s="106">
        <v>31</v>
      </c>
      <c r="H77" s="106" t="s">
        <v>277</v>
      </c>
      <c r="I77" s="106" t="s">
        <v>277</v>
      </c>
      <c r="J77" s="106" t="s">
        <v>277</v>
      </c>
      <c r="K77" s="106" t="s">
        <v>277</v>
      </c>
      <c r="L77" s="106">
        <v>199</v>
      </c>
      <c r="M77" s="106">
        <v>31</v>
      </c>
      <c r="N77" s="106" t="s">
        <v>277</v>
      </c>
      <c r="O77" s="106" t="s">
        <v>277</v>
      </c>
      <c r="P77" s="106" t="s">
        <v>277</v>
      </c>
      <c r="Q77" s="106" t="s">
        <v>277</v>
      </c>
      <c r="R77" s="106" t="s">
        <v>277</v>
      </c>
      <c r="S77" s="106" t="s">
        <v>277</v>
      </c>
      <c r="T77" s="106" t="s">
        <v>277</v>
      </c>
      <c r="U77" s="106" t="s">
        <v>277</v>
      </c>
      <c r="V77" s="106" t="s">
        <v>277</v>
      </c>
      <c r="W77" s="106" t="s">
        <v>277</v>
      </c>
      <c r="Y77" s="140">
        <v>56</v>
      </c>
    </row>
    <row r="78" spans="1:25" ht="12.75" customHeight="1">
      <c r="A78" s="139">
        <v>57</v>
      </c>
      <c r="B78" s="100"/>
      <c r="C78" s="101"/>
      <c r="D78" s="153" t="s">
        <v>458</v>
      </c>
      <c r="E78" s="152"/>
      <c r="F78" s="105">
        <v>1452</v>
      </c>
      <c r="G78" s="106">
        <v>364</v>
      </c>
      <c r="H78" s="106" t="s">
        <v>277</v>
      </c>
      <c r="I78" s="106" t="s">
        <v>277</v>
      </c>
      <c r="J78" s="106">
        <v>53</v>
      </c>
      <c r="K78" s="106">
        <v>17</v>
      </c>
      <c r="L78" s="106">
        <v>1427</v>
      </c>
      <c r="M78" s="106">
        <v>355</v>
      </c>
      <c r="N78" s="106" t="s">
        <v>277</v>
      </c>
      <c r="O78" s="106" t="s">
        <v>277</v>
      </c>
      <c r="P78" s="106">
        <v>53</v>
      </c>
      <c r="Q78" s="106">
        <v>17</v>
      </c>
      <c r="R78" s="106">
        <v>25</v>
      </c>
      <c r="S78" s="106">
        <v>9</v>
      </c>
      <c r="T78" s="106" t="s">
        <v>277</v>
      </c>
      <c r="U78" s="106" t="s">
        <v>277</v>
      </c>
      <c r="V78" s="106" t="s">
        <v>277</v>
      </c>
      <c r="W78" s="106" t="s">
        <v>277</v>
      </c>
      <c r="Y78" s="140">
        <v>57</v>
      </c>
    </row>
    <row r="79" spans="1:25" ht="12.75" customHeight="1">
      <c r="A79" s="139">
        <v>58</v>
      </c>
      <c r="B79" s="100"/>
      <c r="C79" s="101"/>
      <c r="D79" s="153" t="s">
        <v>460</v>
      </c>
      <c r="E79" s="152"/>
      <c r="F79" s="105">
        <v>1465</v>
      </c>
      <c r="G79" s="106">
        <v>110</v>
      </c>
      <c r="H79" s="106" t="s">
        <v>277</v>
      </c>
      <c r="I79" s="106" t="s">
        <v>277</v>
      </c>
      <c r="J79" s="106">
        <v>72</v>
      </c>
      <c r="K79" s="106">
        <v>7</v>
      </c>
      <c r="L79" s="106">
        <v>1443</v>
      </c>
      <c r="M79" s="106">
        <v>110</v>
      </c>
      <c r="N79" s="106" t="s">
        <v>277</v>
      </c>
      <c r="O79" s="106" t="s">
        <v>277</v>
      </c>
      <c r="P79" s="106">
        <v>72</v>
      </c>
      <c r="Q79" s="106">
        <v>7</v>
      </c>
      <c r="R79" s="106">
        <v>22</v>
      </c>
      <c r="S79" s="106" t="s">
        <v>277</v>
      </c>
      <c r="T79" s="106" t="s">
        <v>277</v>
      </c>
      <c r="U79" s="106" t="s">
        <v>277</v>
      </c>
      <c r="V79" s="106" t="s">
        <v>277</v>
      </c>
      <c r="W79" s="106" t="s">
        <v>277</v>
      </c>
      <c r="Y79" s="140">
        <v>58</v>
      </c>
    </row>
    <row r="80" spans="1:25" ht="21.75" customHeight="1">
      <c r="A80" s="330" t="s">
        <v>294</v>
      </c>
      <c r="B80" s="330"/>
      <c r="C80" s="330"/>
      <c r="D80" s="330"/>
      <c r="E80" s="330"/>
      <c r="F80" s="330"/>
      <c r="G80" s="330"/>
      <c r="H80" s="330"/>
      <c r="I80" s="330"/>
      <c r="J80" s="330"/>
      <c r="K80" s="330"/>
      <c r="L80" s="330" t="s">
        <v>294</v>
      </c>
      <c r="M80" s="330"/>
      <c r="N80" s="330"/>
      <c r="O80" s="330"/>
      <c r="P80" s="330"/>
      <c r="Q80" s="330"/>
      <c r="R80" s="330"/>
      <c r="S80" s="330"/>
      <c r="T80" s="330"/>
      <c r="U80" s="330"/>
      <c r="V80" s="330"/>
      <c r="W80" s="330"/>
      <c r="X80" s="330"/>
      <c r="Y80" s="330"/>
    </row>
    <row r="81" spans="1:25" ht="14.25" customHeight="1">
      <c r="A81" s="137">
        <v>59</v>
      </c>
      <c r="B81" s="100"/>
      <c r="C81" s="101"/>
      <c r="D81" s="177" t="s">
        <v>28</v>
      </c>
      <c r="E81" s="102"/>
      <c r="F81" s="103">
        <v>285</v>
      </c>
      <c r="G81" s="104">
        <v>126</v>
      </c>
      <c r="H81" s="104">
        <v>5</v>
      </c>
      <c r="I81" s="104">
        <v>4</v>
      </c>
      <c r="J81" s="104">
        <v>6</v>
      </c>
      <c r="K81" s="104">
        <v>4</v>
      </c>
      <c r="L81" s="104">
        <v>216</v>
      </c>
      <c r="M81" s="104">
        <v>90</v>
      </c>
      <c r="N81" s="104" t="s">
        <v>277</v>
      </c>
      <c r="O81" s="104" t="s">
        <v>277</v>
      </c>
      <c r="P81" s="104">
        <v>1</v>
      </c>
      <c r="Q81" s="104" t="s">
        <v>277</v>
      </c>
      <c r="R81" s="104">
        <v>69</v>
      </c>
      <c r="S81" s="104">
        <v>36</v>
      </c>
      <c r="T81" s="104">
        <v>5</v>
      </c>
      <c r="U81" s="104">
        <v>4</v>
      </c>
      <c r="V81" s="104">
        <v>5</v>
      </c>
      <c r="W81" s="104">
        <v>4</v>
      </c>
      <c r="Y81" s="138">
        <v>59</v>
      </c>
    </row>
    <row r="82" spans="1:25" ht="12.75" customHeight="1">
      <c r="A82" s="139">
        <v>60</v>
      </c>
      <c r="B82" s="100"/>
      <c r="C82" s="101"/>
      <c r="D82" s="153" t="s">
        <v>458</v>
      </c>
      <c r="E82" s="152"/>
      <c r="F82" s="105">
        <v>285</v>
      </c>
      <c r="G82" s="106">
        <v>126</v>
      </c>
      <c r="H82" s="106">
        <v>5</v>
      </c>
      <c r="I82" s="106">
        <v>4</v>
      </c>
      <c r="J82" s="106">
        <v>6</v>
      </c>
      <c r="K82" s="106">
        <v>4</v>
      </c>
      <c r="L82" s="106">
        <v>216</v>
      </c>
      <c r="M82" s="106">
        <v>90</v>
      </c>
      <c r="N82" s="106" t="s">
        <v>277</v>
      </c>
      <c r="O82" s="106" t="s">
        <v>277</v>
      </c>
      <c r="P82" s="106">
        <v>1</v>
      </c>
      <c r="Q82" s="106" t="s">
        <v>277</v>
      </c>
      <c r="R82" s="106">
        <v>69</v>
      </c>
      <c r="S82" s="106">
        <v>36</v>
      </c>
      <c r="T82" s="106">
        <v>5</v>
      </c>
      <c r="U82" s="106">
        <v>4</v>
      </c>
      <c r="V82" s="106">
        <v>5</v>
      </c>
      <c r="W82" s="106">
        <v>4</v>
      </c>
      <c r="Y82" s="140">
        <v>60</v>
      </c>
    </row>
    <row r="83" spans="1:25" ht="21.75" customHeight="1">
      <c r="A83" s="330" t="s">
        <v>295</v>
      </c>
      <c r="B83" s="330"/>
      <c r="C83" s="330"/>
      <c r="D83" s="330"/>
      <c r="E83" s="330"/>
      <c r="F83" s="330"/>
      <c r="G83" s="330"/>
      <c r="H83" s="330"/>
      <c r="I83" s="330"/>
      <c r="J83" s="330"/>
      <c r="K83" s="330"/>
      <c r="L83" s="330" t="s">
        <v>295</v>
      </c>
      <c r="M83" s="330"/>
      <c r="N83" s="330"/>
      <c r="O83" s="330"/>
      <c r="P83" s="330"/>
      <c r="Q83" s="330"/>
      <c r="R83" s="330"/>
      <c r="S83" s="330"/>
      <c r="T83" s="330"/>
      <c r="U83" s="330"/>
      <c r="V83" s="330"/>
      <c r="W83" s="330"/>
      <c r="X83" s="330"/>
      <c r="Y83" s="330"/>
    </row>
    <row r="84" spans="1:25" ht="12.75" customHeight="1">
      <c r="A84" s="137">
        <v>61</v>
      </c>
      <c r="B84" s="100"/>
      <c r="C84" s="101"/>
      <c r="D84" s="177" t="s">
        <v>28</v>
      </c>
      <c r="E84" s="102"/>
      <c r="F84" s="103">
        <v>12022</v>
      </c>
      <c r="G84" s="104">
        <v>7065</v>
      </c>
      <c r="H84" s="104">
        <v>224</v>
      </c>
      <c r="I84" s="104">
        <v>137</v>
      </c>
      <c r="J84" s="104">
        <v>822</v>
      </c>
      <c r="K84" s="104">
        <v>447</v>
      </c>
      <c r="L84" s="104">
        <v>10401</v>
      </c>
      <c r="M84" s="104">
        <v>6243</v>
      </c>
      <c r="N84" s="104">
        <v>88</v>
      </c>
      <c r="O84" s="104">
        <v>54</v>
      </c>
      <c r="P84" s="104">
        <v>636</v>
      </c>
      <c r="Q84" s="104">
        <v>351</v>
      </c>
      <c r="R84" s="104">
        <v>1621</v>
      </c>
      <c r="S84" s="104">
        <v>822</v>
      </c>
      <c r="T84" s="104">
        <v>136</v>
      </c>
      <c r="U84" s="104">
        <v>83</v>
      </c>
      <c r="V84" s="104">
        <v>186</v>
      </c>
      <c r="W84" s="104">
        <v>96</v>
      </c>
      <c r="Y84" s="138">
        <v>61</v>
      </c>
    </row>
    <row r="85" spans="1:25" ht="12.75" customHeight="1">
      <c r="A85" s="139">
        <v>62</v>
      </c>
      <c r="B85" s="100"/>
      <c r="C85" s="101"/>
      <c r="D85" s="153" t="s">
        <v>456</v>
      </c>
      <c r="E85" s="152"/>
      <c r="F85" s="105">
        <v>4162</v>
      </c>
      <c r="G85" s="106">
        <v>3211</v>
      </c>
      <c r="H85" s="106">
        <v>112</v>
      </c>
      <c r="I85" s="106">
        <v>83</v>
      </c>
      <c r="J85" s="106">
        <v>428</v>
      </c>
      <c r="K85" s="106">
        <v>299</v>
      </c>
      <c r="L85" s="106">
        <v>3772</v>
      </c>
      <c r="M85" s="106">
        <v>2906</v>
      </c>
      <c r="N85" s="106">
        <v>67</v>
      </c>
      <c r="O85" s="106">
        <v>43</v>
      </c>
      <c r="P85" s="106">
        <v>355</v>
      </c>
      <c r="Q85" s="106">
        <v>239</v>
      </c>
      <c r="R85" s="106">
        <v>390</v>
      </c>
      <c r="S85" s="106">
        <v>305</v>
      </c>
      <c r="T85" s="106">
        <v>45</v>
      </c>
      <c r="U85" s="106">
        <v>40</v>
      </c>
      <c r="V85" s="106">
        <v>73</v>
      </c>
      <c r="W85" s="106">
        <v>60</v>
      </c>
      <c r="Y85" s="140">
        <v>62</v>
      </c>
    </row>
    <row r="86" spans="1:25" ht="12.75" customHeight="1">
      <c r="A86" s="139">
        <v>63</v>
      </c>
      <c r="B86" s="100"/>
      <c r="C86" s="101"/>
      <c r="D86" s="153" t="s">
        <v>457</v>
      </c>
      <c r="E86" s="152"/>
      <c r="F86" s="105">
        <v>73</v>
      </c>
      <c r="G86" s="106">
        <v>38</v>
      </c>
      <c r="H86" s="106" t="s">
        <v>277</v>
      </c>
      <c r="I86" s="106" t="s">
        <v>277</v>
      </c>
      <c r="J86" s="106">
        <v>2</v>
      </c>
      <c r="K86" s="106">
        <v>2</v>
      </c>
      <c r="L86" s="106">
        <v>72</v>
      </c>
      <c r="M86" s="106">
        <v>37</v>
      </c>
      <c r="N86" s="106" t="s">
        <v>277</v>
      </c>
      <c r="O86" s="106" t="s">
        <v>277</v>
      </c>
      <c r="P86" s="106">
        <v>1</v>
      </c>
      <c r="Q86" s="106">
        <v>1</v>
      </c>
      <c r="R86" s="106">
        <v>1</v>
      </c>
      <c r="S86" s="106">
        <v>1</v>
      </c>
      <c r="T86" s="106" t="s">
        <v>277</v>
      </c>
      <c r="U86" s="106" t="s">
        <v>277</v>
      </c>
      <c r="V86" s="106">
        <v>1</v>
      </c>
      <c r="W86" s="106">
        <v>1</v>
      </c>
      <c r="Y86" s="140">
        <v>63</v>
      </c>
    </row>
    <row r="87" spans="1:25" ht="12.75" customHeight="1">
      <c r="A87" s="139">
        <v>64</v>
      </c>
      <c r="B87" s="100"/>
      <c r="C87" s="101"/>
      <c r="D87" s="153" t="s">
        <v>458</v>
      </c>
      <c r="E87" s="152"/>
      <c r="F87" s="105">
        <v>4753</v>
      </c>
      <c r="G87" s="106">
        <v>2445</v>
      </c>
      <c r="H87" s="106">
        <v>44</v>
      </c>
      <c r="I87" s="106">
        <v>26</v>
      </c>
      <c r="J87" s="106">
        <v>123</v>
      </c>
      <c r="K87" s="106">
        <v>55</v>
      </c>
      <c r="L87" s="106">
        <v>4255</v>
      </c>
      <c r="M87" s="106">
        <v>2165</v>
      </c>
      <c r="N87" s="106">
        <v>1</v>
      </c>
      <c r="O87" s="106">
        <v>1</v>
      </c>
      <c r="P87" s="106">
        <v>90</v>
      </c>
      <c r="Q87" s="106">
        <v>40</v>
      </c>
      <c r="R87" s="106">
        <v>498</v>
      </c>
      <c r="S87" s="106">
        <v>280</v>
      </c>
      <c r="T87" s="106">
        <v>43</v>
      </c>
      <c r="U87" s="106">
        <v>25</v>
      </c>
      <c r="V87" s="106">
        <v>33</v>
      </c>
      <c r="W87" s="106">
        <v>15</v>
      </c>
      <c r="Y87" s="140">
        <v>64</v>
      </c>
    </row>
    <row r="88" spans="1:25" ht="12.75" customHeight="1">
      <c r="A88" s="139">
        <v>65</v>
      </c>
      <c r="B88" s="100"/>
      <c r="C88" s="101"/>
      <c r="D88" s="153" t="s">
        <v>459</v>
      </c>
      <c r="E88" s="152"/>
      <c r="F88" s="105">
        <v>605</v>
      </c>
      <c r="G88" s="106">
        <v>359</v>
      </c>
      <c r="H88" s="106">
        <v>8</v>
      </c>
      <c r="I88" s="106">
        <v>3</v>
      </c>
      <c r="J88" s="106">
        <v>39</v>
      </c>
      <c r="K88" s="106">
        <v>14</v>
      </c>
      <c r="L88" s="106">
        <v>579</v>
      </c>
      <c r="M88" s="106">
        <v>345</v>
      </c>
      <c r="N88" s="106">
        <v>3</v>
      </c>
      <c r="O88" s="106">
        <v>1</v>
      </c>
      <c r="P88" s="106">
        <v>32</v>
      </c>
      <c r="Q88" s="106">
        <v>12</v>
      </c>
      <c r="R88" s="106">
        <v>26</v>
      </c>
      <c r="S88" s="106">
        <v>14</v>
      </c>
      <c r="T88" s="106">
        <v>5</v>
      </c>
      <c r="U88" s="106">
        <v>2</v>
      </c>
      <c r="V88" s="106">
        <v>7</v>
      </c>
      <c r="W88" s="106">
        <v>2</v>
      </c>
      <c r="Y88" s="140">
        <v>65</v>
      </c>
    </row>
    <row r="89" spans="1:25" ht="12.75" customHeight="1">
      <c r="A89" s="139">
        <v>66</v>
      </c>
      <c r="B89" s="100"/>
      <c r="C89" s="101"/>
      <c r="D89" s="153" t="s">
        <v>460</v>
      </c>
      <c r="E89" s="152"/>
      <c r="F89" s="105">
        <v>2358</v>
      </c>
      <c r="G89" s="106">
        <v>947</v>
      </c>
      <c r="H89" s="106">
        <v>59</v>
      </c>
      <c r="I89" s="106">
        <v>25</v>
      </c>
      <c r="J89" s="106">
        <v>226</v>
      </c>
      <c r="K89" s="106">
        <v>75</v>
      </c>
      <c r="L89" s="106">
        <v>1655</v>
      </c>
      <c r="M89" s="106">
        <v>728</v>
      </c>
      <c r="N89" s="106">
        <v>16</v>
      </c>
      <c r="O89" s="106">
        <v>9</v>
      </c>
      <c r="P89" s="106">
        <v>154</v>
      </c>
      <c r="Q89" s="106">
        <v>57</v>
      </c>
      <c r="R89" s="106">
        <v>703</v>
      </c>
      <c r="S89" s="106">
        <v>219</v>
      </c>
      <c r="T89" s="106">
        <v>43</v>
      </c>
      <c r="U89" s="106">
        <v>16</v>
      </c>
      <c r="V89" s="106">
        <v>72</v>
      </c>
      <c r="W89" s="106">
        <v>18</v>
      </c>
      <c r="Y89" s="140">
        <v>66</v>
      </c>
    </row>
    <row r="90" spans="1:25" ht="12.75" customHeight="1">
      <c r="A90" s="139">
        <v>67</v>
      </c>
      <c r="B90" s="100"/>
      <c r="C90" s="101"/>
      <c r="D90" s="153" t="s">
        <v>461</v>
      </c>
      <c r="E90" s="152"/>
      <c r="F90" s="105">
        <v>71</v>
      </c>
      <c r="G90" s="106">
        <v>65</v>
      </c>
      <c r="H90" s="106">
        <v>1</v>
      </c>
      <c r="I90" s="106" t="s">
        <v>277</v>
      </c>
      <c r="J90" s="106">
        <v>4</v>
      </c>
      <c r="K90" s="106">
        <v>2</v>
      </c>
      <c r="L90" s="106">
        <v>68</v>
      </c>
      <c r="M90" s="106">
        <v>62</v>
      </c>
      <c r="N90" s="106">
        <v>1</v>
      </c>
      <c r="O90" s="106" t="s">
        <v>277</v>
      </c>
      <c r="P90" s="106">
        <v>4</v>
      </c>
      <c r="Q90" s="106">
        <v>2</v>
      </c>
      <c r="R90" s="106">
        <v>3</v>
      </c>
      <c r="S90" s="106">
        <v>3</v>
      </c>
      <c r="T90" s="106" t="s">
        <v>277</v>
      </c>
      <c r="U90" s="106" t="s">
        <v>277</v>
      </c>
      <c r="V90" s="106" t="s">
        <v>277</v>
      </c>
      <c r="W90" s="106" t="s">
        <v>277</v>
      </c>
      <c r="Y90" s="140">
        <v>67</v>
      </c>
    </row>
    <row r="91" spans="1:25" ht="21.75" customHeight="1">
      <c r="A91" s="330" t="s">
        <v>296</v>
      </c>
      <c r="B91" s="330"/>
      <c r="C91" s="330"/>
      <c r="D91" s="330"/>
      <c r="E91" s="330"/>
      <c r="F91" s="330"/>
      <c r="G91" s="330"/>
      <c r="H91" s="330"/>
      <c r="I91" s="330"/>
      <c r="J91" s="330"/>
      <c r="K91" s="330"/>
      <c r="L91" s="330" t="s">
        <v>296</v>
      </c>
      <c r="M91" s="330"/>
      <c r="N91" s="330"/>
      <c r="O91" s="330"/>
      <c r="P91" s="330"/>
      <c r="Q91" s="330"/>
      <c r="R91" s="330"/>
      <c r="S91" s="330"/>
      <c r="T91" s="330"/>
      <c r="U91" s="330"/>
      <c r="V91" s="330"/>
      <c r="W91" s="330"/>
      <c r="X91" s="330"/>
      <c r="Y91" s="330"/>
    </row>
    <row r="92" spans="1:25" ht="12.75" customHeight="1">
      <c r="A92" s="137">
        <v>68</v>
      </c>
      <c r="B92" s="100"/>
      <c r="C92" s="101"/>
      <c r="D92" s="177" t="s">
        <v>28</v>
      </c>
      <c r="E92" s="102"/>
      <c r="F92" s="103">
        <v>19712</v>
      </c>
      <c r="G92" s="104">
        <v>11738</v>
      </c>
      <c r="H92" s="104">
        <v>420</v>
      </c>
      <c r="I92" s="104">
        <v>249</v>
      </c>
      <c r="J92" s="104">
        <v>1356</v>
      </c>
      <c r="K92" s="104">
        <v>731</v>
      </c>
      <c r="L92" s="104">
        <v>18183</v>
      </c>
      <c r="M92" s="104">
        <v>10742</v>
      </c>
      <c r="N92" s="104">
        <v>180</v>
      </c>
      <c r="O92" s="104">
        <v>103</v>
      </c>
      <c r="P92" s="104">
        <v>1235</v>
      </c>
      <c r="Q92" s="104">
        <v>665</v>
      </c>
      <c r="R92" s="104">
        <v>1529</v>
      </c>
      <c r="S92" s="104">
        <v>996</v>
      </c>
      <c r="T92" s="104">
        <v>240</v>
      </c>
      <c r="U92" s="104">
        <v>146</v>
      </c>
      <c r="V92" s="104">
        <v>121</v>
      </c>
      <c r="W92" s="104">
        <v>66</v>
      </c>
      <c r="Y92" s="138">
        <v>68</v>
      </c>
    </row>
    <row r="93" spans="1:25" ht="12.75" customHeight="1">
      <c r="A93" s="139">
        <v>69</v>
      </c>
      <c r="B93" s="100"/>
      <c r="C93" s="101"/>
      <c r="D93" s="153" t="s">
        <v>456</v>
      </c>
      <c r="E93" s="152"/>
      <c r="F93" s="105">
        <v>5467</v>
      </c>
      <c r="G93" s="106">
        <v>3708</v>
      </c>
      <c r="H93" s="106">
        <v>181</v>
      </c>
      <c r="I93" s="106">
        <v>112</v>
      </c>
      <c r="J93" s="106">
        <v>458</v>
      </c>
      <c r="K93" s="106">
        <v>268</v>
      </c>
      <c r="L93" s="106">
        <v>4848</v>
      </c>
      <c r="M93" s="106">
        <v>3285</v>
      </c>
      <c r="N93" s="106">
        <v>53</v>
      </c>
      <c r="O93" s="106">
        <v>34</v>
      </c>
      <c r="P93" s="106">
        <v>398</v>
      </c>
      <c r="Q93" s="106">
        <v>235</v>
      </c>
      <c r="R93" s="106">
        <v>619</v>
      </c>
      <c r="S93" s="106">
        <v>423</v>
      </c>
      <c r="T93" s="106">
        <v>128</v>
      </c>
      <c r="U93" s="106">
        <v>78</v>
      </c>
      <c r="V93" s="106">
        <v>60</v>
      </c>
      <c r="W93" s="106">
        <v>33</v>
      </c>
      <c r="Y93" s="140">
        <v>69</v>
      </c>
    </row>
    <row r="94" spans="1:25" ht="12.75" customHeight="1">
      <c r="A94" s="139">
        <v>70</v>
      </c>
      <c r="B94" s="100"/>
      <c r="C94" s="101"/>
      <c r="D94" s="153" t="s">
        <v>457</v>
      </c>
      <c r="E94" s="152"/>
      <c r="F94" s="105">
        <v>543</v>
      </c>
      <c r="G94" s="106">
        <v>313</v>
      </c>
      <c r="H94" s="106" t="s">
        <v>277</v>
      </c>
      <c r="I94" s="106" t="s">
        <v>277</v>
      </c>
      <c r="J94" s="106" t="s">
        <v>277</v>
      </c>
      <c r="K94" s="106" t="s">
        <v>277</v>
      </c>
      <c r="L94" s="106">
        <v>533</v>
      </c>
      <c r="M94" s="106">
        <v>309</v>
      </c>
      <c r="N94" s="106" t="s">
        <v>277</v>
      </c>
      <c r="O94" s="106" t="s">
        <v>277</v>
      </c>
      <c r="P94" s="106" t="s">
        <v>277</v>
      </c>
      <c r="Q94" s="106" t="s">
        <v>277</v>
      </c>
      <c r="R94" s="106">
        <v>10</v>
      </c>
      <c r="S94" s="106">
        <v>4</v>
      </c>
      <c r="T94" s="106" t="s">
        <v>277</v>
      </c>
      <c r="U94" s="106" t="s">
        <v>277</v>
      </c>
      <c r="V94" s="106" t="s">
        <v>277</v>
      </c>
      <c r="W94" s="106" t="s">
        <v>277</v>
      </c>
      <c r="Y94" s="140">
        <v>70</v>
      </c>
    </row>
    <row r="95" spans="1:25" ht="12.75" customHeight="1">
      <c r="A95" s="139">
        <v>71</v>
      </c>
      <c r="B95" s="100"/>
      <c r="C95" s="101"/>
      <c r="D95" s="153" t="s">
        <v>458</v>
      </c>
      <c r="E95" s="152"/>
      <c r="F95" s="105">
        <v>6080</v>
      </c>
      <c r="G95" s="106">
        <v>3593</v>
      </c>
      <c r="H95" s="106">
        <v>112</v>
      </c>
      <c r="I95" s="106">
        <v>68</v>
      </c>
      <c r="J95" s="106">
        <v>398</v>
      </c>
      <c r="K95" s="106">
        <v>228</v>
      </c>
      <c r="L95" s="106">
        <v>5722</v>
      </c>
      <c r="M95" s="106">
        <v>3349</v>
      </c>
      <c r="N95" s="106">
        <v>57</v>
      </c>
      <c r="O95" s="106">
        <v>34</v>
      </c>
      <c r="P95" s="106">
        <v>381</v>
      </c>
      <c r="Q95" s="106">
        <v>218</v>
      </c>
      <c r="R95" s="106">
        <v>358</v>
      </c>
      <c r="S95" s="106">
        <v>244</v>
      </c>
      <c r="T95" s="106">
        <v>55</v>
      </c>
      <c r="U95" s="106">
        <v>34</v>
      </c>
      <c r="V95" s="106">
        <v>17</v>
      </c>
      <c r="W95" s="106">
        <v>10</v>
      </c>
      <c r="Y95" s="140">
        <v>71</v>
      </c>
    </row>
    <row r="96" spans="1:25" ht="12.75" customHeight="1">
      <c r="A96" s="139">
        <v>72</v>
      </c>
      <c r="B96" s="100"/>
      <c r="C96" s="101"/>
      <c r="D96" s="153" t="s">
        <v>459</v>
      </c>
      <c r="E96" s="152"/>
      <c r="F96" s="105">
        <v>4421</v>
      </c>
      <c r="G96" s="106">
        <v>2275</v>
      </c>
      <c r="H96" s="106">
        <v>79</v>
      </c>
      <c r="I96" s="106">
        <v>38</v>
      </c>
      <c r="J96" s="106">
        <v>344</v>
      </c>
      <c r="K96" s="106">
        <v>142</v>
      </c>
      <c r="L96" s="106">
        <v>4106</v>
      </c>
      <c r="M96" s="106">
        <v>2091</v>
      </c>
      <c r="N96" s="106">
        <v>35</v>
      </c>
      <c r="O96" s="106">
        <v>10</v>
      </c>
      <c r="P96" s="106">
        <v>310</v>
      </c>
      <c r="Q96" s="106">
        <v>125</v>
      </c>
      <c r="R96" s="106">
        <v>315</v>
      </c>
      <c r="S96" s="106">
        <v>184</v>
      </c>
      <c r="T96" s="106">
        <v>44</v>
      </c>
      <c r="U96" s="106">
        <v>28</v>
      </c>
      <c r="V96" s="106">
        <v>34</v>
      </c>
      <c r="W96" s="106">
        <v>17</v>
      </c>
      <c r="Y96" s="140">
        <v>72</v>
      </c>
    </row>
    <row r="97" spans="1:25" ht="12.75" customHeight="1">
      <c r="A97" s="139">
        <v>73</v>
      </c>
      <c r="B97" s="100"/>
      <c r="C97" s="101"/>
      <c r="D97" s="153" t="s">
        <v>462</v>
      </c>
      <c r="E97" s="152"/>
      <c r="F97" s="105">
        <v>2058</v>
      </c>
      <c r="G97" s="106">
        <v>1357</v>
      </c>
      <c r="H97" s="106">
        <v>38</v>
      </c>
      <c r="I97" s="106">
        <v>25</v>
      </c>
      <c r="J97" s="106">
        <v>71</v>
      </c>
      <c r="K97" s="106">
        <v>48</v>
      </c>
      <c r="L97" s="106">
        <v>1895</v>
      </c>
      <c r="M97" s="106">
        <v>1254</v>
      </c>
      <c r="N97" s="106">
        <v>31</v>
      </c>
      <c r="O97" s="106">
        <v>22</v>
      </c>
      <c r="P97" s="106">
        <v>65</v>
      </c>
      <c r="Q97" s="106">
        <v>46</v>
      </c>
      <c r="R97" s="106">
        <v>163</v>
      </c>
      <c r="S97" s="106">
        <v>103</v>
      </c>
      <c r="T97" s="106">
        <v>7</v>
      </c>
      <c r="U97" s="106">
        <v>3</v>
      </c>
      <c r="V97" s="106">
        <v>6</v>
      </c>
      <c r="W97" s="106">
        <v>2</v>
      </c>
      <c r="Y97" s="140">
        <v>73</v>
      </c>
    </row>
    <row r="98" spans="1:25" ht="12.75" customHeight="1">
      <c r="A98" s="139">
        <v>74</v>
      </c>
      <c r="B98" s="100"/>
      <c r="C98" s="101"/>
      <c r="D98" s="153" t="s">
        <v>460</v>
      </c>
      <c r="E98" s="152"/>
      <c r="F98" s="105">
        <v>776</v>
      </c>
      <c r="G98" s="106">
        <v>219</v>
      </c>
      <c r="H98" s="106">
        <v>3</v>
      </c>
      <c r="I98" s="106">
        <v>1</v>
      </c>
      <c r="J98" s="106">
        <v>51</v>
      </c>
      <c r="K98" s="106">
        <v>22</v>
      </c>
      <c r="L98" s="106">
        <v>739</v>
      </c>
      <c r="M98" s="106">
        <v>201</v>
      </c>
      <c r="N98" s="106" t="s">
        <v>277</v>
      </c>
      <c r="O98" s="106" t="s">
        <v>277</v>
      </c>
      <c r="P98" s="106">
        <v>48</v>
      </c>
      <c r="Q98" s="106">
        <v>19</v>
      </c>
      <c r="R98" s="106">
        <v>37</v>
      </c>
      <c r="S98" s="106">
        <v>18</v>
      </c>
      <c r="T98" s="106">
        <v>3</v>
      </c>
      <c r="U98" s="106">
        <v>1</v>
      </c>
      <c r="V98" s="106">
        <v>3</v>
      </c>
      <c r="W98" s="106">
        <v>3</v>
      </c>
      <c r="Y98" s="140">
        <v>74</v>
      </c>
    </row>
    <row r="99" spans="1:25" ht="12.75" customHeight="1">
      <c r="A99" s="139">
        <v>75</v>
      </c>
      <c r="B99" s="100"/>
      <c r="C99" s="101"/>
      <c r="D99" s="153" t="s">
        <v>461</v>
      </c>
      <c r="E99" s="152"/>
      <c r="F99" s="105">
        <v>367</v>
      </c>
      <c r="G99" s="106">
        <v>273</v>
      </c>
      <c r="H99" s="106">
        <v>7</v>
      </c>
      <c r="I99" s="106">
        <v>5</v>
      </c>
      <c r="J99" s="106">
        <v>34</v>
      </c>
      <c r="K99" s="106">
        <v>23</v>
      </c>
      <c r="L99" s="106">
        <v>340</v>
      </c>
      <c r="M99" s="106">
        <v>253</v>
      </c>
      <c r="N99" s="106">
        <v>4</v>
      </c>
      <c r="O99" s="106">
        <v>3</v>
      </c>
      <c r="P99" s="106">
        <v>33</v>
      </c>
      <c r="Q99" s="106">
        <v>22</v>
      </c>
      <c r="R99" s="106">
        <v>27</v>
      </c>
      <c r="S99" s="106">
        <v>20</v>
      </c>
      <c r="T99" s="106">
        <v>3</v>
      </c>
      <c r="U99" s="106">
        <v>2</v>
      </c>
      <c r="V99" s="106">
        <v>1</v>
      </c>
      <c r="W99" s="106">
        <v>1</v>
      </c>
      <c r="Y99" s="140">
        <v>75</v>
      </c>
    </row>
    <row r="100" spans="1:25" ht="21.75" customHeight="1">
      <c r="A100" s="330" t="s">
        <v>297</v>
      </c>
      <c r="B100" s="330"/>
      <c r="C100" s="330"/>
      <c r="D100" s="330"/>
      <c r="E100" s="330"/>
      <c r="F100" s="330"/>
      <c r="G100" s="330"/>
      <c r="H100" s="330"/>
      <c r="I100" s="330"/>
      <c r="J100" s="330"/>
      <c r="K100" s="330"/>
      <c r="L100" s="330" t="s">
        <v>297</v>
      </c>
      <c r="M100" s="330"/>
      <c r="N100" s="330"/>
      <c r="O100" s="330"/>
      <c r="P100" s="330"/>
      <c r="Q100" s="330"/>
      <c r="R100" s="330"/>
      <c r="S100" s="330"/>
      <c r="T100" s="330"/>
      <c r="U100" s="330"/>
      <c r="V100" s="330"/>
      <c r="W100" s="330"/>
      <c r="X100" s="330"/>
      <c r="Y100" s="330"/>
    </row>
    <row r="101" spans="1:25" ht="12.75" customHeight="1">
      <c r="A101" s="137">
        <v>76</v>
      </c>
      <c r="B101" s="100"/>
      <c r="C101" s="101"/>
      <c r="D101" s="177" t="s">
        <v>28</v>
      </c>
      <c r="E101" s="102"/>
      <c r="F101" s="103">
        <v>26214</v>
      </c>
      <c r="G101" s="104">
        <v>15035</v>
      </c>
      <c r="H101" s="104">
        <v>776</v>
      </c>
      <c r="I101" s="104">
        <v>488</v>
      </c>
      <c r="J101" s="104">
        <v>2454</v>
      </c>
      <c r="K101" s="104">
        <v>1403</v>
      </c>
      <c r="L101" s="104">
        <v>23837</v>
      </c>
      <c r="M101" s="104">
        <v>13651</v>
      </c>
      <c r="N101" s="104">
        <v>386</v>
      </c>
      <c r="O101" s="104">
        <v>252</v>
      </c>
      <c r="P101" s="104">
        <v>1982</v>
      </c>
      <c r="Q101" s="104">
        <v>1119</v>
      </c>
      <c r="R101" s="104">
        <v>2377</v>
      </c>
      <c r="S101" s="104">
        <v>1384</v>
      </c>
      <c r="T101" s="104">
        <v>390</v>
      </c>
      <c r="U101" s="104">
        <v>236</v>
      </c>
      <c r="V101" s="104">
        <v>472</v>
      </c>
      <c r="W101" s="104">
        <v>284</v>
      </c>
      <c r="Y101" s="138">
        <v>76</v>
      </c>
    </row>
    <row r="102" spans="1:25" ht="12.75" customHeight="1">
      <c r="A102" s="139">
        <v>77</v>
      </c>
      <c r="B102" s="100"/>
      <c r="C102" s="101"/>
      <c r="D102" s="153" t="s">
        <v>456</v>
      </c>
      <c r="E102" s="152"/>
      <c r="F102" s="105">
        <v>5694</v>
      </c>
      <c r="G102" s="106">
        <v>3747</v>
      </c>
      <c r="H102" s="106">
        <v>204</v>
      </c>
      <c r="I102" s="106">
        <v>129</v>
      </c>
      <c r="J102" s="106">
        <v>697</v>
      </c>
      <c r="K102" s="106">
        <v>431</v>
      </c>
      <c r="L102" s="106">
        <v>5037</v>
      </c>
      <c r="M102" s="106">
        <v>3315</v>
      </c>
      <c r="N102" s="106">
        <v>96</v>
      </c>
      <c r="O102" s="106">
        <v>63</v>
      </c>
      <c r="P102" s="106">
        <v>567</v>
      </c>
      <c r="Q102" s="106">
        <v>351</v>
      </c>
      <c r="R102" s="106">
        <v>657</v>
      </c>
      <c r="S102" s="106">
        <v>432</v>
      </c>
      <c r="T102" s="106">
        <v>108</v>
      </c>
      <c r="U102" s="106">
        <v>66</v>
      </c>
      <c r="V102" s="106">
        <v>130</v>
      </c>
      <c r="W102" s="106">
        <v>80</v>
      </c>
      <c r="Y102" s="140">
        <v>77</v>
      </c>
    </row>
    <row r="103" spans="1:25" ht="12.75" customHeight="1">
      <c r="A103" s="139">
        <v>78</v>
      </c>
      <c r="B103" s="100"/>
      <c r="C103" s="101"/>
      <c r="D103" s="153" t="s">
        <v>457</v>
      </c>
      <c r="E103" s="152"/>
      <c r="F103" s="105">
        <v>228</v>
      </c>
      <c r="G103" s="106">
        <v>138</v>
      </c>
      <c r="H103" s="106" t="s">
        <v>277</v>
      </c>
      <c r="I103" s="106" t="s">
        <v>277</v>
      </c>
      <c r="J103" s="106" t="s">
        <v>277</v>
      </c>
      <c r="K103" s="106" t="s">
        <v>277</v>
      </c>
      <c r="L103" s="106">
        <v>225</v>
      </c>
      <c r="M103" s="106">
        <v>137</v>
      </c>
      <c r="N103" s="106" t="s">
        <v>277</v>
      </c>
      <c r="O103" s="106" t="s">
        <v>277</v>
      </c>
      <c r="P103" s="106" t="s">
        <v>277</v>
      </c>
      <c r="Q103" s="106" t="s">
        <v>277</v>
      </c>
      <c r="R103" s="106">
        <v>3</v>
      </c>
      <c r="S103" s="106">
        <v>1</v>
      </c>
      <c r="T103" s="106" t="s">
        <v>277</v>
      </c>
      <c r="U103" s="106" t="s">
        <v>277</v>
      </c>
      <c r="V103" s="106" t="s">
        <v>277</v>
      </c>
      <c r="W103" s="106" t="s">
        <v>277</v>
      </c>
      <c r="Y103" s="140">
        <v>78</v>
      </c>
    </row>
    <row r="104" spans="1:25" ht="12.75" customHeight="1">
      <c r="A104" s="139">
        <v>79</v>
      </c>
      <c r="B104" s="100"/>
      <c r="C104" s="101"/>
      <c r="D104" s="153" t="s">
        <v>458</v>
      </c>
      <c r="E104" s="152"/>
      <c r="F104" s="105">
        <v>8194</v>
      </c>
      <c r="G104" s="106">
        <v>5135</v>
      </c>
      <c r="H104" s="106">
        <v>170</v>
      </c>
      <c r="I104" s="106">
        <v>111</v>
      </c>
      <c r="J104" s="106">
        <v>372</v>
      </c>
      <c r="K104" s="106">
        <v>234</v>
      </c>
      <c r="L104" s="106">
        <v>7649</v>
      </c>
      <c r="M104" s="106">
        <v>4795</v>
      </c>
      <c r="N104" s="106">
        <v>34</v>
      </c>
      <c r="O104" s="106">
        <v>29</v>
      </c>
      <c r="P104" s="106">
        <v>224</v>
      </c>
      <c r="Q104" s="106">
        <v>144</v>
      </c>
      <c r="R104" s="106">
        <v>545</v>
      </c>
      <c r="S104" s="106">
        <v>340</v>
      </c>
      <c r="T104" s="106">
        <v>136</v>
      </c>
      <c r="U104" s="106">
        <v>82</v>
      </c>
      <c r="V104" s="106">
        <v>148</v>
      </c>
      <c r="W104" s="106">
        <v>90</v>
      </c>
      <c r="Y104" s="140">
        <v>79</v>
      </c>
    </row>
    <row r="105" spans="1:25" ht="12.75" customHeight="1">
      <c r="A105" s="139">
        <v>80</v>
      </c>
      <c r="B105" s="100"/>
      <c r="C105" s="101"/>
      <c r="D105" s="153" t="s">
        <v>459</v>
      </c>
      <c r="E105" s="152"/>
      <c r="F105" s="105">
        <v>6371</v>
      </c>
      <c r="G105" s="106">
        <v>3244</v>
      </c>
      <c r="H105" s="106">
        <v>185</v>
      </c>
      <c r="I105" s="106">
        <v>110</v>
      </c>
      <c r="J105" s="106">
        <v>738</v>
      </c>
      <c r="K105" s="106">
        <v>375</v>
      </c>
      <c r="L105" s="106">
        <v>5708</v>
      </c>
      <c r="M105" s="106">
        <v>2882</v>
      </c>
      <c r="N105" s="106">
        <v>110</v>
      </c>
      <c r="O105" s="106">
        <v>63</v>
      </c>
      <c r="P105" s="106">
        <v>640</v>
      </c>
      <c r="Q105" s="106">
        <v>312</v>
      </c>
      <c r="R105" s="106">
        <v>663</v>
      </c>
      <c r="S105" s="106">
        <v>362</v>
      </c>
      <c r="T105" s="106">
        <v>75</v>
      </c>
      <c r="U105" s="106">
        <v>47</v>
      </c>
      <c r="V105" s="106">
        <v>98</v>
      </c>
      <c r="W105" s="106">
        <v>63</v>
      </c>
      <c r="Y105" s="140">
        <v>80</v>
      </c>
    </row>
    <row r="106" spans="1:25" ht="12.75" customHeight="1">
      <c r="A106" s="139">
        <v>81</v>
      </c>
      <c r="B106" s="100"/>
      <c r="C106" s="101"/>
      <c r="D106" s="153" t="s">
        <v>462</v>
      </c>
      <c r="E106" s="152"/>
      <c r="F106" s="105">
        <v>3396</v>
      </c>
      <c r="G106" s="106">
        <v>2147</v>
      </c>
      <c r="H106" s="106">
        <v>168</v>
      </c>
      <c r="I106" s="106">
        <v>113</v>
      </c>
      <c r="J106" s="106">
        <v>362</v>
      </c>
      <c r="K106" s="106">
        <v>252</v>
      </c>
      <c r="L106" s="106">
        <v>3086</v>
      </c>
      <c r="M106" s="106">
        <v>1966</v>
      </c>
      <c r="N106" s="106">
        <v>127</v>
      </c>
      <c r="O106" s="106">
        <v>87</v>
      </c>
      <c r="P106" s="106">
        <v>312</v>
      </c>
      <c r="Q106" s="106">
        <v>220</v>
      </c>
      <c r="R106" s="106">
        <v>310</v>
      </c>
      <c r="S106" s="106">
        <v>181</v>
      </c>
      <c r="T106" s="106">
        <v>41</v>
      </c>
      <c r="U106" s="106">
        <v>26</v>
      </c>
      <c r="V106" s="106">
        <v>50</v>
      </c>
      <c r="W106" s="106">
        <v>32</v>
      </c>
      <c r="Y106" s="140">
        <v>81</v>
      </c>
    </row>
    <row r="107" spans="1:25" ht="12.75" customHeight="1">
      <c r="A107" s="139">
        <v>82</v>
      </c>
      <c r="B107" s="100"/>
      <c r="C107" s="101"/>
      <c r="D107" s="153" t="s">
        <v>460</v>
      </c>
      <c r="E107" s="152"/>
      <c r="F107" s="105">
        <v>1946</v>
      </c>
      <c r="G107" s="106">
        <v>398</v>
      </c>
      <c r="H107" s="106">
        <v>38</v>
      </c>
      <c r="I107" s="106">
        <v>16</v>
      </c>
      <c r="J107" s="106">
        <v>222</v>
      </c>
      <c r="K107" s="106">
        <v>74</v>
      </c>
      <c r="L107" s="106">
        <v>1769</v>
      </c>
      <c r="M107" s="106">
        <v>345</v>
      </c>
      <c r="N107" s="106">
        <v>10</v>
      </c>
      <c r="O107" s="106">
        <v>2</v>
      </c>
      <c r="P107" s="106">
        <v>180</v>
      </c>
      <c r="Q107" s="106">
        <v>57</v>
      </c>
      <c r="R107" s="106">
        <v>177</v>
      </c>
      <c r="S107" s="106">
        <v>53</v>
      </c>
      <c r="T107" s="106">
        <v>28</v>
      </c>
      <c r="U107" s="106">
        <v>14</v>
      </c>
      <c r="V107" s="106">
        <v>42</v>
      </c>
      <c r="W107" s="106">
        <v>17</v>
      </c>
      <c r="Y107" s="140">
        <v>82</v>
      </c>
    </row>
    <row r="108" spans="1:25" s="181" customFormat="1" ht="21.75" customHeight="1">
      <c r="A108" s="354" t="s">
        <v>489</v>
      </c>
      <c r="B108" s="354"/>
      <c r="C108" s="354"/>
      <c r="D108" s="354"/>
      <c r="E108" s="354"/>
      <c r="F108" s="354"/>
      <c r="G108" s="354"/>
      <c r="H108" s="354"/>
      <c r="I108" s="354"/>
      <c r="J108" s="354"/>
      <c r="K108" s="354"/>
      <c r="L108" s="354" t="s">
        <v>489</v>
      </c>
      <c r="M108" s="354"/>
      <c r="N108" s="354"/>
      <c r="O108" s="354"/>
      <c r="P108" s="354"/>
      <c r="Q108" s="354"/>
      <c r="R108" s="354"/>
      <c r="S108" s="354"/>
      <c r="T108" s="354"/>
      <c r="U108" s="354"/>
      <c r="V108" s="354"/>
      <c r="W108" s="354"/>
      <c r="X108" s="354"/>
      <c r="Y108" s="354"/>
    </row>
    <row r="109" spans="1:25" ht="12.75" customHeight="1">
      <c r="A109" s="139">
        <v>83</v>
      </c>
      <c r="B109" s="100"/>
      <c r="C109" s="101"/>
      <c r="D109" s="153" t="s">
        <v>461</v>
      </c>
      <c r="E109" s="152"/>
      <c r="F109" s="105">
        <v>385</v>
      </c>
      <c r="G109" s="106">
        <v>226</v>
      </c>
      <c r="H109" s="106">
        <v>11</v>
      </c>
      <c r="I109" s="106">
        <v>9</v>
      </c>
      <c r="J109" s="106">
        <v>63</v>
      </c>
      <c r="K109" s="106">
        <v>37</v>
      </c>
      <c r="L109" s="106">
        <v>363</v>
      </c>
      <c r="M109" s="106">
        <v>211</v>
      </c>
      <c r="N109" s="106">
        <v>9</v>
      </c>
      <c r="O109" s="106">
        <v>8</v>
      </c>
      <c r="P109" s="106">
        <v>59</v>
      </c>
      <c r="Q109" s="106">
        <v>35</v>
      </c>
      <c r="R109" s="106">
        <v>22</v>
      </c>
      <c r="S109" s="106">
        <v>15</v>
      </c>
      <c r="T109" s="106">
        <v>2</v>
      </c>
      <c r="U109" s="106">
        <v>1</v>
      </c>
      <c r="V109" s="106">
        <v>4</v>
      </c>
      <c r="W109" s="106">
        <v>2</v>
      </c>
      <c r="Y109" s="140">
        <v>83</v>
      </c>
    </row>
    <row r="110" spans="1:25" ht="21.75" customHeight="1">
      <c r="A110" s="330" t="s">
        <v>298</v>
      </c>
      <c r="B110" s="330"/>
      <c r="C110" s="330"/>
      <c r="D110" s="330"/>
      <c r="E110" s="330"/>
      <c r="F110" s="330"/>
      <c r="G110" s="330"/>
      <c r="H110" s="330"/>
      <c r="I110" s="330"/>
      <c r="J110" s="330"/>
      <c r="K110" s="330"/>
      <c r="L110" s="330" t="s">
        <v>298</v>
      </c>
      <c r="M110" s="330"/>
      <c r="N110" s="330"/>
      <c r="O110" s="330"/>
      <c r="P110" s="330"/>
      <c r="Q110" s="330"/>
      <c r="R110" s="330"/>
      <c r="S110" s="330"/>
      <c r="T110" s="330"/>
      <c r="U110" s="330"/>
      <c r="V110" s="330"/>
      <c r="W110" s="330"/>
      <c r="X110" s="330"/>
      <c r="Y110" s="330"/>
    </row>
    <row r="111" spans="1:25" ht="12.75" customHeight="1">
      <c r="A111" s="137">
        <v>84</v>
      </c>
      <c r="B111" s="100"/>
      <c r="C111" s="101"/>
      <c r="D111" s="177" t="s">
        <v>28</v>
      </c>
      <c r="E111" s="102"/>
      <c r="F111" s="103">
        <v>360</v>
      </c>
      <c r="G111" s="104">
        <v>164</v>
      </c>
      <c r="H111" s="104">
        <v>13</v>
      </c>
      <c r="I111" s="104">
        <v>3</v>
      </c>
      <c r="J111" s="104">
        <v>77</v>
      </c>
      <c r="K111" s="104">
        <v>32</v>
      </c>
      <c r="L111" s="104">
        <v>314</v>
      </c>
      <c r="M111" s="104">
        <v>149</v>
      </c>
      <c r="N111" s="104">
        <v>6</v>
      </c>
      <c r="O111" s="104">
        <v>1</v>
      </c>
      <c r="P111" s="104">
        <v>62</v>
      </c>
      <c r="Q111" s="104">
        <v>26</v>
      </c>
      <c r="R111" s="104">
        <v>46</v>
      </c>
      <c r="S111" s="104">
        <v>15</v>
      </c>
      <c r="T111" s="104">
        <v>7</v>
      </c>
      <c r="U111" s="104">
        <v>2</v>
      </c>
      <c r="V111" s="104">
        <v>15</v>
      </c>
      <c r="W111" s="104">
        <v>6</v>
      </c>
      <c r="Y111" s="138">
        <v>84</v>
      </c>
    </row>
    <row r="112" spans="1:25" ht="12.75" customHeight="1">
      <c r="A112" s="139">
        <v>85</v>
      </c>
      <c r="B112" s="100"/>
      <c r="C112" s="101"/>
      <c r="D112" s="153" t="s">
        <v>456</v>
      </c>
      <c r="E112" s="152"/>
      <c r="F112" s="105">
        <v>360</v>
      </c>
      <c r="G112" s="106">
        <v>164</v>
      </c>
      <c r="H112" s="106">
        <v>13</v>
      </c>
      <c r="I112" s="106">
        <v>3</v>
      </c>
      <c r="J112" s="106">
        <v>77</v>
      </c>
      <c r="K112" s="106">
        <v>32</v>
      </c>
      <c r="L112" s="106">
        <v>314</v>
      </c>
      <c r="M112" s="106">
        <v>149</v>
      </c>
      <c r="N112" s="106">
        <v>6</v>
      </c>
      <c r="O112" s="106">
        <v>1</v>
      </c>
      <c r="P112" s="106">
        <v>62</v>
      </c>
      <c r="Q112" s="106">
        <v>26</v>
      </c>
      <c r="R112" s="106">
        <v>46</v>
      </c>
      <c r="S112" s="106">
        <v>15</v>
      </c>
      <c r="T112" s="106">
        <v>7</v>
      </c>
      <c r="U112" s="106">
        <v>2</v>
      </c>
      <c r="V112" s="106">
        <v>15</v>
      </c>
      <c r="W112" s="106">
        <v>6</v>
      </c>
      <c r="Y112" s="140">
        <v>85</v>
      </c>
    </row>
    <row r="113" spans="1:25" ht="21.75" customHeight="1">
      <c r="A113" s="330" t="s">
        <v>299</v>
      </c>
      <c r="B113" s="330"/>
      <c r="C113" s="330"/>
      <c r="D113" s="330"/>
      <c r="E113" s="330"/>
      <c r="F113" s="330"/>
      <c r="G113" s="330"/>
      <c r="H113" s="330"/>
      <c r="I113" s="330"/>
      <c r="J113" s="330"/>
      <c r="K113" s="330"/>
      <c r="L113" s="330" t="s">
        <v>299</v>
      </c>
      <c r="M113" s="330"/>
      <c r="N113" s="330"/>
      <c r="O113" s="330"/>
      <c r="P113" s="330"/>
      <c r="Q113" s="330"/>
      <c r="R113" s="330"/>
      <c r="S113" s="330"/>
      <c r="T113" s="330"/>
      <c r="U113" s="330"/>
      <c r="V113" s="330"/>
      <c r="W113" s="330"/>
      <c r="X113" s="330"/>
      <c r="Y113" s="330"/>
    </row>
    <row r="114" spans="1:25" ht="12.75" customHeight="1">
      <c r="A114" s="137">
        <v>86</v>
      </c>
      <c r="B114" s="100"/>
      <c r="C114" s="101"/>
      <c r="D114" s="177" t="s">
        <v>28</v>
      </c>
      <c r="E114" s="102"/>
      <c r="F114" s="103">
        <v>149</v>
      </c>
      <c r="G114" s="104">
        <v>74</v>
      </c>
      <c r="H114" s="104">
        <v>3</v>
      </c>
      <c r="I114" s="104">
        <v>2</v>
      </c>
      <c r="J114" s="104">
        <v>8</v>
      </c>
      <c r="K114" s="104">
        <v>7</v>
      </c>
      <c r="L114" s="104">
        <v>141</v>
      </c>
      <c r="M114" s="104">
        <v>72</v>
      </c>
      <c r="N114" s="104">
        <v>2</v>
      </c>
      <c r="O114" s="104">
        <v>2</v>
      </c>
      <c r="P114" s="104">
        <v>8</v>
      </c>
      <c r="Q114" s="104">
        <v>7</v>
      </c>
      <c r="R114" s="104">
        <v>8</v>
      </c>
      <c r="S114" s="104">
        <v>2</v>
      </c>
      <c r="T114" s="104">
        <v>1</v>
      </c>
      <c r="U114" s="104" t="s">
        <v>277</v>
      </c>
      <c r="V114" s="104" t="s">
        <v>277</v>
      </c>
      <c r="W114" s="104" t="s">
        <v>277</v>
      </c>
      <c r="Y114" s="138">
        <v>86</v>
      </c>
    </row>
    <row r="115" spans="1:25" ht="12.75" customHeight="1">
      <c r="A115" s="139">
        <v>87</v>
      </c>
      <c r="B115" s="100"/>
      <c r="C115" s="101"/>
      <c r="D115" s="153" t="s">
        <v>456</v>
      </c>
      <c r="E115" s="152"/>
      <c r="F115" s="105">
        <v>149</v>
      </c>
      <c r="G115" s="106">
        <v>74</v>
      </c>
      <c r="H115" s="106">
        <v>3</v>
      </c>
      <c r="I115" s="106">
        <v>2</v>
      </c>
      <c r="J115" s="106">
        <v>8</v>
      </c>
      <c r="K115" s="106">
        <v>7</v>
      </c>
      <c r="L115" s="106">
        <v>141</v>
      </c>
      <c r="M115" s="106">
        <v>72</v>
      </c>
      <c r="N115" s="106">
        <v>2</v>
      </c>
      <c r="O115" s="106">
        <v>2</v>
      </c>
      <c r="P115" s="106">
        <v>8</v>
      </c>
      <c r="Q115" s="106">
        <v>7</v>
      </c>
      <c r="R115" s="106">
        <v>8</v>
      </c>
      <c r="S115" s="106">
        <v>2</v>
      </c>
      <c r="T115" s="106">
        <v>1</v>
      </c>
      <c r="U115" s="106" t="s">
        <v>277</v>
      </c>
      <c r="V115" s="106" t="s">
        <v>277</v>
      </c>
      <c r="W115" s="106" t="s">
        <v>277</v>
      </c>
      <c r="Y115" s="140">
        <v>87</v>
      </c>
    </row>
    <row r="116" spans="1:25" ht="21.75" customHeight="1">
      <c r="A116" s="330" t="s">
        <v>300</v>
      </c>
      <c r="B116" s="330"/>
      <c r="C116" s="330"/>
      <c r="D116" s="330"/>
      <c r="E116" s="330"/>
      <c r="F116" s="330"/>
      <c r="G116" s="330"/>
      <c r="H116" s="330"/>
      <c r="I116" s="330"/>
      <c r="J116" s="330"/>
      <c r="K116" s="330"/>
      <c r="L116" s="330" t="s">
        <v>300</v>
      </c>
      <c r="M116" s="330"/>
      <c r="N116" s="330"/>
      <c r="O116" s="330"/>
      <c r="P116" s="330"/>
      <c r="Q116" s="330"/>
      <c r="R116" s="330"/>
      <c r="S116" s="330"/>
      <c r="T116" s="330"/>
      <c r="U116" s="330"/>
      <c r="V116" s="330"/>
      <c r="W116" s="330"/>
      <c r="X116" s="330"/>
      <c r="Y116" s="330"/>
    </row>
    <row r="117" spans="1:25" ht="12.75" customHeight="1">
      <c r="A117" s="137">
        <v>88</v>
      </c>
      <c r="B117" s="100"/>
      <c r="C117" s="101"/>
      <c r="D117" s="177" t="s">
        <v>28</v>
      </c>
      <c r="E117" s="102"/>
      <c r="F117" s="103">
        <v>684</v>
      </c>
      <c r="G117" s="104">
        <v>410</v>
      </c>
      <c r="H117" s="104" t="s">
        <v>277</v>
      </c>
      <c r="I117" s="104" t="s">
        <v>277</v>
      </c>
      <c r="J117" s="104">
        <v>5</v>
      </c>
      <c r="K117" s="104">
        <v>3</v>
      </c>
      <c r="L117" s="104">
        <v>500</v>
      </c>
      <c r="M117" s="104">
        <v>289</v>
      </c>
      <c r="N117" s="104" t="s">
        <v>277</v>
      </c>
      <c r="O117" s="104" t="s">
        <v>277</v>
      </c>
      <c r="P117" s="104">
        <v>3</v>
      </c>
      <c r="Q117" s="104">
        <v>1</v>
      </c>
      <c r="R117" s="104">
        <v>184</v>
      </c>
      <c r="S117" s="104">
        <v>121</v>
      </c>
      <c r="T117" s="104" t="s">
        <v>277</v>
      </c>
      <c r="U117" s="104" t="s">
        <v>277</v>
      </c>
      <c r="V117" s="104">
        <v>2</v>
      </c>
      <c r="W117" s="104">
        <v>2</v>
      </c>
      <c r="Y117" s="138">
        <v>88</v>
      </c>
    </row>
    <row r="118" spans="1:25" ht="12.75" customHeight="1">
      <c r="A118" s="139">
        <v>89</v>
      </c>
      <c r="B118" s="100"/>
      <c r="C118" s="101"/>
      <c r="D118" s="153" t="s">
        <v>462</v>
      </c>
      <c r="E118" s="152"/>
      <c r="F118" s="105">
        <v>16</v>
      </c>
      <c r="G118" s="106">
        <v>13</v>
      </c>
      <c r="H118" s="106" t="s">
        <v>277</v>
      </c>
      <c r="I118" s="106" t="s">
        <v>277</v>
      </c>
      <c r="J118" s="106" t="s">
        <v>277</v>
      </c>
      <c r="K118" s="106" t="s">
        <v>277</v>
      </c>
      <c r="L118" s="106">
        <v>12</v>
      </c>
      <c r="M118" s="106">
        <v>10</v>
      </c>
      <c r="N118" s="106" t="s">
        <v>277</v>
      </c>
      <c r="O118" s="106" t="s">
        <v>277</v>
      </c>
      <c r="P118" s="106" t="s">
        <v>277</v>
      </c>
      <c r="Q118" s="106" t="s">
        <v>277</v>
      </c>
      <c r="R118" s="106">
        <v>4</v>
      </c>
      <c r="S118" s="106">
        <v>3</v>
      </c>
      <c r="T118" s="106" t="s">
        <v>277</v>
      </c>
      <c r="U118" s="106" t="s">
        <v>277</v>
      </c>
      <c r="V118" s="106" t="s">
        <v>277</v>
      </c>
      <c r="W118" s="106" t="s">
        <v>277</v>
      </c>
      <c r="Y118" s="140">
        <v>89</v>
      </c>
    </row>
    <row r="119" spans="1:25" ht="12.75" customHeight="1">
      <c r="A119" s="139">
        <v>90</v>
      </c>
      <c r="B119" s="100"/>
      <c r="C119" s="101"/>
      <c r="D119" s="153" t="s">
        <v>460</v>
      </c>
      <c r="E119" s="152"/>
      <c r="F119" s="105">
        <v>78</v>
      </c>
      <c r="G119" s="106">
        <v>61</v>
      </c>
      <c r="H119" s="106" t="s">
        <v>277</v>
      </c>
      <c r="I119" s="106" t="s">
        <v>277</v>
      </c>
      <c r="J119" s="106" t="s">
        <v>277</v>
      </c>
      <c r="K119" s="106" t="s">
        <v>277</v>
      </c>
      <c r="L119" s="106">
        <v>59</v>
      </c>
      <c r="M119" s="106">
        <v>43</v>
      </c>
      <c r="N119" s="106" t="s">
        <v>277</v>
      </c>
      <c r="O119" s="106" t="s">
        <v>277</v>
      </c>
      <c r="P119" s="106" t="s">
        <v>277</v>
      </c>
      <c r="Q119" s="106" t="s">
        <v>277</v>
      </c>
      <c r="R119" s="106">
        <v>19</v>
      </c>
      <c r="S119" s="106">
        <v>18</v>
      </c>
      <c r="T119" s="106" t="s">
        <v>277</v>
      </c>
      <c r="U119" s="106" t="s">
        <v>277</v>
      </c>
      <c r="V119" s="106" t="s">
        <v>277</v>
      </c>
      <c r="W119" s="106" t="s">
        <v>277</v>
      </c>
      <c r="Y119" s="140">
        <v>90</v>
      </c>
    </row>
    <row r="120" spans="1:25" ht="12.75" customHeight="1">
      <c r="A120" s="139">
        <v>91</v>
      </c>
      <c r="B120" s="100"/>
      <c r="C120" s="101"/>
      <c r="D120" s="153" t="s">
        <v>461</v>
      </c>
      <c r="E120" s="152"/>
      <c r="F120" s="105">
        <v>590</v>
      </c>
      <c r="G120" s="106">
        <v>336</v>
      </c>
      <c r="H120" s="106" t="s">
        <v>277</v>
      </c>
      <c r="I120" s="106" t="s">
        <v>277</v>
      </c>
      <c r="J120" s="106">
        <v>5</v>
      </c>
      <c r="K120" s="106">
        <v>3</v>
      </c>
      <c r="L120" s="106">
        <v>429</v>
      </c>
      <c r="M120" s="106">
        <v>236</v>
      </c>
      <c r="N120" s="106" t="s">
        <v>277</v>
      </c>
      <c r="O120" s="106" t="s">
        <v>277</v>
      </c>
      <c r="P120" s="106">
        <v>3</v>
      </c>
      <c r="Q120" s="106">
        <v>1</v>
      </c>
      <c r="R120" s="106">
        <v>161</v>
      </c>
      <c r="S120" s="106">
        <v>100</v>
      </c>
      <c r="T120" s="106" t="s">
        <v>277</v>
      </c>
      <c r="U120" s="106" t="s">
        <v>277</v>
      </c>
      <c r="V120" s="106">
        <v>2</v>
      </c>
      <c r="W120" s="106">
        <v>2</v>
      </c>
      <c r="Y120" s="140">
        <v>91</v>
      </c>
    </row>
    <row r="121" spans="1:25" ht="21.75" customHeight="1">
      <c r="A121" s="330" t="s">
        <v>301</v>
      </c>
      <c r="B121" s="330"/>
      <c r="C121" s="330"/>
      <c r="D121" s="330"/>
      <c r="E121" s="330"/>
      <c r="F121" s="330"/>
      <c r="G121" s="330"/>
      <c r="H121" s="330"/>
      <c r="I121" s="330"/>
      <c r="J121" s="330"/>
      <c r="K121" s="330"/>
      <c r="L121" s="330" t="s">
        <v>301</v>
      </c>
      <c r="M121" s="330"/>
      <c r="N121" s="330"/>
      <c r="O121" s="330"/>
      <c r="P121" s="330"/>
      <c r="Q121" s="330"/>
      <c r="R121" s="330"/>
      <c r="S121" s="330"/>
      <c r="T121" s="330"/>
      <c r="U121" s="330"/>
      <c r="V121" s="330"/>
      <c r="W121" s="330"/>
      <c r="X121" s="330"/>
      <c r="Y121" s="330"/>
    </row>
    <row r="122" spans="1:25" ht="12.75" customHeight="1">
      <c r="A122" s="137">
        <v>92</v>
      </c>
      <c r="B122" s="100"/>
      <c r="C122" s="101"/>
      <c r="D122" s="177" t="s">
        <v>28</v>
      </c>
      <c r="E122" s="102"/>
      <c r="F122" s="103">
        <v>287</v>
      </c>
      <c r="G122" s="104">
        <v>163</v>
      </c>
      <c r="H122" s="104" t="s">
        <v>277</v>
      </c>
      <c r="I122" s="104" t="s">
        <v>277</v>
      </c>
      <c r="J122" s="104">
        <v>3</v>
      </c>
      <c r="K122" s="104">
        <v>2</v>
      </c>
      <c r="L122" s="104">
        <v>240</v>
      </c>
      <c r="M122" s="104">
        <v>132</v>
      </c>
      <c r="N122" s="104" t="s">
        <v>277</v>
      </c>
      <c r="O122" s="104" t="s">
        <v>277</v>
      </c>
      <c r="P122" s="104" t="s">
        <v>277</v>
      </c>
      <c r="Q122" s="104" t="s">
        <v>277</v>
      </c>
      <c r="R122" s="104">
        <v>47</v>
      </c>
      <c r="S122" s="104">
        <v>31</v>
      </c>
      <c r="T122" s="104" t="s">
        <v>277</v>
      </c>
      <c r="U122" s="104" t="s">
        <v>277</v>
      </c>
      <c r="V122" s="104">
        <v>3</v>
      </c>
      <c r="W122" s="104">
        <v>2</v>
      </c>
      <c r="Y122" s="138">
        <v>92</v>
      </c>
    </row>
    <row r="123" spans="1:25" ht="12.75" customHeight="1">
      <c r="A123" s="139">
        <v>93</v>
      </c>
      <c r="B123" s="100"/>
      <c r="C123" s="101"/>
      <c r="D123" s="153" t="s">
        <v>461</v>
      </c>
      <c r="E123" s="152"/>
      <c r="F123" s="105">
        <v>287</v>
      </c>
      <c r="G123" s="106">
        <v>163</v>
      </c>
      <c r="H123" s="106" t="s">
        <v>277</v>
      </c>
      <c r="I123" s="106" t="s">
        <v>277</v>
      </c>
      <c r="J123" s="106">
        <v>3</v>
      </c>
      <c r="K123" s="106">
        <v>2</v>
      </c>
      <c r="L123" s="106">
        <v>240</v>
      </c>
      <c r="M123" s="106">
        <v>132</v>
      </c>
      <c r="N123" s="106" t="s">
        <v>277</v>
      </c>
      <c r="O123" s="106" t="s">
        <v>277</v>
      </c>
      <c r="P123" s="106" t="s">
        <v>277</v>
      </c>
      <c r="Q123" s="106" t="s">
        <v>277</v>
      </c>
      <c r="R123" s="106">
        <v>47</v>
      </c>
      <c r="S123" s="106">
        <v>31</v>
      </c>
      <c r="T123" s="106" t="s">
        <v>277</v>
      </c>
      <c r="U123" s="106" t="s">
        <v>277</v>
      </c>
      <c r="V123" s="106">
        <v>3</v>
      </c>
      <c r="W123" s="106">
        <v>2</v>
      </c>
      <c r="Y123" s="140">
        <v>93</v>
      </c>
    </row>
    <row r="124" spans="1:25" ht="21.75" customHeight="1">
      <c r="A124" s="330" t="s">
        <v>302</v>
      </c>
      <c r="B124" s="330"/>
      <c r="C124" s="330"/>
      <c r="D124" s="330"/>
      <c r="E124" s="330"/>
      <c r="F124" s="330"/>
      <c r="G124" s="330"/>
      <c r="H124" s="330"/>
      <c r="I124" s="330"/>
      <c r="J124" s="330"/>
      <c r="K124" s="330"/>
      <c r="L124" s="330" t="s">
        <v>302</v>
      </c>
      <c r="M124" s="330"/>
      <c r="N124" s="330"/>
      <c r="O124" s="330"/>
      <c r="P124" s="330"/>
      <c r="Q124" s="330"/>
      <c r="R124" s="330"/>
      <c r="S124" s="330"/>
      <c r="T124" s="330"/>
      <c r="U124" s="330"/>
      <c r="V124" s="330"/>
      <c r="W124" s="330"/>
      <c r="X124" s="330"/>
      <c r="Y124" s="330"/>
    </row>
    <row r="125" spans="1:25" ht="12.75" customHeight="1">
      <c r="A125" s="137">
        <v>94</v>
      </c>
      <c r="B125" s="100"/>
      <c r="C125" s="101"/>
      <c r="D125" s="177" t="s">
        <v>28</v>
      </c>
      <c r="E125" s="102"/>
      <c r="F125" s="103">
        <v>1098</v>
      </c>
      <c r="G125" s="104">
        <v>579</v>
      </c>
      <c r="H125" s="104">
        <v>19</v>
      </c>
      <c r="I125" s="104">
        <v>10</v>
      </c>
      <c r="J125" s="104">
        <v>35</v>
      </c>
      <c r="K125" s="104">
        <v>20</v>
      </c>
      <c r="L125" s="104">
        <v>659</v>
      </c>
      <c r="M125" s="104">
        <v>326</v>
      </c>
      <c r="N125" s="104">
        <v>7</v>
      </c>
      <c r="O125" s="104">
        <v>3</v>
      </c>
      <c r="P125" s="104">
        <v>16</v>
      </c>
      <c r="Q125" s="104">
        <v>7</v>
      </c>
      <c r="R125" s="104">
        <v>439</v>
      </c>
      <c r="S125" s="104">
        <v>253</v>
      </c>
      <c r="T125" s="104">
        <v>12</v>
      </c>
      <c r="U125" s="104">
        <v>7</v>
      </c>
      <c r="V125" s="104">
        <v>19</v>
      </c>
      <c r="W125" s="104">
        <v>13</v>
      </c>
      <c r="Y125" s="138">
        <v>94</v>
      </c>
    </row>
    <row r="126" spans="1:25" ht="12.75" customHeight="1">
      <c r="A126" s="139">
        <v>95</v>
      </c>
      <c r="B126" s="100"/>
      <c r="C126" s="101"/>
      <c r="D126" s="153" t="s">
        <v>458</v>
      </c>
      <c r="E126" s="152"/>
      <c r="F126" s="105">
        <v>39</v>
      </c>
      <c r="G126" s="106">
        <v>30</v>
      </c>
      <c r="H126" s="106" t="s">
        <v>277</v>
      </c>
      <c r="I126" s="106" t="s">
        <v>277</v>
      </c>
      <c r="J126" s="106" t="s">
        <v>277</v>
      </c>
      <c r="K126" s="106" t="s">
        <v>277</v>
      </c>
      <c r="L126" s="106">
        <v>34</v>
      </c>
      <c r="M126" s="106">
        <v>26</v>
      </c>
      <c r="N126" s="106" t="s">
        <v>277</v>
      </c>
      <c r="O126" s="106" t="s">
        <v>277</v>
      </c>
      <c r="P126" s="106" t="s">
        <v>277</v>
      </c>
      <c r="Q126" s="106" t="s">
        <v>277</v>
      </c>
      <c r="R126" s="106">
        <v>5</v>
      </c>
      <c r="S126" s="106">
        <v>4</v>
      </c>
      <c r="T126" s="106" t="s">
        <v>277</v>
      </c>
      <c r="U126" s="106" t="s">
        <v>277</v>
      </c>
      <c r="V126" s="106" t="s">
        <v>277</v>
      </c>
      <c r="W126" s="106" t="s">
        <v>277</v>
      </c>
      <c r="Y126" s="140">
        <v>95</v>
      </c>
    </row>
    <row r="127" spans="1:25" ht="12.75" customHeight="1">
      <c r="A127" s="139">
        <v>96</v>
      </c>
      <c r="B127" s="100"/>
      <c r="C127" s="101"/>
      <c r="D127" s="153" t="s">
        <v>461</v>
      </c>
      <c r="E127" s="152"/>
      <c r="F127" s="105">
        <v>1059</v>
      </c>
      <c r="G127" s="106">
        <v>549</v>
      </c>
      <c r="H127" s="106">
        <v>19</v>
      </c>
      <c r="I127" s="106">
        <v>10</v>
      </c>
      <c r="J127" s="106">
        <v>35</v>
      </c>
      <c r="K127" s="106">
        <v>20</v>
      </c>
      <c r="L127" s="106">
        <v>625</v>
      </c>
      <c r="M127" s="106">
        <v>300</v>
      </c>
      <c r="N127" s="106">
        <v>7</v>
      </c>
      <c r="O127" s="106">
        <v>3</v>
      </c>
      <c r="P127" s="106">
        <v>16</v>
      </c>
      <c r="Q127" s="106">
        <v>7</v>
      </c>
      <c r="R127" s="106">
        <v>434</v>
      </c>
      <c r="S127" s="106">
        <v>249</v>
      </c>
      <c r="T127" s="106">
        <v>12</v>
      </c>
      <c r="U127" s="106">
        <v>7</v>
      </c>
      <c r="V127" s="106">
        <v>19</v>
      </c>
      <c r="W127" s="106">
        <v>13</v>
      </c>
      <c r="Y127" s="140">
        <v>96</v>
      </c>
    </row>
    <row r="128" spans="1:25" ht="21.75" customHeight="1">
      <c r="A128" s="330" t="s">
        <v>303</v>
      </c>
      <c r="B128" s="330"/>
      <c r="C128" s="330"/>
      <c r="D128" s="330"/>
      <c r="E128" s="330"/>
      <c r="F128" s="330"/>
      <c r="G128" s="330"/>
      <c r="H128" s="330"/>
      <c r="I128" s="330"/>
      <c r="J128" s="330"/>
      <c r="K128" s="330"/>
      <c r="L128" s="330" t="s">
        <v>303</v>
      </c>
      <c r="M128" s="330"/>
      <c r="N128" s="330"/>
      <c r="O128" s="330"/>
      <c r="P128" s="330"/>
      <c r="Q128" s="330"/>
      <c r="R128" s="330"/>
      <c r="S128" s="330"/>
      <c r="T128" s="330"/>
      <c r="U128" s="330"/>
      <c r="V128" s="330"/>
      <c r="W128" s="330"/>
      <c r="X128" s="330"/>
      <c r="Y128" s="330"/>
    </row>
    <row r="129" spans="1:25" ht="12.75" customHeight="1">
      <c r="A129" s="137">
        <v>97</v>
      </c>
      <c r="B129" s="100"/>
      <c r="C129" s="101"/>
      <c r="D129" s="177" t="s">
        <v>28</v>
      </c>
      <c r="E129" s="102"/>
      <c r="F129" s="103">
        <v>356</v>
      </c>
      <c r="G129" s="104">
        <v>189</v>
      </c>
      <c r="H129" s="104">
        <v>2</v>
      </c>
      <c r="I129" s="104">
        <v>2</v>
      </c>
      <c r="J129" s="104">
        <v>2</v>
      </c>
      <c r="K129" s="104">
        <v>2</v>
      </c>
      <c r="L129" s="104">
        <v>201</v>
      </c>
      <c r="M129" s="104">
        <v>99</v>
      </c>
      <c r="N129" s="104" t="s">
        <v>277</v>
      </c>
      <c r="O129" s="104" t="s">
        <v>277</v>
      </c>
      <c r="P129" s="104" t="s">
        <v>277</v>
      </c>
      <c r="Q129" s="104" t="s">
        <v>277</v>
      </c>
      <c r="R129" s="104">
        <v>155</v>
      </c>
      <c r="S129" s="104">
        <v>90</v>
      </c>
      <c r="T129" s="104">
        <v>2</v>
      </c>
      <c r="U129" s="104">
        <v>2</v>
      </c>
      <c r="V129" s="104">
        <v>2</v>
      </c>
      <c r="W129" s="104">
        <v>2</v>
      </c>
      <c r="Y129" s="138">
        <v>97</v>
      </c>
    </row>
    <row r="130" spans="1:25" ht="12.75" customHeight="1">
      <c r="A130" s="139">
        <v>98</v>
      </c>
      <c r="B130" s="100"/>
      <c r="C130" s="101"/>
      <c r="D130" s="153" t="s">
        <v>461</v>
      </c>
      <c r="E130" s="152"/>
      <c r="F130" s="105">
        <v>356</v>
      </c>
      <c r="G130" s="106">
        <v>189</v>
      </c>
      <c r="H130" s="106">
        <v>2</v>
      </c>
      <c r="I130" s="106">
        <v>2</v>
      </c>
      <c r="J130" s="106">
        <v>2</v>
      </c>
      <c r="K130" s="106">
        <v>2</v>
      </c>
      <c r="L130" s="106">
        <v>201</v>
      </c>
      <c r="M130" s="106">
        <v>99</v>
      </c>
      <c r="N130" s="106" t="s">
        <v>277</v>
      </c>
      <c r="O130" s="106" t="s">
        <v>277</v>
      </c>
      <c r="P130" s="106" t="s">
        <v>277</v>
      </c>
      <c r="Q130" s="106" t="s">
        <v>277</v>
      </c>
      <c r="R130" s="106">
        <v>155</v>
      </c>
      <c r="S130" s="106">
        <v>90</v>
      </c>
      <c r="T130" s="106">
        <v>2</v>
      </c>
      <c r="U130" s="106">
        <v>2</v>
      </c>
      <c r="V130" s="106">
        <v>2</v>
      </c>
      <c r="W130" s="106">
        <v>2</v>
      </c>
      <c r="Y130" s="140">
        <v>98</v>
      </c>
    </row>
    <row r="131" spans="1:25" ht="21.75" customHeight="1">
      <c r="A131" s="330" t="s">
        <v>304</v>
      </c>
      <c r="B131" s="330"/>
      <c r="C131" s="330"/>
      <c r="D131" s="330"/>
      <c r="E131" s="330"/>
      <c r="F131" s="330"/>
      <c r="G131" s="330"/>
      <c r="H131" s="330"/>
      <c r="I131" s="330"/>
      <c r="J131" s="330"/>
      <c r="K131" s="330"/>
      <c r="L131" s="330" t="s">
        <v>304</v>
      </c>
      <c r="M131" s="330"/>
      <c r="N131" s="330"/>
      <c r="O131" s="330"/>
      <c r="P131" s="330"/>
      <c r="Q131" s="330"/>
      <c r="R131" s="330"/>
      <c r="S131" s="330"/>
      <c r="T131" s="330"/>
      <c r="U131" s="330"/>
      <c r="V131" s="330"/>
      <c r="W131" s="330"/>
      <c r="X131" s="330"/>
      <c r="Y131" s="330"/>
    </row>
    <row r="132" spans="1:25" ht="12.75" customHeight="1">
      <c r="A132" s="137">
        <v>99</v>
      </c>
      <c r="B132" s="100"/>
      <c r="C132" s="101"/>
      <c r="D132" s="177" t="s">
        <v>28</v>
      </c>
      <c r="E132" s="102"/>
      <c r="F132" s="103">
        <v>412</v>
      </c>
      <c r="G132" s="104">
        <v>211</v>
      </c>
      <c r="H132" s="104" t="s">
        <v>277</v>
      </c>
      <c r="I132" s="104" t="s">
        <v>277</v>
      </c>
      <c r="J132" s="104">
        <v>6</v>
      </c>
      <c r="K132" s="104">
        <v>4</v>
      </c>
      <c r="L132" s="104">
        <v>293</v>
      </c>
      <c r="M132" s="104">
        <v>139</v>
      </c>
      <c r="N132" s="104" t="s">
        <v>277</v>
      </c>
      <c r="O132" s="104" t="s">
        <v>277</v>
      </c>
      <c r="P132" s="104">
        <v>2</v>
      </c>
      <c r="Q132" s="104">
        <v>1</v>
      </c>
      <c r="R132" s="104">
        <v>119</v>
      </c>
      <c r="S132" s="104">
        <v>72</v>
      </c>
      <c r="T132" s="104" t="s">
        <v>277</v>
      </c>
      <c r="U132" s="104" t="s">
        <v>277</v>
      </c>
      <c r="V132" s="104">
        <v>4</v>
      </c>
      <c r="W132" s="104">
        <v>3</v>
      </c>
      <c r="Y132" s="138">
        <v>99</v>
      </c>
    </row>
    <row r="133" spans="1:25" ht="12.75" customHeight="1">
      <c r="A133" s="139">
        <v>100</v>
      </c>
      <c r="B133" s="100"/>
      <c r="C133" s="101"/>
      <c r="D133" s="153" t="s">
        <v>461</v>
      </c>
      <c r="E133" s="152"/>
      <c r="F133" s="105">
        <v>412</v>
      </c>
      <c r="G133" s="106">
        <v>211</v>
      </c>
      <c r="H133" s="106" t="s">
        <v>277</v>
      </c>
      <c r="I133" s="106" t="s">
        <v>277</v>
      </c>
      <c r="J133" s="106">
        <v>6</v>
      </c>
      <c r="K133" s="106">
        <v>4</v>
      </c>
      <c r="L133" s="106">
        <v>293</v>
      </c>
      <c r="M133" s="106">
        <v>139</v>
      </c>
      <c r="N133" s="106" t="s">
        <v>277</v>
      </c>
      <c r="O133" s="106" t="s">
        <v>277</v>
      </c>
      <c r="P133" s="106">
        <v>2</v>
      </c>
      <c r="Q133" s="106">
        <v>1</v>
      </c>
      <c r="R133" s="106">
        <v>119</v>
      </c>
      <c r="S133" s="106">
        <v>72</v>
      </c>
      <c r="T133" s="106" t="s">
        <v>277</v>
      </c>
      <c r="U133" s="106" t="s">
        <v>277</v>
      </c>
      <c r="V133" s="106">
        <v>4</v>
      </c>
      <c r="W133" s="106">
        <v>3</v>
      </c>
      <c r="Y133" s="140">
        <v>100</v>
      </c>
    </row>
    <row r="134" spans="1:25" ht="21.75" customHeight="1">
      <c r="A134" s="330" t="s">
        <v>305</v>
      </c>
      <c r="B134" s="330"/>
      <c r="C134" s="330"/>
      <c r="D134" s="330"/>
      <c r="E134" s="330"/>
      <c r="F134" s="330"/>
      <c r="G134" s="330"/>
      <c r="H134" s="330"/>
      <c r="I134" s="330"/>
      <c r="J134" s="330"/>
      <c r="K134" s="330"/>
      <c r="L134" s="330" t="s">
        <v>305</v>
      </c>
      <c r="M134" s="330"/>
      <c r="N134" s="330"/>
      <c r="O134" s="330"/>
      <c r="P134" s="330"/>
      <c r="Q134" s="330"/>
      <c r="R134" s="330"/>
      <c r="S134" s="330"/>
      <c r="T134" s="330"/>
      <c r="U134" s="330"/>
      <c r="V134" s="330"/>
      <c r="W134" s="330"/>
      <c r="X134" s="330"/>
      <c r="Y134" s="330"/>
    </row>
    <row r="135" spans="1:25" ht="12.75" customHeight="1">
      <c r="A135" s="137">
        <v>101</v>
      </c>
      <c r="B135" s="100"/>
      <c r="C135" s="101"/>
      <c r="D135" s="177" t="s">
        <v>28</v>
      </c>
      <c r="E135" s="102"/>
      <c r="F135" s="103">
        <v>33</v>
      </c>
      <c r="G135" s="104">
        <v>14</v>
      </c>
      <c r="H135" s="104">
        <v>1</v>
      </c>
      <c r="I135" s="104">
        <v>1</v>
      </c>
      <c r="J135" s="104">
        <v>5</v>
      </c>
      <c r="K135" s="104">
        <v>4</v>
      </c>
      <c r="L135" s="104">
        <v>22</v>
      </c>
      <c r="M135" s="104">
        <v>7</v>
      </c>
      <c r="N135" s="104">
        <v>1</v>
      </c>
      <c r="O135" s="104">
        <v>1</v>
      </c>
      <c r="P135" s="104">
        <v>3</v>
      </c>
      <c r="Q135" s="104">
        <v>2</v>
      </c>
      <c r="R135" s="104">
        <v>11</v>
      </c>
      <c r="S135" s="104">
        <v>7</v>
      </c>
      <c r="T135" s="104" t="s">
        <v>277</v>
      </c>
      <c r="U135" s="104" t="s">
        <v>277</v>
      </c>
      <c r="V135" s="104">
        <v>2</v>
      </c>
      <c r="W135" s="104">
        <v>2</v>
      </c>
      <c r="Y135" s="138">
        <v>101</v>
      </c>
    </row>
    <row r="136" spans="1:25" ht="12.75" customHeight="1">
      <c r="A136" s="139">
        <v>102</v>
      </c>
      <c r="B136" s="100"/>
      <c r="C136" s="101"/>
      <c r="D136" s="153" t="s">
        <v>461</v>
      </c>
      <c r="E136" s="152"/>
      <c r="F136" s="105">
        <v>33</v>
      </c>
      <c r="G136" s="106">
        <v>14</v>
      </c>
      <c r="H136" s="106">
        <v>1</v>
      </c>
      <c r="I136" s="106">
        <v>1</v>
      </c>
      <c r="J136" s="106">
        <v>5</v>
      </c>
      <c r="K136" s="106">
        <v>4</v>
      </c>
      <c r="L136" s="106">
        <v>22</v>
      </c>
      <c r="M136" s="106">
        <v>7</v>
      </c>
      <c r="N136" s="106">
        <v>1</v>
      </c>
      <c r="O136" s="106">
        <v>1</v>
      </c>
      <c r="P136" s="106">
        <v>3</v>
      </c>
      <c r="Q136" s="106">
        <v>2</v>
      </c>
      <c r="R136" s="106">
        <v>11</v>
      </c>
      <c r="S136" s="106">
        <v>7</v>
      </c>
      <c r="T136" s="106" t="s">
        <v>277</v>
      </c>
      <c r="U136" s="106" t="s">
        <v>277</v>
      </c>
      <c r="V136" s="106">
        <v>2</v>
      </c>
      <c r="W136" s="106">
        <v>2</v>
      </c>
      <c r="Y136" s="140">
        <v>102</v>
      </c>
    </row>
    <row r="137" spans="1:25" ht="21.75" customHeight="1">
      <c r="A137" s="330" t="s">
        <v>306</v>
      </c>
      <c r="B137" s="330"/>
      <c r="C137" s="330"/>
      <c r="D137" s="330"/>
      <c r="E137" s="330"/>
      <c r="F137" s="330"/>
      <c r="G137" s="330"/>
      <c r="H137" s="330"/>
      <c r="I137" s="330"/>
      <c r="J137" s="330"/>
      <c r="K137" s="330"/>
      <c r="L137" s="330" t="s">
        <v>306</v>
      </c>
      <c r="M137" s="330"/>
      <c r="N137" s="330"/>
      <c r="O137" s="330"/>
      <c r="P137" s="330"/>
      <c r="Q137" s="330"/>
      <c r="R137" s="330"/>
      <c r="S137" s="330"/>
      <c r="T137" s="330"/>
      <c r="U137" s="330"/>
      <c r="V137" s="330"/>
      <c r="W137" s="330"/>
      <c r="X137" s="330"/>
      <c r="Y137" s="330"/>
    </row>
    <row r="138" spans="1:25" ht="12.75" customHeight="1">
      <c r="A138" s="137">
        <v>103</v>
      </c>
      <c r="B138" s="100"/>
      <c r="C138" s="101"/>
      <c r="D138" s="177" t="s">
        <v>28</v>
      </c>
      <c r="E138" s="102"/>
      <c r="F138" s="103">
        <v>103</v>
      </c>
      <c r="G138" s="104">
        <v>52</v>
      </c>
      <c r="H138" s="104">
        <v>2</v>
      </c>
      <c r="I138" s="104">
        <v>1</v>
      </c>
      <c r="J138" s="104">
        <v>5</v>
      </c>
      <c r="K138" s="104">
        <v>4</v>
      </c>
      <c r="L138" s="104">
        <v>77</v>
      </c>
      <c r="M138" s="104">
        <v>38</v>
      </c>
      <c r="N138" s="104">
        <v>2</v>
      </c>
      <c r="O138" s="104">
        <v>1</v>
      </c>
      <c r="P138" s="104">
        <v>5</v>
      </c>
      <c r="Q138" s="104">
        <v>4</v>
      </c>
      <c r="R138" s="104">
        <v>26</v>
      </c>
      <c r="S138" s="104">
        <v>14</v>
      </c>
      <c r="T138" s="104" t="s">
        <v>277</v>
      </c>
      <c r="U138" s="104" t="s">
        <v>277</v>
      </c>
      <c r="V138" s="104" t="s">
        <v>277</v>
      </c>
      <c r="W138" s="104" t="s">
        <v>277</v>
      </c>
      <c r="Y138" s="138">
        <v>103</v>
      </c>
    </row>
    <row r="139" spans="1:25" ht="12.75" customHeight="1">
      <c r="A139" s="139">
        <v>104</v>
      </c>
      <c r="B139" s="100"/>
      <c r="C139" s="101"/>
      <c r="D139" s="153" t="s">
        <v>461</v>
      </c>
      <c r="E139" s="152"/>
      <c r="F139" s="105">
        <v>103</v>
      </c>
      <c r="G139" s="106">
        <v>52</v>
      </c>
      <c r="H139" s="106">
        <v>2</v>
      </c>
      <c r="I139" s="106">
        <v>1</v>
      </c>
      <c r="J139" s="106">
        <v>5</v>
      </c>
      <c r="K139" s="106">
        <v>4</v>
      </c>
      <c r="L139" s="106">
        <v>77</v>
      </c>
      <c r="M139" s="106">
        <v>38</v>
      </c>
      <c r="N139" s="106">
        <v>2</v>
      </c>
      <c r="O139" s="106">
        <v>1</v>
      </c>
      <c r="P139" s="106">
        <v>5</v>
      </c>
      <c r="Q139" s="106">
        <v>4</v>
      </c>
      <c r="R139" s="106">
        <v>26</v>
      </c>
      <c r="S139" s="106">
        <v>14</v>
      </c>
      <c r="T139" s="106" t="s">
        <v>277</v>
      </c>
      <c r="U139" s="106" t="s">
        <v>277</v>
      </c>
      <c r="V139" s="106" t="s">
        <v>277</v>
      </c>
      <c r="W139" s="106" t="s">
        <v>277</v>
      </c>
      <c r="Y139" s="140">
        <v>104</v>
      </c>
    </row>
    <row r="140" spans="1:25" ht="21.75" customHeight="1">
      <c r="A140" s="330" t="s">
        <v>307</v>
      </c>
      <c r="B140" s="330"/>
      <c r="C140" s="330"/>
      <c r="D140" s="330"/>
      <c r="E140" s="330"/>
      <c r="F140" s="330"/>
      <c r="G140" s="330"/>
      <c r="H140" s="330"/>
      <c r="I140" s="330"/>
      <c r="J140" s="330"/>
      <c r="K140" s="330"/>
      <c r="L140" s="330" t="s">
        <v>307</v>
      </c>
      <c r="M140" s="330"/>
      <c r="N140" s="330"/>
      <c r="O140" s="330"/>
      <c r="P140" s="330"/>
      <c r="Q140" s="330"/>
      <c r="R140" s="330"/>
      <c r="S140" s="330"/>
      <c r="T140" s="330"/>
      <c r="U140" s="330"/>
      <c r="V140" s="330"/>
      <c r="W140" s="330"/>
      <c r="X140" s="330"/>
      <c r="Y140" s="330"/>
    </row>
    <row r="141" spans="1:25" ht="12.75" customHeight="1">
      <c r="A141" s="137">
        <v>105</v>
      </c>
      <c r="B141" s="100"/>
      <c r="C141" s="101"/>
      <c r="D141" s="177" t="s">
        <v>28</v>
      </c>
      <c r="E141" s="102"/>
      <c r="F141" s="103">
        <v>299</v>
      </c>
      <c r="G141" s="104">
        <v>140</v>
      </c>
      <c r="H141" s="104" t="s">
        <v>277</v>
      </c>
      <c r="I141" s="104" t="s">
        <v>277</v>
      </c>
      <c r="J141" s="104" t="s">
        <v>277</v>
      </c>
      <c r="K141" s="104" t="s">
        <v>277</v>
      </c>
      <c r="L141" s="104">
        <v>263</v>
      </c>
      <c r="M141" s="104">
        <v>116</v>
      </c>
      <c r="N141" s="104" t="s">
        <v>277</v>
      </c>
      <c r="O141" s="104" t="s">
        <v>277</v>
      </c>
      <c r="P141" s="104" t="s">
        <v>277</v>
      </c>
      <c r="Q141" s="104" t="s">
        <v>277</v>
      </c>
      <c r="R141" s="104">
        <v>36</v>
      </c>
      <c r="S141" s="104">
        <v>24</v>
      </c>
      <c r="T141" s="104" t="s">
        <v>277</v>
      </c>
      <c r="U141" s="104" t="s">
        <v>277</v>
      </c>
      <c r="V141" s="104" t="s">
        <v>277</v>
      </c>
      <c r="W141" s="104" t="s">
        <v>277</v>
      </c>
      <c r="Y141" s="138">
        <v>105</v>
      </c>
    </row>
    <row r="142" spans="1:25" ht="12.75" customHeight="1">
      <c r="A142" s="139">
        <v>106</v>
      </c>
      <c r="B142" s="100"/>
      <c r="C142" s="101"/>
      <c r="D142" s="153" t="s">
        <v>461</v>
      </c>
      <c r="E142" s="152"/>
      <c r="F142" s="105">
        <v>299</v>
      </c>
      <c r="G142" s="106">
        <v>140</v>
      </c>
      <c r="H142" s="106" t="s">
        <v>277</v>
      </c>
      <c r="I142" s="106" t="s">
        <v>277</v>
      </c>
      <c r="J142" s="106" t="s">
        <v>277</v>
      </c>
      <c r="K142" s="106" t="s">
        <v>277</v>
      </c>
      <c r="L142" s="106">
        <v>263</v>
      </c>
      <c r="M142" s="106">
        <v>116</v>
      </c>
      <c r="N142" s="106" t="s">
        <v>277</v>
      </c>
      <c r="O142" s="106" t="s">
        <v>277</v>
      </c>
      <c r="P142" s="106" t="s">
        <v>277</v>
      </c>
      <c r="Q142" s="106" t="s">
        <v>277</v>
      </c>
      <c r="R142" s="106">
        <v>36</v>
      </c>
      <c r="S142" s="106">
        <v>24</v>
      </c>
      <c r="T142" s="106" t="s">
        <v>277</v>
      </c>
      <c r="U142" s="106" t="s">
        <v>277</v>
      </c>
      <c r="V142" s="106" t="s">
        <v>277</v>
      </c>
      <c r="W142" s="106" t="s">
        <v>277</v>
      </c>
      <c r="Y142" s="140">
        <v>106</v>
      </c>
    </row>
    <row r="143" spans="1:25" ht="21.75" customHeight="1">
      <c r="A143" s="330" t="s">
        <v>308</v>
      </c>
      <c r="B143" s="330"/>
      <c r="C143" s="330"/>
      <c r="D143" s="330"/>
      <c r="E143" s="330"/>
      <c r="F143" s="330"/>
      <c r="G143" s="330"/>
      <c r="H143" s="330"/>
      <c r="I143" s="330"/>
      <c r="J143" s="330"/>
      <c r="K143" s="330"/>
      <c r="L143" s="330" t="s">
        <v>308</v>
      </c>
      <c r="M143" s="330"/>
      <c r="N143" s="330"/>
      <c r="O143" s="330"/>
      <c r="P143" s="330"/>
      <c r="Q143" s="330"/>
      <c r="R143" s="330"/>
      <c r="S143" s="330"/>
      <c r="T143" s="330"/>
      <c r="U143" s="330"/>
      <c r="V143" s="330"/>
      <c r="W143" s="330"/>
      <c r="X143" s="330"/>
      <c r="Y143" s="330"/>
    </row>
    <row r="144" spans="1:25" ht="12.75" customHeight="1">
      <c r="A144" s="137">
        <v>107</v>
      </c>
      <c r="B144" s="100"/>
      <c r="C144" s="101"/>
      <c r="D144" s="177" t="s">
        <v>28</v>
      </c>
      <c r="E144" s="102"/>
      <c r="F144" s="103">
        <v>2726</v>
      </c>
      <c r="G144" s="104">
        <v>909</v>
      </c>
      <c r="H144" s="104">
        <v>15</v>
      </c>
      <c r="I144" s="104">
        <v>9</v>
      </c>
      <c r="J144" s="104">
        <v>161</v>
      </c>
      <c r="K144" s="104">
        <v>67</v>
      </c>
      <c r="L144" s="104">
        <v>2596</v>
      </c>
      <c r="M144" s="104">
        <v>872</v>
      </c>
      <c r="N144" s="104">
        <v>8</v>
      </c>
      <c r="O144" s="104">
        <v>4</v>
      </c>
      <c r="P144" s="104">
        <v>143</v>
      </c>
      <c r="Q144" s="104">
        <v>57</v>
      </c>
      <c r="R144" s="104">
        <v>130</v>
      </c>
      <c r="S144" s="104">
        <v>37</v>
      </c>
      <c r="T144" s="104">
        <v>7</v>
      </c>
      <c r="U144" s="104">
        <v>5</v>
      </c>
      <c r="V144" s="104">
        <v>18</v>
      </c>
      <c r="W144" s="104">
        <v>10</v>
      </c>
      <c r="Y144" s="138">
        <v>107</v>
      </c>
    </row>
    <row r="145" spans="1:25" ht="12.75" customHeight="1">
      <c r="A145" s="139">
        <v>108</v>
      </c>
      <c r="B145" s="100"/>
      <c r="C145" s="101"/>
      <c r="D145" s="153" t="s">
        <v>456</v>
      </c>
      <c r="E145" s="152"/>
      <c r="F145" s="105">
        <v>119</v>
      </c>
      <c r="G145" s="106">
        <v>52</v>
      </c>
      <c r="H145" s="106" t="s">
        <v>277</v>
      </c>
      <c r="I145" s="106" t="s">
        <v>277</v>
      </c>
      <c r="J145" s="106" t="s">
        <v>277</v>
      </c>
      <c r="K145" s="106" t="s">
        <v>277</v>
      </c>
      <c r="L145" s="106">
        <v>110</v>
      </c>
      <c r="M145" s="106">
        <v>49</v>
      </c>
      <c r="N145" s="106" t="s">
        <v>277</v>
      </c>
      <c r="O145" s="106" t="s">
        <v>277</v>
      </c>
      <c r="P145" s="106" t="s">
        <v>277</v>
      </c>
      <c r="Q145" s="106" t="s">
        <v>277</v>
      </c>
      <c r="R145" s="106">
        <v>9</v>
      </c>
      <c r="S145" s="106">
        <v>3</v>
      </c>
      <c r="T145" s="106" t="s">
        <v>277</v>
      </c>
      <c r="U145" s="106" t="s">
        <v>277</v>
      </c>
      <c r="V145" s="106" t="s">
        <v>277</v>
      </c>
      <c r="W145" s="106" t="s">
        <v>277</v>
      </c>
      <c r="Y145" s="140">
        <v>108</v>
      </c>
    </row>
    <row r="146" spans="1:25" ht="12.75" customHeight="1">
      <c r="A146" s="139">
        <v>109</v>
      </c>
      <c r="B146" s="100"/>
      <c r="C146" s="101"/>
      <c r="D146" s="153" t="s">
        <v>458</v>
      </c>
      <c r="E146" s="152"/>
      <c r="F146" s="105">
        <v>800</v>
      </c>
      <c r="G146" s="106">
        <v>415</v>
      </c>
      <c r="H146" s="106">
        <v>13</v>
      </c>
      <c r="I146" s="106">
        <v>9</v>
      </c>
      <c r="J146" s="106">
        <v>98</v>
      </c>
      <c r="K146" s="106">
        <v>57</v>
      </c>
      <c r="L146" s="106">
        <v>766</v>
      </c>
      <c r="M146" s="106">
        <v>396</v>
      </c>
      <c r="N146" s="106">
        <v>8</v>
      </c>
      <c r="O146" s="106">
        <v>4</v>
      </c>
      <c r="P146" s="106">
        <v>83</v>
      </c>
      <c r="Q146" s="106">
        <v>47</v>
      </c>
      <c r="R146" s="106">
        <v>34</v>
      </c>
      <c r="S146" s="106">
        <v>19</v>
      </c>
      <c r="T146" s="106">
        <v>5</v>
      </c>
      <c r="U146" s="106">
        <v>5</v>
      </c>
      <c r="V146" s="106">
        <v>15</v>
      </c>
      <c r="W146" s="106">
        <v>10</v>
      </c>
      <c r="Y146" s="140">
        <v>109</v>
      </c>
    </row>
    <row r="147" spans="1:25" ht="12.75" customHeight="1">
      <c r="A147" s="139">
        <v>110</v>
      </c>
      <c r="B147" s="100"/>
      <c r="C147" s="101"/>
      <c r="D147" s="153" t="s">
        <v>460</v>
      </c>
      <c r="E147" s="152"/>
      <c r="F147" s="105">
        <v>1807</v>
      </c>
      <c r="G147" s="106">
        <v>442</v>
      </c>
      <c r="H147" s="106">
        <v>2</v>
      </c>
      <c r="I147" s="106" t="s">
        <v>277</v>
      </c>
      <c r="J147" s="106">
        <v>63</v>
      </c>
      <c r="K147" s="106">
        <v>10</v>
      </c>
      <c r="L147" s="106">
        <v>1720</v>
      </c>
      <c r="M147" s="106">
        <v>427</v>
      </c>
      <c r="N147" s="106" t="s">
        <v>277</v>
      </c>
      <c r="O147" s="106" t="s">
        <v>277</v>
      </c>
      <c r="P147" s="106">
        <v>60</v>
      </c>
      <c r="Q147" s="106">
        <v>10</v>
      </c>
      <c r="R147" s="106">
        <v>87</v>
      </c>
      <c r="S147" s="106">
        <v>15</v>
      </c>
      <c r="T147" s="106">
        <v>2</v>
      </c>
      <c r="U147" s="106" t="s">
        <v>277</v>
      </c>
      <c r="V147" s="106">
        <v>3</v>
      </c>
      <c r="W147" s="106" t="s">
        <v>277</v>
      </c>
      <c r="Y147" s="140">
        <v>110</v>
      </c>
    </row>
    <row r="148" spans="1:25" ht="21.75" customHeight="1">
      <c r="A148" s="330" t="s">
        <v>309</v>
      </c>
      <c r="B148" s="330"/>
      <c r="C148" s="330"/>
      <c r="D148" s="330"/>
      <c r="E148" s="330"/>
      <c r="F148" s="330"/>
      <c r="G148" s="330"/>
      <c r="H148" s="330"/>
      <c r="I148" s="330"/>
      <c r="J148" s="330"/>
      <c r="K148" s="330"/>
      <c r="L148" s="330" t="s">
        <v>309</v>
      </c>
      <c r="M148" s="330"/>
      <c r="N148" s="330"/>
      <c r="O148" s="330"/>
      <c r="P148" s="330"/>
      <c r="Q148" s="330"/>
      <c r="R148" s="330"/>
      <c r="S148" s="330"/>
      <c r="T148" s="330"/>
      <c r="U148" s="330"/>
      <c r="V148" s="330"/>
      <c r="W148" s="330"/>
      <c r="X148" s="330"/>
      <c r="Y148" s="330"/>
    </row>
    <row r="149" spans="1:25" ht="12.75" customHeight="1">
      <c r="A149" s="137">
        <v>111</v>
      </c>
      <c r="B149" s="100"/>
      <c r="C149" s="101"/>
      <c r="D149" s="177" t="s">
        <v>28</v>
      </c>
      <c r="E149" s="102"/>
      <c r="F149" s="103">
        <v>2625</v>
      </c>
      <c r="G149" s="104">
        <v>1210</v>
      </c>
      <c r="H149" s="104">
        <v>46</v>
      </c>
      <c r="I149" s="104">
        <v>20</v>
      </c>
      <c r="J149" s="104">
        <v>102</v>
      </c>
      <c r="K149" s="104">
        <v>47</v>
      </c>
      <c r="L149" s="104">
        <v>2382</v>
      </c>
      <c r="M149" s="104">
        <v>1080</v>
      </c>
      <c r="N149" s="104">
        <v>35</v>
      </c>
      <c r="O149" s="104">
        <v>18</v>
      </c>
      <c r="P149" s="104">
        <v>80</v>
      </c>
      <c r="Q149" s="104">
        <v>36</v>
      </c>
      <c r="R149" s="104">
        <v>243</v>
      </c>
      <c r="S149" s="104">
        <v>130</v>
      </c>
      <c r="T149" s="104">
        <v>11</v>
      </c>
      <c r="U149" s="104">
        <v>2</v>
      </c>
      <c r="V149" s="104">
        <v>22</v>
      </c>
      <c r="W149" s="104">
        <v>11</v>
      </c>
      <c r="Y149" s="138">
        <v>111</v>
      </c>
    </row>
    <row r="150" spans="1:25" ht="12.75" customHeight="1">
      <c r="A150" s="139">
        <v>112</v>
      </c>
      <c r="B150" s="100"/>
      <c r="C150" s="101"/>
      <c r="D150" s="153" t="s">
        <v>458</v>
      </c>
      <c r="E150" s="152"/>
      <c r="F150" s="105">
        <v>1586</v>
      </c>
      <c r="G150" s="106">
        <v>865</v>
      </c>
      <c r="H150" s="106">
        <v>37</v>
      </c>
      <c r="I150" s="106">
        <v>16</v>
      </c>
      <c r="J150" s="106">
        <v>68</v>
      </c>
      <c r="K150" s="106">
        <v>34</v>
      </c>
      <c r="L150" s="106">
        <v>1443</v>
      </c>
      <c r="M150" s="106">
        <v>777</v>
      </c>
      <c r="N150" s="106">
        <v>28</v>
      </c>
      <c r="O150" s="106">
        <v>14</v>
      </c>
      <c r="P150" s="106">
        <v>52</v>
      </c>
      <c r="Q150" s="106">
        <v>26</v>
      </c>
      <c r="R150" s="106">
        <v>143</v>
      </c>
      <c r="S150" s="106">
        <v>88</v>
      </c>
      <c r="T150" s="106">
        <v>9</v>
      </c>
      <c r="U150" s="106">
        <v>2</v>
      </c>
      <c r="V150" s="106">
        <v>16</v>
      </c>
      <c r="W150" s="106">
        <v>8</v>
      </c>
      <c r="Y150" s="140">
        <v>112</v>
      </c>
    </row>
    <row r="151" spans="1:25" s="181" customFormat="1" ht="21.75" customHeight="1">
      <c r="A151" s="354" t="s">
        <v>490</v>
      </c>
      <c r="B151" s="354"/>
      <c r="C151" s="354"/>
      <c r="D151" s="354"/>
      <c r="E151" s="354"/>
      <c r="F151" s="354"/>
      <c r="G151" s="354"/>
      <c r="H151" s="354"/>
      <c r="I151" s="354"/>
      <c r="J151" s="354"/>
      <c r="K151" s="354"/>
      <c r="L151" s="354" t="s">
        <v>490</v>
      </c>
      <c r="M151" s="354"/>
      <c r="N151" s="354"/>
      <c r="O151" s="354"/>
      <c r="P151" s="354"/>
      <c r="Q151" s="354"/>
      <c r="R151" s="354"/>
      <c r="S151" s="354"/>
      <c r="T151" s="354"/>
      <c r="U151" s="354"/>
      <c r="V151" s="354"/>
      <c r="W151" s="354"/>
      <c r="X151" s="354"/>
      <c r="Y151" s="354"/>
    </row>
    <row r="152" spans="1:25" ht="12.75" customHeight="1">
      <c r="A152" s="139">
        <v>113</v>
      </c>
      <c r="B152" s="100"/>
      <c r="C152" s="101"/>
      <c r="D152" s="153" t="s">
        <v>459</v>
      </c>
      <c r="E152" s="152"/>
      <c r="F152" s="105">
        <v>111</v>
      </c>
      <c r="G152" s="106">
        <v>74</v>
      </c>
      <c r="H152" s="106" t="s">
        <v>277</v>
      </c>
      <c r="I152" s="106" t="s">
        <v>277</v>
      </c>
      <c r="J152" s="106">
        <v>1</v>
      </c>
      <c r="K152" s="106">
        <v>1</v>
      </c>
      <c r="L152" s="106">
        <v>108</v>
      </c>
      <c r="M152" s="106">
        <v>72</v>
      </c>
      <c r="N152" s="106" t="s">
        <v>277</v>
      </c>
      <c r="O152" s="106" t="s">
        <v>277</v>
      </c>
      <c r="P152" s="106" t="s">
        <v>277</v>
      </c>
      <c r="Q152" s="106" t="s">
        <v>277</v>
      </c>
      <c r="R152" s="106">
        <v>3</v>
      </c>
      <c r="S152" s="106">
        <v>2</v>
      </c>
      <c r="T152" s="106" t="s">
        <v>277</v>
      </c>
      <c r="U152" s="106" t="s">
        <v>277</v>
      </c>
      <c r="V152" s="106">
        <v>1</v>
      </c>
      <c r="W152" s="106">
        <v>1</v>
      </c>
      <c r="Y152" s="140">
        <v>113</v>
      </c>
    </row>
    <row r="153" spans="1:25" ht="12.75" customHeight="1">
      <c r="A153" s="139">
        <v>114</v>
      </c>
      <c r="B153" s="100"/>
      <c r="C153" s="101"/>
      <c r="D153" s="153" t="s">
        <v>462</v>
      </c>
      <c r="E153" s="152"/>
      <c r="F153" s="105">
        <v>34</v>
      </c>
      <c r="G153" s="106">
        <v>21</v>
      </c>
      <c r="H153" s="106">
        <v>6</v>
      </c>
      <c r="I153" s="106">
        <v>4</v>
      </c>
      <c r="J153" s="106">
        <v>9</v>
      </c>
      <c r="K153" s="106">
        <v>4</v>
      </c>
      <c r="L153" s="106">
        <v>34</v>
      </c>
      <c r="M153" s="106">
        <v>21</v>
      </c>
      <c r="N153" s="106">
        <v>6</v>
      </c>
      <c r="O153" s="106">
        <v>4</v>
      </c>
      <c r="P153" s="106">
        <v>9</v>
      </c>
      <c r="Q153" s="106">
        <v>4</v>
      </c>
      <c r="R153" s="106" t="s">
        <v>277</v>
      </c>
      <c r="S153" s="106" t="s">
        <v>277</v>
      </c>
      <c r="T153" s="106" t="s">
        <v>277</v>
      </c>
      <c r="U153" s="106" t="s">
        <v>277</v>
      </c>
      <c r="V153" s="106" t="s">
        <v>277</v>
      </c>
      <c r="W153" s="106" t="s">
        <v>277</v>
      </c>
      <c r="Y153" s="140">
        <v>114</v>
      </c>
    </row>
    <row r="154" spans="1:25" ht="12.75" customHeight="1">
      <c r="A154" s="139">
        <v>115</v>
      </c>
      <c r="B154" s="100"/>
      <c r="C154" s="101"/>
      <c r="D154" s="153" t="s">
        <v>460</v>
      </c>
      <c r="E154" s="152"/>
      <c r="F154" s="105">
        <v>894</v>
      </c>
      <c r="G154" s="106">
        <v>250</v>
      </c>
      <c r="H154" s="106">
        <v>3</v>
      </c>
      <c r="I154" s="106" t="s">
        <v>277</v>
      </c>
      <c r="J154" s="106">
        <v>24</v>
      </c>
      <c r="K154" s="106">
        <v>8</v>
      </c>
      <c r="L154" s="106">
        <v>797</v>
      </c>
      <c r="M154" s="106">
        <v>210</v>
      </c>
      <c r="N154" s="106">
        <v>1</v>
      </c>
      <c r="O154" s="106" t="s">
        <v>277</v>
      </c>
      <c r="P154" s="106">
        <v>19</v>
      </c>
      <c r="Q154" s="106">
        <v>6</v>
      </c>
      <c r="R154" s="106">
        <v>97</v>
      </c>
      <c r="S154" s="106">
        <v>40</v>
      </c>
      <c r="T154" s="106">
        <v>2</v>
      </c>
      <c r="U154" s="106" t="s">
        <v>277</v>
      </c>
      <c r="V154" s="106">
        <v>5</v>
      </c>
      <c r="W154" s="106">
        <v>2</v>
      </c>
      <c r="Y154" s="140">
        <v>115</v>
      </c>
    </row>
    <row r="155" spans="1:25" ht="21.75" customHeight="1">
      <c r="A155" s="330" t="s">
        <v>464</v>
      </c>
      <c r="B155" s="330"/>
      <c r="C155" s="330"/>
      <c r="D155" s="330"/>
      <c r="E155" s="330"/>
      <c r="F155" s="330"/>
      <c r="G155" s="330"/>
      <c r="H155" s="330"/>
      <c r="I155" s="330"/>
      <c r="J155" s="330"/>
      <c r="K155" s="330"/>
      <c r="L155" s="330" t="s">
        <v>464</v>
      </c>
      <c r="M155" s="330"/>
      <c r="N155" s="330"/>
      <c r="O155" s="330"/>
      <c r="P155" s="330"/>
      <c r="Q155" s="330"/>
      <c r="R155" s="330"/>
      <c r="S155" s="330"/>
      <c r="T155" s="330"/>
      <c r="U155" s="330"/>
      <c r="V155" s="330"/>
      <c r="W155" s="330"/>
      <c r="X155" s="330"/>
      <c r="Y155" s="330"/>
    </row>
    <row r="156" spans="1:25" ht="12.75" customHeight="1">
      <c r="A156" s="137">
        <v>116</v>
      </c>
      <c r="B156" s="100"/>
      <c r="C156" s="101"/>
      <c r="D156" s="177" t="s">
        <v>28</v>
      </c>
      <c r="E156" s="102"/>
      <c r="F156" s="103">
        <v>2915</v>
      </c>
      <c r="G156" s="104">
        <v>1159</v>
      </c>
      <c r="H156" s="104">
        <v>38</v>
      </c>
      <c r="I156" s="104">
        <v>12</v>
      </c>
      <c r="J156" s="104">
        <v>122</v>
      </c>
      <c r="K156" s="104">
        <v>62</v>
      </c>
      <c r="L156" s="104">
        <v>2651</v>
      </c>
      <c r="M156" s="104">
        <v>1055</v>
      </c>
      <c r="N156" s="104">
        <v>4</v>
      </c>
      <c r="O156" s="104" t="s">
        <v>277</v>
      </c>
      <c r="P156" s="104">
        <v>113</v>
      </c>
      <c r="Q156" s="104">
        <v>57</v>
      </c>
      <c r="R156" s="104">
        <v>264</v>
      </c>
      <c r="S156" s="104">
        <v>104</v>
      </c>
      <c r="T156" s="104">
        <v>34</v>
      </c>
      <c r="U156" s="104">
        <v>12</v>
      </c>
      <c r="V156" s="104">
        <v>9</v>
      </c>
      <c r="W156" s="104">
        <v>5</v>
      </c>
      <c r="Y156" s="138">
        <v>116</v>
      </c>
    </row>
    <row r="157" spans="1:25" ht="12.75" customHeight="1">
      <c r="A157" s="139">
        <v>117</v>
      </c>
      <c r="B157" s="100"/>
      <c r="C157" s="101"/>
      <c r="D157" s="153" t="s">
        <v>458</v>
      </c>
      <c r="E157" s="152"/>
      <c r="F157" s="105">
        <v>1467</v>
      </c>
      <c r="G157" s="106">
        <v>815</v>
      </c>
      <c r="H157" s="106">
        <v>18</v>
      </c>
      <c r="I157" s="106">
        <v>6</v>
      </c>
      <c r="J157" s="106">
        <v>96</v>
      </c>
      <c r="K157" s="106">
        <v>59</v>
      </c>
      <c r="L157" s="106">
        <v>1359</v>
      </c>
      <c r="M157" s="106">
        <v>755</v>
      </c>
      <c r="N157" s="106" t="s">
        <v>277</v>
      </c>
      <c r="O157" s="106" t="s">
        <v>277</v>
      </c>
      <c r="P157" s="106">
        <v>89</v>
      </c>
      <c r="Q157" s="106">
        <v>54</v>
      </c>
      <c r="R157" s="106">
        <v>108</v>
      </c>
      <c r="S157" s="106">
        <v>60</v>
      </c>
      <c r="T157" s="106">
        <v>18</v>
      </c>
      <c r="U157" s="106">
        <v>6</v>
      </c>
      <c r="V157" s="106">
        <v>7</v>
      </c>
      <c r="W157" s="106">
        <v>5</v>
      </c>
      <c r="Y157" s="140">
        <v>117</v>
      </c>
    </row>
    <row r="158" spans="1:25" ht="12.75" customHeight="1">
      <c r="A158" s="139">
        <v>118</v>
      </c>
      <c r="B158" s="100"/>
      <c r="C158" s="101"/>
      <c r="D158" s="153" t="s">
        <v>460</v>
      </c>
      <c r="E158" s="152"/>
      <c r="F158" s="105">
        <v>1448</v>
      </c>
      <c r="G158" s="106">
        <v>344</v>
      </c>
      <c r="H158" s="106">
        <v>20</v>
      </c>
      <c r="I158" s="106">
        <v>6</v>
      </c>
      <c r="J158" s="106">
        <v>26</v>
      </c>
      <c r="K158" s="106">
        <v>3</v>
      </c>
      <c r="L158" s="106">
        <v>1292</v>
      </c>
      <c r="M158" s="106">
        <v>300</v>
      </c>
      <c r="N158" s="106">
        <v>4</v>
      </c>
      <c r="O158" s="106" t="s">
        <v>277</v>
      </c>
      <c r="P158" s="106">
        <v>24</v>
      </c>
      <c r="Q158" s="106">
        <v>3</v>
      </c>
      <c r="R158" s="106">
        <v>156</v>
      </c>
      <c r="S158" s="106">
        <v>44</v>
      </c>
      <c r="T158" s="106">
        <v>16</v>
      </c>
      <c r="U158" s="106">
        <v>6</v>
      </c>
      <c r="V158" s="106">
        <v>2</v>
      </c>
      <c r="W158" s="106" t="s">
        <v>277</v>
      </c>
      <c r="Y158" s="140">
        <v>118</v>
      </c>
    </row>
    <row r="159" spans="1:25" ht="21.75" customHeight="1">
      <c r="A159" s="330" t="s">
        <v>310</v>
      </c>
      <c r="B159" s="330"/>
      <c r="C159" s="330"/>
      <c r="D159" s="330"/>
      <c r="E159" s="330"/>
      <c r="F159" s="330"/>
      <c r="G159" s="330"/>
      <c r="H159" s="330"/>
      <c r="I159" s="330"/>
      <c r="J159" s="330"/>
      <c r="K159" s="330"/>
      <c r="L159" s="330" t="s">
        <v>310</v>
      </c>
      <c r="M159" s="330"/>
      <c r="N159" s="330"/>
      <c r="O159" s="330"/>
      <c r="P159" s="330"/>
      <c r="Q159" s="330"/>
      <c r="R159" s="330"/>
      <c r="S159" s="330"/>
      <c r="T159" s="330"/>
      <c r="U159" s="330"/>
      <c r="V159" s="330"/>
      <c r="W159" s="330"/>
      <c r="X159" s="330"/>
      <c r="Y159" s="330"/>
    </row>
    <row r="160" spans="1:25" ht="12.75" customHeight="1">
      <c r="A160" s="137">
        <v>119</v>
      </c>
      <c r="B160" s="100"/>
      <c r="C160" s="101"/>
      <c r="D160" s="177" t="s">
        <v>28</v>
      </c>
      <c r="E160" s="102"/>
      <c r="F160" s="103">
        <v>5929</v>
      </c>
      <c r="G160" s="104">
        <v>2118</v>
      </c>
      <c r="H160" s="104">
        <v>137</v>
      </c>
      <c r="I160" s="104">
        <v>54</v>
      </c>
      <c r="J160" s="104">
        <v>304</v>
      </c>
      <c r="K160" s="104">
        <v>82</v>
      </c>
      <c r="L160" s="104">
        <v>5168</v>
      </c>
      <c r="M160" s="104">
        <v>1795</v>
      </c>
      <c r="N160" s="104">
        <v>32</v>
      </c>
      <c r="O160" s="104">
        <v>7</v>
      </c>
      <c r="P160" s="104">
        <v>243</v>
      </c>
      <c r="Q160" s="104">
        <v>68</v>
      </c>
      <c r="R160" s="104">
        <v>761</v>
      </c>
      <c r="S160" s="104">
        <v>323</v>
      </c>
      <c r="T160" s="104">
        <v>105</v>
      </c>
      <c r="U160" s="104">
        <v>47</v>
      </c>
      <c r="V160" s="104">
        <v>61</v>
      </c>
      <c r="W160" s="104">
        <v>14</v>
      </c>
      <c r="Y160" s="138">
        <v>119</v>
      </c>
    </row>
    <row r="161" spans="1:25" ht="12.75" customHeight="1">
      <c r="A161" s="139">
        <v>120</v>
      </c>
      <c r="B161" s="100"/>
      <c r="C161" s="101"/>
      <c r="D161" s="153" t="s">
        <v>458</v>
      </c>
      <c r="E161" s="152"/>
      <c r="F161" s="105">
        <v>1453</v>
      </c>
      <c r="G161" s="106">
        <v>876</v>
      </c>
      <c r="H161" s="106">
        <v>43</v>
      </c>
      <c r="I161" s="106">
        <v>21</v>
      </c>
      <c r="J161" s="106">
        <v>45</v>
      </c>
      <c r="K161" s="106">
        <v>32</v>
      </c>
      <c r="L161" s="106">
        <v>1238</v>
      </c>
      <c r="M161" s="106">
        <v>734</v>
      </c>
      <c r="N161" s="106">
        <v>8</v>
      </c>
      <c r="O161" s="106">
        <v>4</v>
      </c>
      <c r="P161" s="106">
        <v>42</v>
      </c>
      <c r="Q161" s="106">
        <v>31</v>
      </c>
      <c r="R161" s="106">
        <v>215</v>
      </c>
      <c r="S161" s="106">
        <v>142</v>
      </c>
      <c r="T161" s="106">
        <v>35</v>
      </c>
      <c r="U161" s="106">
        <v>17</v>
      </c>
      <c r="V161" s="106">
        <v>3</v>
      </c>
      <c r="W161" s="106">
        <v>1</v>
      </c>
      <c r="Y161" s="140">
        <v>120</v>
      </c>
    </row>
    <row r="162" spans="1:25" ht="12.75" customHeight="1">
      <c r="A162" s="139">
        <v>121</v>
      </c>
      <c r="B162" s="100"/>
      <c r="C162" s="101"/>
      <c r="D162" s="153" t="s">
        <v>460</v>
      </c>
      <c r="E162" s="152"/>
      <c r="F162" s="105">
        <v>4163</v>
      </c>
      <c r="G162" s="106">
        <v>1013</v>
      </c>
      <c r="H162" s="106">
        <v>82</v>
      </c>
      <c r="I162" s="106">
        <v>23</v>
      </c>
      <c r="J162" s="106">
        <v>255</v>
      </c>
      <c r="K162" s="106">
        <v>47</v>
      </c>
      <c r="L162" s="106">
        <v>3654</v>
      </c>
      <c r="M162" s="106">
        <v>859</v>
      </c>
      <c r="N162" s="106">
        <v>24</v>
      </c>
      <c r="O162" s="106">
        <v>3</v>
      </c>
      <c r="P162" s="106">
        <v>197</v>
      </c>
      <c r="Q162" s="106">
        <v>34</v>
      </c>
      <c r="R162" s="106">
        <v>509</v>
      </c>
      <c r="S162" s="106">
        <v>154</v>
      </c>
      <c r="T162" s="106">
        <v>58</v>
      </c>
      <c r="U162" s="106">
        <v>20</v>
      </c>
      <c r="V162" s="106">
        <v>58</v>
      </c>
      <c r="W162" s="106">
        <v>13</v>
      </c>
      <c r="Y162" s="140">
        <v>121</v>
      </c>
    </row>
    <row r="163" spans="1:25" ht="12.75" customHeight="1">
      <c r="A163" s="139">
        <v>122</v>
      </c>
      <c r="B163" s="100"/>
      <c r="C163" s="101"/>
      <c r="D163" s="153" t="s">
        <v>461</v>
      </c>
      <c r="E163" s="152"/>
      <c r="F163" s="105">
        <v>313</v>
      </c>
      <c r="G163" s="106">
        <v>229</v>
      </c>
      <c r="H163" s="106">
        <v>12</v>
      </c>
      <c r="I163" s="106">
        <v>10</v>
      </c>
      <c r="J163" s="106">
        <v>4</v>
      </c>
      <c r="K163" s="106">
        <v>3</v>
      </c>
      <c r="L163" s="106">
        <v>276</v>
      </c>
      <c r="M163" s="106">
        <v>202</v>
      </c>
      <c r="N163" s="106" t="s">
        <v>277</v>
      </c>
      <c r="O163" s="106" t="s">
        <v>277</v>
      </c>
      <c r="P163" s="106">
        <v>4</v>
      </c>
      <c r="Q163" s="106">
        <v>3</v>
      </c>
      <c r="R163" s="106">
        <v>37</v>
      </c>
      <c r="S163" s="106">
        <v>27</v>
      </c>
      <c r="T163" s="106">
        <v>12</v>
      </c>
      <c r="U163" s="106">
        <v>10</v>
      </c>
      <c r="V163" s="106" t="s">
        <v>277</v>
      </c>
      <c r="W163" s="106" t="s">
        <v>277</v>
      </c>
      <c r="Y163" s="140">
        <v>122</v>
      </c>
    </row>
    <row r="164" spans="1:25" ht="21.75" customHeight="1">
      <c r="A164" s="330" t="s">
        <v>311</v>
      </c>
      <c r="B164" s="330"/>
      <c r="C164" s="330"/>
      <c r="D164" s="330"/>
      <c r="E164" s="330"/>
      <c r="F164" s="330"/>
      <c r="G164" s="330"/>
      <c r="H164" s="330"/>
      <c r="I164" s="330"/>
      <c r="J164" s="330"/>
      <c r="K164" s="330"/>
      <c r="L164" s="330" t="s">
        <v>311</v>
      </c>
      <c r="M164" s="330"/>
      <c r="N164" s="330"/>
      <c r="O164" s="330"/>
      <c r="P164" s="330"/>
      <c r="Q164" s="330"/>
      <c r="R164" s="330"/>
      <c r="S164" s="330"/>
      <c r="T164" s="330"/>
      <c r="U164" s="330"/>
      <c r="V164" s="330"/>
      <c r="W164" s="330"/>
      <c r="X164" s="330"/>
      <c r="Y164" s="330"/>
    </row>
    <row r="165" spans="1:25" ht="12.75" customHeight="1">
      <c r="A165" s="137">
        <v>123</v>
      </c>
      <c r="B165" s="100"/>
      <c r="C165" s="101"/>
      <c r="D165" s="177" t="s">
        <v>28</v>
      </c>
      <c r="E165" s="102"/>
      <c r="F165" s="103">
        <v>4987</v>
      </c>
      <c r="G165" s="104">
        <v>2435</v>
      </c>
      <c r="H165" s="104">
        <v>48</v>
      </c>
      <c r="I165" s="104">
        <v>15</v>
      </c>
      <c r="J165" s="104">
        <v>248</v>
      </c>
      <c r="K165" s="104">
        <v>114</v>
      </c>
      <c r="L165" s="104">
        <v>4522</v>
      </c>
      <c r="M165" s="104">
        <v>2240</v>
      </c>
      <c r="N165" s="104">
        <v>16</v>
      </c>
      <c r="O165" s="104">
        <v>6</v>
      </c>
      <c r="P165" s="104">
        <v>206</v>
      </c>
      <c r="Q165" s="104">
        <v>101</v>
      </c>
      <c r="R165" s="104">
        <v>465</v>
      </c>
      <c r="S165" s="104">
        <v>195</v>
      </c>
      <c r="T165" s="104">
        <v>32</v>
      </c>
      <c r="U165" s="104">
        <v>9</v>
      </c>
      <c r="V165" s="104">
        <v>42</v>
      </c>
      <c r="W165" s="104">
        <v>13</v>
      </c>
      <c r="Y165" s="138">
        <v>123</v>
      </c>
    </row>
    <row r="166" spans="1:25" ht="12.75" customHeight="1">
      <c r="A166" s="139">
        <v>124</v>
      </c>
      <c r="B166" s="100"/>
      <c r="C166" s="101"/>
      <c r="D166" s="153" t="s">
        <v>458</v>
      </c>
      <c r="E166" s="152"/>
      <c r="F166" s="105">
        <v>2006</v>
      </c>
      <c r="G166" s="106">
        <v>1330</v>
      </c>
      <c r="H166" s="106">
        <v>19</v>
      </c>
      <c r="I166" s="106">
        <v>9</v>
      </c>
      <c r="J166" s="106">
        <v>111</v>
      </c>
      <c r="K166" s="106">
        <v>77</v>
      </c>
      <c r="L166" s="106">
        <v>1855</v>
      </c>
      <c r="M166" s="106">
        <v>1237</v>
      </c>
      <c r="N166" s="106">
        <v>8</v>
      </c>
      <c r="O166" s="106">
        <v>4</v>
      </c>
      <c r="P166" s="106">
        <v>98</v>
      </c>
      <c r="Q166" s="106">
        <v>70</v>
      </c>
      <c r="R166" s="106">
        <v>151</v>
      </c>
      <c r="S166" s="106">
        <v>93</v>
      </c>
      <c r="T166" s="106">
        <v>11</v>
      </c>
      <c r="U166" s="106">
        <v>5</v>
      </c>
      <c r="V166" s="106">
        <v>13</v>
      </c>
      <c r="W166" s="106">
        <v>7</v>
      </c>
      <c r="Y166" s="140">
        <v>124</v>
      </c>
    </row>
    <row r="167" spans="1:25" ht="12.75" customHeight="1">
      <c r="A167" s="139">
        <v>125</v>
      </c>
      <c r="B167" s="100"/>
      <c r="C167" s="101"/>
      <c r="D167" s="153" t="s">
        <v>459</v>
      </c>
      <c r="E167" s="152"/>
      <c r="F167" s="105">
        <v>244</v>
      </c>
      <c r="G167" s="106">
        <v>170</v>
      </c>
      <c r="H167" s="106">
        <v>1</v>
      </c>
      <c r="I167" s="106" t="s">
        <v>277</v>
      </c>
      <c r="J167" s="106">
        <v>17</v>
      </c>
      <c r="K167" s="106">
        <v>12</v>
      </c>
      <c r="L167" s="106">
        <v>237</v>
      </c>
      <c r="M167" s="106">
        <v>165</v>
      </c>
      <c r="N167" s="106" t="s">
        <v>277</v>
      </c>
      <c r="O167" s="106" t="s">
        <v>277</v>
      </c>
      <c r="P167" s="106">
        <v>15</v>
      </c>
      <c r="Q167" s="106">
        <v>11</v>
      </c>
      <c r="R167" s="106">
        <v>7</v>
      </c>
      <c r="S167" s="106">
        <v>5</v>
      </c>
      <c r="T167" s="106">
        <v>1</v>
      </c>
      <c r="U167" s="106" t="s">
        <v>277</v>
      </c>
      <c r="V167" s="106">
        <v>2</v>
      </c>
      <c r="W167" s="106">
        <v>1</v>
      </c>
      <c r="Y167" s="140">
        <v>125</v>
      </c>
    </row>
    <row r="168" spans="1:25" ht="12.75" customHeight="1">
      <c r="A168" s="139">
        <v>126</v>
      </c>
      <c r="B168" s="100"/>
      <c r="C168" s="101"/>
      <c r="D168" s="153" t="s">
        <v>462</v>
      </c>
      <c r="E168" s="152"/>
      <c r="F168" s="105">
        <v>189</v>
      </c>
      <c r="G168" s="106">
        <v>170</v>
      </c>
      <c r="H168" s="106" t="s">
        <v>277</v>
      </c>
      <c r="I168" s="106" t="s">
        <v>277</v>
      </c>
      <c r="J168" s="106" t="s">
        <v>277</v>
      </c>
      <c r="K168" s="106" t="s">
        <v>277</v>
      </c>
      <c r="L168" s="106">
        <v>187</v>
      </c>
      <c r="M168" s="106">
        <v>168</v>
      </c>
      <c r="N168" s="106" t="s">
        <v>277</v>
      </c>
      <c r="O168" s="106" t="s">
        <v>277</v>
      </c>
      <c r="P168" s="106" t="s">
        <v>277</v>
      </c>
      <c r="Q168" s="106" t="s">
        <v>277</v>
      </c>
      <c r="R168" s="106">
        <v>2</v>
      </c>
      <c r="S168" s="106">
        <v>2</v>
      </c>
      <c r="T168" s="106" t="s">
        <v>277</v>
      </c>
      <c r="U168" s="106" t="s">
        <v>277</v>
      </c>
      <c r="V168" s="106" t="s">
        <v>277</v>
      </c>
      <c r="W168" s="106" t="s">
        <v>277</v>
      </c>
      <c r="Y168" s="140">
        <v>126</v>
      </c>
    </row>
    <row r="169" spans="1:25" ht="12.75" customHeight="1">
      <c r="A169" s="139">
        <v>127</v>
      </c>
      <c r="B169" s="100"/>
      <c r="C169" s="101"/>
      <c r="D169" s="153" t="s">
        <v>460</v>
      </c>
      <c r="E169" s="152"/>
      <c r="F169" s="105">
        <v>2374</v>
      </c>
      <c r="G169" s="106">
        <v>658</v>
      </c>
      <c r="H169" s="106">
        <v>28</v>
      </c>
      <c r="I169" s="106">
        <v>6</v>
      </c>
      <c r="J169" s="106">
        <v>120</v>
      </c>
      <c r="K169" s="106">
        <v>25</v>
      </c>
      <c r="L169" s="106">
        <v>2082</v>
      </c>
      <c r="M169" s="106">
        <v>571</v>
      </c>
      <c r="N169" s="106">
        <v>8</v>
      </c>
      <c r="O169" s="106">
        <v>2</v>
      </c>
      <c r="P169" s="106">
        <v>93</v>
      </c>
      <c r="Q169" s="106">
        <v>20</v>
      </c>
      <c r="R169" s="106">
        <v>292</v>
      </c>
      <c r="S169" s="106">
        <v>87</v>
      </c>
      <c r="T169" s="106">
        <v>20</v>
      </c>
      <c r="U169" s="106">
        <v>4</v>
      </c>
      <c r="V169" s="106">
        <v>27</v>
      </c>
      <c r="W169" s="106">
        <v>5</v>
      </c>
      <c r="Y169" s="140">
        <v>127</v>
      </c>
    </row>
    <row r="170" spans="1:25" ht="12.75" customHeight="1">
      <c r="A170" s="139">
        <v>128</v>
      </c>
      <c r="B170" s="100"/>
      <c r="C170" s="101"/>
      <c r="D170" s="153" t="s">
        <v>461</v>
      </c>
      <c r="E170" s="152"/>
      <c r="F170" s="105">
        <v>174</v>
      </c>
      <c r="G170" s="106">
        <v>107</v>
      </c>
      <c r="H170" s="106" t="s">
        <v>277</v>
      </c>
      <c r="I170" s="106" t="s">
        <v>277</v>
      </c>
      <c r="J170" s="106" t="s">
        <v>277</v>
      </c>
      <c r="K170" s="106" t="s">
        <v>277</v>
      </c>
      <c r="L170" s="106">
        <v>161</v>
      </c>
      <c r="M170" s="106">
        <v>99</v>
      </c>
      <c r="N170" s="106" t="s">
        <v>277</v>
      </c>
      <c r="O170" s="106" t="s">
        <v>277</v>
      </c>
      <c r="P170" s="106" t="s">
        <v>277</v>
      </c>
      <c r="Q170" s="106" t="s">
        <v>277</v>
      </c>
      <c r="R170" s="106">
        <v>13</v>
      </c>
      <c r="S170" s="106">
        <v>8</v>
      </c>
      <c r="T170" s="106" t="s">
        <v>277</v>
      </c>
      <c r="U170" s="106" t="s">
        <v>277</v>
      </c>
      <c r="V170" s="106" t="s">
        <v>277</v>
      </c>
      <c r="W170" s="106" t="s">
        <v>277</v>
      </c>
      <c r="Y170" s="140">
        <v>128</v>
      </c>
    </row>
    <row r="171" spans="1:25" ht="21.75" customHeight="1">
      <c r="A171" s="330" t="s">
        <v>312</v>
      </c>
      <c r="B171" s="330"/>
      <c r="C171" s="330"/>
      <c r="D171" s="330"/>
      <c r="E171" s="330"/>
      <c r="F171" s="330"/>
      <c r="G171" s="330"/>
      <c r="H171" s="330"/>
      <c r="I171" s="330"/>
      <c r="J171" s="330"/>
      <c r="K171" s="330"/>
      <c r="L171" s="330" t="s">
        <v>312</v>
      </c>
      <c r="M171" s="330"/>
      <c r="N171" s="330"/>
      <c r="O171" s="330"/>
      <c r="P171" s="330"/>
      <c r="Q171" s="330"/>
      <c r="R171" s="330"/>
      <c r="S171" s="330"/>
      <c r="T171" s="330"/>
      <c r="U171" s="330"/>
      <c r="V171" s="330"/>
      <c r="W171" s="330"/>
      <c r="X171" s="330"/>
      <c r="Y171" s="330"/>
    </row>
    <row r="172" spans="1:25" ht="12.75" customHeight="1">
      <c r="A172" s="137">
        <v>129</v>
      </c>
      <c r="B172" s="100"/>
      <c r="C172" s="101"/>
      <c r="D172" s="177" t="s">
        <v>28</v>
      </c>
      <c r="E172" s="102"/>
      <c r="F172" s="103">
        <v>6130</v>
      </c>
      <c r="G172" s="104">
        <v>2297</v>
      </c>
      <c r="H172" s="104">
        <v>320</v>
      </c>
      <c r="I172" s="104">
        <v>106</v>
      </c>
      <c r="J172" s="104">
        <v>487</v>
      </c>
      <c r="K172" s="104">
        <v>136</v>
      </c>
      <c r="L172" s="104">
        <v>4837</v>
      </c>
      <c r="M172" s="104">
        <v>1907</v>
      </c>
      <c r="N172" s="104">
        <v>79</v>
      </c>
      <c r="O172" s="104">
        <v>36</v>
      </c>
      <c r="P172" s="104">
        <v>221</v>
      </c>
      <c r="Q172" s="104">
        <v>61</v>
      </c>
      <c r="R172" s="104">
        <v>1293</v>
      </c>
      <c r="S172" s="104">
        <v>390</v>
      </c>
      <c r="T172" s="104">
        <v>241</v>
      </c>
      <c r="U172" s="104">
        <v>70</v>
      </c>
      <c r="V172" s="104">
        <v>266</v>
      </c>
      <c r="W172" s="104">
        <v>75</v>
      </c>
      <c r="Y172" s="138">
        <v>129</v>
      </c>
    </row>
    <row r="173" spans="1:25" ht="12.75" customHeight="1">
      <c r="A173" s="139">
        <v>130</v>
      </c>
      <c r="B173" s="100"/>
      <c r="C173" s="101"/>
      <c r="D173" s="153" t="s">
        <v>457</v>
      </c>
      <c r="E173" s="152"/>
      <c r="F173" s="105">
        <v>257</v>
      </c>
      <c r="G173" s="106">
        <v>160</v>
      </c>
      <c r="H173" s="106" t="s">
        <v>277</v>
      </c>
      <c r="I173" s="106" t="s">
        <v>277</v>
      </c>
      <c r="J173" s="106">
        <v>1</v>
      </c>
      <c r="K173" s="106" t="s">
        <v>277</v>
      </c>
      <c r="L173" s="106">
        <v>231</v>
      </c>
      <c r="M173" s="106">
        <v>143</v>
      </c>
      <c r="N173" s="106" t="s">
        <v>277</v>
      </c>
      <c r="O173" s="106" t="s">
        <v>277</v>
      </c>
      <c r="P173" s="106">
        <v>1</v>
      </c>
      <c r="Q173" s="106" t="s">
        <v>277</v>
      </c>
      <c r="R173" s="106">
        <v>26</v>
      </c>
      <c r="S173" s="106">
        <v>17</v>
      </c>
      <c r="T173" s="106" t="s">
        <v>277</v>
      </c>
      <c r="U173" s="106" t="s">
        <v>277</v>
      </c>
      <c r="V173" s="106" t="s">
        <v>277</v>
      </c>
      <c r="W173" s="106" t="s">
        <v>277</v>
      </c>
      <c r="Y173" s="140">
        <v>130</v>
      </c>
    </row>
    <row r="174" spans="1:25" ht="12.75" customHeight="1">
      <c r="A174" s="139">
        <v>131</v>
      </c>
      <c r="B174" s="100"/>
      <c r="C174" s="101"/>
      <c r="D174" s="153" t="s">
        <v>458</v>
      </c>
      <c r="E174" s="152"/>
      <c r="F174" s="105">
        <v>1845</v>
      </c>
      <c r="G174" s="106">
        <v>1106</v>
      </c>
      <c r="H174" s="106">
        <v>89</v>
      </c>
      <c r="I174" s="106">
        <v>52</v>
      </c>
      <c r="J174" s="106">
        <v>146</v>
      </c>
      <c r="K174" s="106">
        <v>79</v>
      </c>
      <c r="L174" s="106">
        <v>1506</v>
      </c>
      <c r="M174" s="106">
        <v>931</v>
      </c>
      <c r="N174" s="106">
        <v>26</v>
      </c>
      <c r="O174" s="106">
        <v>15</v>
      </c>
      <c r="P174" s="106">
        <v>77</v>
      </c>
      <c r="Q174" s="106">
        <v>39</v>
      </c>
      <c r="R174" s="106">
        <v>339</v>
      </c>
      <c r="S174" s="106">
        <v>175</v>
      </c>
      <c r="T174" s="106">
        <v>63</v>
      </c>
      <c r="U174" s="106">
        <v>37</v>
      </c>
      <c r="V174" s="106">
        <v>69</v>
      </c>
      <c r="W174" s="106">
        <v>40</v>
      </c>
      <c r="Y174" s="140">
        <v>131</v>
      </c>
    </row>
    <row r="175" spans="1:25" ht="12.75" customHeight="1">
      <c r="A175" s="139">
        <v>132</v>
      </c>
      <c r="B175" s="100"/>
      <c r="C175" s="101"/>
      <c r="D175" s="153" t="s">
        <v>462</v>
      </c>
      <c r="E175" s="152"/>
      <c r="F175" s="105">
        <v>370</v>
      </c>
      <c r="G175" s="106">
        <v>273</v>
      </c>
      <c r="H175" s="106">
        <v>33</v>
      </c>
      <c r="I175" s="106">
        <v>19</v>
      </c>
      <c r="J175" s="106" t="s">
        <v>277</v>
      </c>
      <c r="K175" s="106" t="s">
        <v>277</v>
      </c>
      <c r="L175" s="106">
        <v>354</v>
      </c>
      <c r="M175" s="106">
        <v>261</v>
      </c>
      <c r="N175" s="106">
        <v>33</v>
      </c>
      <c r="O175" s="106">
        <v>19</v>
      </c>
      <c r="P175" s="106" t="s">
        <v>277</v>
      </c>
      <c r="Q175" s="106" t="s">
        <v>277</v>
      </c>
      <c r="R175" s="106">
        <v>16</v>
      </c>
      <c r="S175" s="106">
        <v>12</v>
      </c>
      <c r="T175" s="106" t="s">
        <v>277</v>
      </c>
      <c r="U175" s="106" t="s">
        <v>277</v>
      </c>
      <c r="V175" s="106" t="s">
        <v>277</v>
      </c>
      <c r="W175" s="106" t="s">
        <v>277</v>
      </c>
      <c r="Y175" s="140">
        <v>132</v>
      </c>
    </row>
    <row r="176" spans="1:25" ht="12.75" customHeight="1">
      <c r="A176" s="139">
        <v>133</v>
      </c>
      <c r="B176" s="100"/>
      <c r="C176" s="101"/>
      <c r="D176" s="153" t="s">
        <v>460</v>
      </c>
      <c r="E176" s="152"/>
      <c r="F176" s="105">
        <v>3658</v>
      </c>
      <c r="G176" s="106">
        <v>758</v>
      </c>
      <c r="H176" s="106">
        <v>198</v>
      </c>
      <c r="I176" s="106">
        <v>35</v>
      </c>
      <c r="J176" s="106">
        <v>340</v>
      </c>
      <c r="K176" s="106">
        <v>57</v>
      </c>
      <c r="L176" s="106">
        <v>2746</v>
      </c>
      <c r="M176" s="106">
        <v>572</v>
      </c>
      <c r="N176" s="106">
        <v>20</v>
      </c>
      <c r="O176" s="106">
        <v>2</v>
      </c>
      <c r="P176" s="106">
        <v>143</v>
      </c>
      <c r="Q176" s="106">
        <v>22</v>
      </c>
      <c r="R176" s="106">
        <v>912</v>
      </c>
      <c r="S176" s="106">
        <v>186</v>
      </c>
      <c r="T176" s="106">
        <v>178</v>
      </c>
      <c r="U176" s="106">
        <v>33</v>
      </c>
      <c r="V176" s="106">
        <v>197</v>
      </c>
      <c r="W176" s="106">
        <v>35</v>
      </c>
      <c r="Y176" s="140">
        <v>133</v>
      </c>
    </row>
    <row r="177" spans="1:25" ht="21.75" customHeight="1">
      <c r="A177" s="330" t="s">
        <v>313</v>
      </c>
      <c r="B177" s="330"/>
      <c r="C177" s="330"/>
      <c r="D177" s="330"/>
      <c r="E177" s="330"/>
      <c r="F177" s="330"/>
      <c r="G177" s="330"/>
      <c r="H177" s="330"/>
      <c r="I177" s="330"/>
      <c r="J177" s="330"/>
      <c r="K177" s="330"/>
      <c r="L177" s="330" t="s">
        <v>313</v>
      </c>
      <c r="M177" s="330"/>
      <c r="N177" s="330"/>
      <c r="O177" s="330"/>
      <c r="P177" s="330"/>
      <c r="Q177" s="330"/>
      <c r="R177" s="330"/>
      <c r="S177" s="330"/>
      <c r="T177" s="330"/>
      <c r="U177" s="330"/>
      <c r="V177" s="330"/>
      <c r="W177" s="330"/>
      <c r="X177" s="330"/>
      <c r="Y177" s="330"/>
    </row>
    <row r="178" spans="1:25" ht="12.75" customHeight="1">
      <c r="A178" s="137">
        <v>134</v>
      </c>
      <c r="B178" s="100"/>
      <c r="C178" s="101"/>
      <c r="D178" s="177" t="s">
        <v>28</v>
      </c>
      <c r="E178" s="102"/>
      <c r="F178" s="103">
        <v>2938</v>
      </c>
      <c r="G178" s="104">
        <v>1279</v>
      </c>
      <c r="H178" s="104">
        <v>161</v>
      </c>
      <c r="I178" s="104">
        <v>58</v>
      </c>
      <c r="J178" s="104">
        <v>307</v>
      </c>
      <c r="K178" s="104">
        <v>117</v>
      </c>
      <c r="L178" s="104">
        <v>2325</v>
      </c>
      <c r="M178" s="104">
        <v>1082</v>
      </c>
      <c r="N178" s="104">
        <v>33</v>
      </c>
      <c r="O178" s="104">
        <v>18</v>
      </c>
      <c r="P178" s="104">
        <v>166</v>
      </c>
      <c r="Q178" s="104">
        <v>73</v>
      </c>
      <c r="R178" s="104">
        <v>613</v>
      </c>
      <c r="S178" s="104">
        <v>197</v>
      </c>
      <c r="T178" s="104">
        <v>128</v>
      </c>
      <c r="U178" s="104">
        <v>40</v>
      </c>
      <c r="V178" s="104">
        <v>141</v>
      </c>
      <c r="W178" s="104">
        <v>44</v>
      </c>
      <c r="Y178" s="138">
        <v>134</v>
      </c>
    </row>
    <row r="179" spans="1:25" ht="12.75" customHeight="1">
      <c r="A179" s="139">
        <v>135</v>
      </c>
      <c r="B179" s="100"/>
      <c r="C179" s="101"/>
      <c r="D179" s="153" t="s">
        <v>458</v>
      </c>
      <c r="E179" s="152"/>
      <c r="F179" s="105">
        <v>1531</v>
      </c>
      <c r="G179" s="106">
        <v>865</v>
      </c>
      <c r="H179" s="106">
        <v>91</v>
      </c>
      <c r="I179" s="106">
        <v>43</v>
      </c>
      <c r="J179" s="106">
        <v>175</v>
      </c>
      <c r="K179" s="106">
        <v>87</v>
      </c>
      <c r="L179" s="106">
        <v>1253</v>
      </c>
      <c r="M179" s="106">
        <v>733</v>
      </c>
      <c r="N179" s="106">
        <v>33</v>
      </c>
      <c r="O179" s="106">
        <v>18</v>
      </c>
      <c r="P179" s="106">
        <v>113</v>
      </c>
      <c r="Q179" s="106">
        <v>58</v>
      </c>
      <c r="R179" s="106">
        <v>278</v>
      </c>
      <c r="S179" s="106">
        <v>132</v>
      </c>
      <c r="T179" s="106">
        <v>58</v>
      </c>
      <c r="U179" s="106">
        <v>25</v>
      </c>
      <c r="V179" s="106">
        <v>62</v>
      </c>
      <c r="W179" s="106">
        <v>29</v>
      </c>
      <c r="Y179" s="140">
        <v>135</v>
      </c>
    </row>
    <row r="180" spans="1:25" ht="12.75" customHeight="1">
      <c r="A180" s="139">
        <v>136</v>
      </c>
      <c r="B180" s="100"/>
      <c r="C180" s="101"/>
      <c r="D180" s="153" t="s">
        <v>462</v>
      </c>
      <c r="E180" s="152"/>
      <c r="F180" s="105">
        <v>14</v>
      </c>
      <c r="G180" s="106">
        <v>10</v>
      </c>
      <c r="H180" s="106" t="s">
        <v>277</v>
      </c>
      <c r="I180" s="106" t="s">
        <v>277</v>
      </c>
      <c r="J180" s="106" t="s">
        <v>277</v>
      </c>
      <c r="K180" s="106" t="s">
        <v>277</v>
      </c>
      <c r="L180" s="106">
        <v>14</v>
      </c>
      <c r="M180" s="106">
        <v>10</v>
      </c>
      <c r="N180" s="106" t="s">
        <v>277</v>
      </c>
      <c r="O180" s="106" t="s">
        <v>277</v>
      </c>
      <c r="P180" s="106" t="s">
        <v>277</v>
      </c>
      <c r="Q180" s="106" t="s">
        <v>277</v>
      </c>
      <c r="R180" s="106" t="s">
        <v>277</v>
      </c>
      <c r="S180" s="106" t="s">
        <v>277</v>
      </c>
      <c r="T180" s="106" t="s">
        <v>277</v>
      </c>
      <c r="U180" s="106" t="s">
        <v>277</v>
      </c>
      <c r="V180" s="106" t="s">
        <v>277</v>
      </c>
      <c r="W180" s="106" t="s">
        <v>277</v>
      </c>
      <c r="Y180" s="140">
        <v>136</v>
      </c>
    </row>
    <row r="181" spans="1:25" ht="12.75" customHeight="1">
      <c r="A181" s="139">
        <v>137</v>
      </c>
      <c r="B181" s="100"/>
      <c r="C181" s="101"/>
      <c r="D181" s="153" t="s">
        <v>460</v>
      </c>
      <c r="E181" s="152"/>
      <c r="F181" s="105">
        <v>1222</v>
      </c>
      <c r="G181" s="106">
        <v>262</v>
      </c>
      <c r="H181" s="106">
        <v>64</v>
      </c>
      <c r="I181" s="106">
        <v>9</v>
      </c>
      <c r="J181" s="106">
        <v>126</v>
      </c>
      <c r="K181" s="106">
        <v>24</v>
      </c>
      <c r="L181" s="106">
        <v>895</v>
      </c>
      <c r="M181" s="106">
        <v>205</v>
      </c>
      <c r="N181" s="106" t="s">
        <v>277</v>
      </c>
      <c r="O181" s="106" t="s">
        <v>277</v>
      </c>
      <c r="P181" s="106">
        <v>53</v>
      </c>
      <c r="Q181" s="106">
        <v>15</v>
      </c>
      <c r="R181" s="106">
        <v>327</v>
      </c>
      <c r="S181" s="106">
        <v>57</v>
      </c>
      <c r="T181" s="106">
        <v>64</v>
      </c>
      <c r="U181" s="106">
        <v>9</v>
      </c>
      <c r="V181" s="106">
        <v>73</v>
      </c>
      <c r="W181" s="106">
        <v>9</v>
      </c>
      <c r="Y181" s="140">
        <v>137</v>
      </c>
    </row>
    <row r="182" spans="1:25" ht="12.75" customHeight="1">
      <c r="A182" s="139">
        <v>138</v>
      </c>
      <c r="B182" s="100"/>
      <c r="C182" s="101"/>
      <c r="D182" s="153" t="s">
        <v>461</v>
      </c>
      <c r="E182" s="152"/>
      <c r="F182" s="105">
        <v>171</v>
      </c>
      <c r="G182" s="106">
        <v>142</v>
      </c>
      <c r="H182" s="106">
        <v>6</v>
      </c>
      <c r="I182" s="106">
        <v>6</v>
      </c>
      <c r="J182" s="106">
        <v>6</v>
      </c>
      <c r="K182" s="106">
        <v>6</v>
      </c>
      <c r="L182" s="106">
        <v>163</v>
      </c>
      <c r="M182" s="106">
        <v>134</v>
      </c>
      <c r="N182" s="106" t="s">
        <v>277</v>
      </c>
      <c r="O182" s="106" t="s">
        <v>277</v>
      </c>
      <c r="P182" s="106" t="s">
        <v>277</v>
      </c>
      <c r="Q182" s="106" t="s">
        <v>277</v>
      </c>
      <c r="R182" s="106">
        <v>8</v>
      </c>
      <c r="S182" s="106">
        <v>8</v>
      </c>
      <c r="T182" s="106">
        <v>6</v>
      </c>
      <c r="U182" s="106">
        <v>6</v>
      </c>
      <c r="V182" s="106">
        <v>6</v>
      </c>
      <c r="W182" s="106">
        <v>6</v>
      </c>
      <c r="Y182" s="140">
        <v>138</v>
      </c>
    </row>
    <row r="183" spans="1:25" ht="21.75" customHeight="1">
      <c r="A183" s="330" t="s">
        <v>314</v>
      </c>
      <c r="B183" s="330"/>
      <c r="C183" s="330"/>
      <c r="D183" s="330"/>
      <c r="E183" s="330"/>
      <c r="F183" s="330"/>
      <c r="G183" s="330"/>
      <c r="H183" s="330"/>
      <c r="I183" s="330"/>
      <c r="J183" s="330"/>
      <c r="K183" s="330"/>
      <c r="L183" s="330" t="s">
        <v>314</v>
      </c>
      <c r="M183" s="330"/>
      <c r="N183" s="330"/>
      <c r="O183" s="330"/>
      <c r="P183" s="330"/>
      <c r="Q183" s="330"/>
      <c r="R183" s="330"/>
      <c r="S183" s="330"/>
      <c r="T183" s="330"/>
      <c r="U183" s="330"/>
      <c r="V183" s="330"/>
      <c r="W183" s="330"/>
      <c r="X183" s="330"/>
      <c r="Y183" s="330"/>
    </row>
    <row r="184" spans="1:25" ht="12.75" customHeight="1">
      <c r="A184" s="137">
        <v>139</v>
      </c>
      <c r="B184" s="100"/>
      <c r="C184" s="101"/>
      <c r="D184" s="177" t="s">
        <v>28</v>
      </c>
      <c r="E184" s="102"/>
      <c r="F184" s="103">
        <v>5223</v>
      </c>
      <c r="G184" s="104">
        <v>1707</v>
      </c>
      <c r="H184" s="104">
        <v>151</v>
      </c>
      <c r="I184" s="104">
        <v>56</v>
      </c>
      <c r="J184" s="104">
        <v>435</v>
      </c>
      <c r="K184" s="104">
        <v>141</v>
      </c>
      <c r="L184" s="104">
        <v>4275</v>
      </c>
      <c r="M184" s="104">
        <v>1417</v>
      </c>
      <c r="N184" s="104">
        <v>42</v>
      </c>
      <c r="O184" s="104">
        <v>22</v>
      </c>
      <c r="P184" s="104">
        <v>285</v>
      </c>
      <c r="Q184" s="104">
        <v>97</v>
      </c>
      <c r="R184" s="104">
        <v>948</v>
      </c>
      <c r="S184" s="104">
        <v>290</v>
      </c>
      <c r="T184" s="104">
        <v>109</v>
      </c>
      <c r="U184" s="104">
        <v>34</v>
      </c>
      <c r="V184" s="104">
        <v>150</v>
      </c>
      <c r="W184" s="104">
        <v>44</v>
      </c>
      <c r="Y184" s="138">
        <v>139</v>
      </c>
    </row>
    <row r="185" spans="1:25" ht="12.75" customHeight="1">
      <c r="A185" s="139">
        <v>140</v>
      </c>
      <c r="B185" s="100"/>
      <c r="C185" s="101"/>
      <c r="D185" s="153" t="s">
        <v>458</v>
      </c>
      <c r="E185" s="152"/>
      <c r="F185" s="105">
        <v>1867</v>
      </c>
      <c r="G185" s="106">
        <v>1034</v>
      </c>
      <c r="H185" s="106">
        <v>52</v>
      </c>
      <c r="I185" s="106">
        <v>28</v>
      </c>
      <c r="J185" s="106">
        <v>177</v>
      </c>
      <c r="K185" s="106">
        <v>89</v>
      </c>
      <c r="L185" s="106">
        <v>1619</v>
      </c>
      <c r="M185" s="106">
        <v>881</v>
      </c>
      <c r="N185" s="106">
        <v>24</v>
      </c>
      <c r="O185" s="106">
        <v>13</v>
      </c>
      <c r="P185" s="106">
        <v>138</v>
      </c>
      <c r="Q185" s="106">
        <v>69</v>
      </c>
      <c r="R185" s="106">
        <v>248</v>
      </c>
      <c r="S185" s="106">
        <v>153</v>
      </c>
      <c r="T185" s="106">
        <v>28</v>
      </c>
      <c r="U185" s="106">
        <v>15</v>
      </c>
      <c r="V185" s="106">
        <v>39</v>
      </c>
      <c r="W185" s="106">
        <v>20</v>
      </c>
      <c r="Y185" s="140">
        <v>140</v>
      </c>
    </row>
    <row r="186" spans="1:25" ht="12.75" customHeight="1">
      <c r="A186" s="139">
        <v>141</v>
      </c>
      <c r="B186" s="100"/>
      <c r="C186" s="101"/>
      <c r="D186" s="153" t="s">
        <v>460</v>
      </c>
      <c r="E186" s="152"/>
      <c r="F186" s="105">
        <v>3356</v>
      </c>
      <c r="G186" s="106">
        <v>673</v>
      </c>
      <c r="H186" s="106">
        <v>99</v>
      </c>
      <c r="I186" s="106">
        <v>28</v>
      </c>
      <c r="J186" s="106">
        <v>258</v>
      </c>
      <c r="K186" s="106">
        <v>52</v>
      </c>
      <c r="L186" s="106">
        <v>2656</v>
      </c>
      <c r="M186" s="106">
        <v>536</v>
      </c>
      <c r="N186" s="106">
        <v>18</v>
      </c>
      <c r="O186" s="106">
        <v>9</v>
      </c>
      <c r="P186" s="106">
        <v>147</v>
      </c>
      <c r="Q186" s="106">
        <v>28</v>
      </c>
      <c r="R186" s="106">
        <v>700</v>
      </c>
      <c r="S186" s="106">
        <v>137</v>
      </c>
      <c r="T186" s="106">
        <v>81</v>
      </c>
      <c r="U186" s="106">
        <v>19</v>
      </c>
      <c r="V186" s="106">
        <v>111</v>
      </c>
      <c r="W186" s="106">
        <v>24</v>
      </c>
      <c r="Y186" s="140">
        <v>141</v>
      </c>
    </row>
    <row r="187" spans="1:25" ht="21.75" customHeight="1">
      <c r="A187" s="330" t="s">
        <v>315</v>
      </c>
      <c r="B187" s="330"/>
      <c r="C187" s="330"/>
      <c r="D187" s="330"/>
      <c r="E187" s="330"/>
      <c r="F187" s="330"/>
      <c r="G187" s="330"/>
      <c r="H187" s="330"/>
      <c r="I187" s="330"/>
      <c r="J187" s="330"/>
      <c r="K187" s="330"/>
      <c r="L187" s="330" t="s">
        <v>315</v>
      </c>
      <c r="M187" s="330"/>
      <c r="N187" s="330"/>
      <c r="O187" s="330"/>
      <c r="P187" s="330"/>
      <c r="Q187" s="330"/>
      <c r="R187" s="330"/>
      <c r="S187" s="330"/>
      <c r="T187" s="330"/>
      <c r="U187" s="330"/>
      <c r="V187" s="330"/>
      <c r="W187" s="330"/>
      <c r="X187" s="330"/>
      <c r="Y187" s="330"/>
    </row>
    <row r="188" spans="1:25" ht="12.75" customHeight="1">
      <c r="A188" s="137">
        <v>142</v>
      </c>
      <c r="B188" s="100"/>
      <c r="C188" s="101"/>
      <c r="D188" s="177" t="s">
        <v>28</v>
      </c>
      <c r="E188" s="102"/>
      <c r="F188" s="103">
        <v>5252</v>
      </c>
      <c r="G188" s="104">
        <v>2131</v>
      </c>
      <c r="H188" s="104">
        <v>50</v>
      </c>
      <c r="I188" s="104">
        <v>22</v>
      </c>
      <c r="J188" s="104">
        <v>229</v>
      </c>
      <c r="K188" s="104">
        <v>80</v>
      </c>
      <c r="L188" s="104">
        <v>4823</v>
      </c>
      <c r="M188" s="104">
        <v>1959</v>
      </c>
      <c r="N188" s="104">
        <v>16</v>
      </c>
      <c r="O188" s="104">
        <v>6</v>
      </c>
      <c r="P188" s="104">
        <v>206</v>
      </c>
      <c r="Q188" s="104">
        <v>76</v>
      </c>
      <c r="R188" s="104">
        <v>429</v>
      </c>
      <c r="S188" s="104">
        <v>172</v>
      </c>
      <c r="T188" s="104">
        <v>34</v>
      </c>
      <c r="U188" s="104">
        <v>16</v>
      </c>
      <c r="V188" s="104">
        <v>23</v>
      </c>
      <c r="W188" s="104">
        <v>4</v>
      </c>
      <c r="Y188" s="138">
        <v>142</v>
      </c>
    </row>
    <row r="189" spans="1:25" ht="12.75" customHeight="1">
      <c r="A189" s="139">
        <v>143</v>
      </c>
      <c r="B189" s="100"/>
      <c r="C189" s="101"/>
      <c r="D189" s="153" t="s">
        <v>458</v>
      </c>
      <c r="E189" s="152"/>
      <c r="F189" s="105">
        <v>1842</v>
      </c>
      <c r="G189" s="106">
        <v>1155</v>
      </c>
      <c r="H189" s="106">
        <v>22</v>
      </c>
      <c r="I189" s="106">
        <v>11</v>
      </c>
      <c r="J189" s="106">
        <v>52</v>
      </c>
      <c r="K189" s="106">
        <v>28</v>
      </c>
      <c r="L189" s="106">
        <v>1686</v>
      </c>
      <c r="M189" s="106">
        <v>1066</v>
      </c>
      <c r="N189" s="106">
        <v>1</v>
      </c>
      <c r="O189" s="106">
        <v>1</v>
      </c>
      <c r="P189" s="106">
        <v>42</v>
      </c>
      <c r="Q189" s="106">
        <v>27</v>
      </c>
      <c r="R189" s="106">
        <v>156</v>
      </c>
      <c r="S189" s="106">
        <v>89</v>
      </c>
      <c r="T189" s="106">
        <v>21</v>
      </c>
      <c r="U189" s="106">
        <v>10</v>
      </c>
      <c r="V189" s="106">
        <v>10</v>
      </c>
      <c r="W189" s="106">
        <v>1</v>
      </c>
      <c r="Y189" s="140">
        <v>143</v>
      </c>
    </row>
    <row r="190" spans="1:25" ht="12.75" customHeight="1">
      <c r="A190" s="139">
        <v>144</v>
      </c>
      <c r="B190" s="100"/>
      <c r="C190" s="101"/>
      <c r="D190" s="153" t="s">
        <v>462</v>
      </c>
      <c r="E190" s="152"/>
      <c r="F190" s="105">
        <v>589</v>
      </c>
      <c r="G190" s="106">
        <v>471</v>
      </c>
      <c r="H190" s="106">
        <v>1</v>
      </c>
      <c r="I190" s="106" t="s">
        <v>277</v>
      </c>
      <c r="J190" s="106">
        <v>12</v>
      </c>
      <c r="K190" s="106">
        <v>11</v>
      </c>
      <c r="L190" s="106">
        <v>570</v>
      </c>
      <c r="M190" s="106">
        <v>455</v>
      </c>
      <c r="N190" s="106">
        <v>1</v>
      </c>
      <c r="O190" s="106" t="s">
        <v>277</v>
      </c>
      <c r="P190" s="106">
        <v>12</v>
      </c>
      <c r="Q190" s="106">
        <v>11</v>
      </c>
      <c r="R190" s="106">
        <v>19</v>
      </c>
      <c r="S190" s="106">
        <v>16</v>
      </c>
      <c r="T190" s="106" t="s">
        <v>277</v>
      </c>
      <c r="U190" s="106" t="s">
        <v>277</v>
      </c>
      <c r="V190" s="106" t="s">
        <v>277</v>
      </c>
      <c r="W190" s="106" t="s">
        <v>277</v>
      </c>
      <c r="Y190" s="140">
        <v>144</v>
      </c>
    </row>
    <row r="191" spans="1:25" ht="12.75" customHeight="1">
      <c r="A191" s="139">
        <v>145</v>
      </c>
      <c r="B191" s="100"/>
      <c r="C191" s="101"/>
      <c r="D191" s="153" t="s">
        <v>460</v>
      </c>
      <c r="E191" s="152"/>
      <c r="F191" s="105">
        <v>2821</v>
      </c>
      <c r="G191" s="106">
        <v>505</v>
      </c>
      <c r="H191" s="106">
        <v>27</v>
      </c>
      <c r="I191" s="106">
        <v>11</v>
      </c>
      <c r="J191" s="106">
        <v>165</v>
      </c>
      <c r="K191" s="106">
        <v>41</v>
      </c>
      <c r="L191" s="106">
        <v>2567</v>
      </c>
      <c r="M191" s="106">
        <v>438</v>
      </c>
      <c r="N191" s="106">
        <v>14</v>
      </c>
      <c r="O191" s="106">
        <v>5</v>
      </c>
      <c r="P191" s="106">
        <v>152</v>
      </c>
      <c r="Q191" s="106">
        <v>38</v>
      </c>
      <c r="R191" s="106">
        <v>254</v>
      </c>
      <c r="S191" s="106">
        <v>67</v>
      </c>
      <c r="T191" s="106">
        <v>13</v>
      </c>
      <c r="U191" s="106">
        <v>6</v>
      </c>
      <c r="V191" s="106">
        <v>13</v>
      </c>
      <c r="W191" s="106">
        <v>3</v>
      </c>
      <c r="Y191" s="140">
        <v>145</v>
      </c>
    </row>
    <row r="192" spans="1:25" ht="21.75" customHeight="1">
      <c r="A192" s="330" t="s">
        <v>316</v>
      </c>
      <c r="B192" s="330"/>
      <c r="C192" s="330"/>
      <c r="D192" s="330"/>
      <c r="E192" s="330"/>
      <c r="F192" s="330"/>
      <c r="G192" s="330"/>
      <c r="H192" s="330"/>
      <c r="I192" s="330"/>
      <c r="J192" s="330"/>
      <c r="K192" s="330"/>
      <c r="L192" s="330" t="s">
        <v>316</v>
      </c>
      <c r="M192" s="330"/>
      <c r="N192" s="330"/>
      <c r="O192" s="330"/>
      <c r="P192" s="330"/>
      <c r="Q192" s="330"/>
      <c r="R192" s="330"/>
      <c r="S192" s="330"/>
      <c r="T192" s="330"/>
      <c r="U192" s="330"/>
      <c r="V192" s="330"/>
      <c r="W192" s="330"/>
      <c r="X192" s="330"/>
      <c r="Y192" s="330"/>
    </row>
    <row r="193" spans="1:25" ht="12.75" customHeight="1">
      <c r="A193" s="137">
        <v>146</v>
      </c>
      <c r="B193" s="100"/>
      <c r="C193" s="101"/>
      <c r="D193" s="177" t="s">
        <v>28</v>
      </c>
      <c r="E193" s="102"/>
      <c r="F193" s="103">
        <v>4231</v>
      </c>
      <c r="G193" s="104">
        <v>1608</v>
      </c>
      <c r="H193" s="104">
        <v>12</v>
      </c>
      <c r="I193" s="104">
        <v>3</v>
      </c>
      <c r="J193" s="104">
        <v>167</v>
      </c>
      <c r="K193" s="104">
        <v>58</v>
      </c>
      <c r="L193" s="104">
        <v>3805</v>
      </c>
      <c r="M193" s="104">
        <v>1432</v>
      </c>
      <c r="N193" s="104">
        <v>3</v>
      </c>
      <c r="O193" s="104" t="s">
        <v>277</v>
      </c>
      <c r="P193" s="104">
        <v>152</v>
      </c>
      <c r="Q193" s="104">
        <v>53</v>
      </c>
      <c r="R193" s="104">
        <v>426</v>
      </c>
      <c r="S193" s="104">
        <v>176</v>
      </c>
      <c r="T193" s="104">
        <v>9</v>
      </c>
      <c r="U193" s="104">
        <v>3</v>
      </c>
      <c r="V193" s="104">
        <v>15</v>
      </c>
      <c r="W193" s="104">
        <v>5</v>
      </c>
      <c r="Y193" s="138">
        <v>146</v>
      </c>
    </row>
    <row r="194" spans="1:25" ht="12.75" customHeight="1">
      <c r="A194" s="139">
        <v>147</v>
      </c>
      <c r="B194" s="100"/>
      <c r="C194" s="101"/>
      <c r="D194" s="153" t="s">
        <v>456</v>
      </c>
      <c r="E194" s="152"/>
      <c r="F194" s="105">
        <v>75</v>
      </c>
      <c r="G194" s="106">
        <v>67</v>
      </c>
      <c r="H194" s="106" t="s">
        <v>277</v>
      </c>
      <c r="I194" s="106" t="s">
        <v>277</v>
      </c>
      <c r="J194" s="106" t="s">
        <v>277</v>
      </c>
      <c r="K194" s="106" t="s">
        <v>277</v>
      </c>
      <c r="L194" s="106">
        <v>72</v>
      </c>
      <c r="M194" s="106">
        <v>64</v>
      </c>
      <c r="N194" s="106" t="s">
        <v>277</v>
      </c>
      <c r="O194" s="106" t="s">
        <v>277</v>
      </c>
      <c r="P194" s="106" t="s">
        <v>277</v>
      </c>
      <c r="Q194" s="106" t="s">
        <v>277</v>
      </c>
      <c r="R194" s="106">
        <v>3</v>
      </c>
      <c r="S194" s="106">
        <v>3</v>
      </c>
      <c r="T194" s="106" t="s">
        <v>277</v>
      </c>
      <c r="U194" s="106" t="s">
        <v>277</v>
      </c>
      <c r="V194" s="106" t="s">
        <v>277</v>
      </c>
      <c r="W194" s="106" t="s">
        <v>277</v>
      </c>
      <c r="Y194" s="140">
        <v>147</v>
      </c>
    </row>
    <row r="195" spans="1:25" ht="12.75" customHeight="1">
      <c r="A195" s="139">
        <v>148</v>
      </c>
      <c r="B195" s="100"/>
      <c r="C195" s="101"/>
      <c r="D195" s="153" t="s">
        <v>458</v>
      </c>
      <c r="E195" s="152"/>
      <c r="F195" s="105">
        <v>1458</v>
      </c>
      <c r="G195" s="106">
        <v>999</v>
      </c>
      <c r="H195" s="106">
        <v>3</v>
      </c>
      <c r="I195" s="106">
        <v>1</v>
      </c>
      <c r="J195" s="106">
        <v>35</v>
      </c>
      <c r="K195" s="106">
        <v>28</v>
      </c>
      <c r="L195" s="106">
        <v>1337</v>
      </c>
      <c r="M195" s="106">
        <v>929</v>
      </c>
      <c r="N195" s="106">
        <v>1</v>
      </c>
      <c r="O195" s="106" t="s">
        <v>277</v>
      </c>
      <c r="P195" s="106">
        <v>34</v>
      </c>
      <c r="Q195" s="106">
        <v>27</v>
      </c>
      <c r="R195" s="106">
        <v>121</v>
      </c>
      <c r="S195" s="106">
        <v>70</v>
      </c>
      <c r="T195" s="106">
        <v>2</v>
      </c>
      <c r="U195" s="106">
        <v>1</v>
      </c>
      <c r="V195" s="106">
        <v>1</v>
      </c>
      <c r="W195" s="106">
        <v>1</v>
      </c>
      <c r="Y195" s="140">
        <v>148</v>
      </c>
    </row>
    <row r="196" spans="1:25" ht="12.75" customHeight="1">
      <c r="A196" s="139">
        <v>149</v>
      </c>
      <c r="B196" s="100"/>
      <c r="C196" s="101"/>
      <c r="D196" s="153" t="s">
        <v>460</v>
      </c>
      <c r="E196" s="152"/>
      <c r="F196" s="105">
        <v>2698</v>
      </c>
      <c r="G196" s="106">
        <v>542</v>
      </c>
      <c r="H196" s="106">
        <v>9</v>
      </c>
      <c r="I196" s="106">
        <v>2</v>
      </c>
      <c r="J196" s="106">
        <v>132</v>
      </c>
      <c r="K196" s="106">
        <v>30</v>
      </c>
      <c r="L196" s="106">
        <v>2396</v>
      </c>
      <c r="M196" s="106">
        <v>439</v>
      </c>
      <c r="N196" s="106">
        <v>2</v>
      </c>
      <c r="O196" s="106" t="s">
        <v>277</v>
      </c>
      <c r="P196" s="106">
        <v>118</v>
      </c>
      <c r="Q196" s="106">
        <v>26</v>
      </c>
      <c r="R196" s="106">
        <v>302</v>
      </c>
      <c r="S196" s="106">
        <v>103</v>
      </c>
      <c r="T196" s="106">
        <v>7</v>
      </c>
      <c r="U196" s="106">
        <v>2</v>
      </c>
      <c r="V196" s="106">
        <v>14</v>
      </c>
      <c r="W196" s="106">
        <v>4</v>
      </c>
      <c r="Y196" s="140">
        <v>149</v>
      </c>
    </row>
    <row r="197" spans="1:25" ht="21.75" customHeight="1">
      <c r="A197" s="330" t="s">
        <v>317</v>
      </c>
      <c r="B197" s="330"/>
      <c r="C197" s="330"/>
      <c r="D197" s="330"/>
      <c r="E197" s="330"/>
      <c r="F197" s="330"/>
      <c r="G197" s="330"/>
      <c r="H197" s="330"/>
      <c r="I197" s="330"/>
      <c r="J197" s="330"/>
      <c r="K197" s="330"/>
      <c r="L197" s="330" t="s">
        <v>317</v>
      </c>
      <c r="M197" s="330"/>
      <c r="N197" s="330"/>
      <c r="O197" s="330"/>
      <c r="P197" s="330"/>
      <c r="Q197" s="330"/>
      <c r="R197" s="330"/>
      <c r="S197" s="330"/>
      <c r="T197" s="330"/>
      <c r="U197" s="330"/>
      <c r="V197" s="330"/>
      <c r="W197" s="330"/>
      <c r="X197" s="330"/>
      <c r="Y197" s="330"/>
    </row>
    <row r="198" spans="1:25" ht="12.75" customHeight="1">
      <c r="A198" s="137">
        <v>150</v>
      </c>
      <c r="B198" s="100"/>
      <c r="C198" s="101"/>
      <c r="D198" s="177" t="s">
        <v>28</v>
      </c>
      <c r="E198" s="102"/>
      <c r="F198" s="103">
        <v>16937</v>
      </c>
      <c r="G198" s="104">
        <v>6734</v>
      </c>
      <c r="H198" s="104">
        <v>668</v>
      </c>
      <c r="I198" s="104">
        <v>298</v>
      </c>
      <c r="J198" s="104">
        <v>1614</v>
      </c>
      <c r="K198" s="104">
        <v>577</v>
      </c>
      <c r="L198" s="104">
        <v>14497</v>
      </c>
      <c r="M198" s="104">
        <v>5760</v>
      </c>
      <c r="N198" s="104">
        <v>425</v>
      </c>
      <c r="O198" s="104">
        <v>198</v>
      </c>
      <c r="P198" s="104">
        <v>1330</v>
      </c>
      <c r="Q198" s="104">
        <v>465</v>
      </c>
      <c r="R198" s="104">
        <v>2440</v>
      </c>
      <c r="S198" s="104">
        <v>974</v>
      </c>
      <c r="T198" s="104">
        <v>243</v>
      </c>
      <c r="U198" s="104">
        <v>100</v>
      </c>
      <c r="V198" s="104">
        <v>284</v>
      </c>
      <c r="W198" s="104">
        <v>112</v>
      </c>
      <c r="Y198" s="138">
        <v>150</v>
      </c>
    </row>
    <row r="199" spans="1:25" ht="12.75" customHeight="1">
      <c r="A199" s="139">
        <v>151</v>
      </c>
      <c r="B199" s="100"/>
      <c r="C199" s="101"/>
      <c r="D199" s="153" t="s">
        <v>458</v>
      </c>
      <c r="E199" s="152"/>
      <c r="F199" s="105">
        <v>5361</v>
      </c>
      <c r="G199" s="106">
        <v>3649</v>
      </c>
      <c r="H199" s="106">
        <v>332</v>
      </c>
      <c r="I199" s="106">
        <v>209</v>
      </c>
      <c r="J199" s="106">
        <v>567</v>
      </c>
      <c r="K199" s="106">
        <v>315</v>
      </c>
      <c r="L199" s="106">
        <v>4701</v>
      </c>
      <c r="M199" s="106">
        <v>3201</v>
      </c>
      <c r="N199" s="106">
        <v>245</v>
      </c>
      <c r="O199" s="106">
        <v>160</v>
      </c>
      <c r="P199" s="106">
        <v>478</v>
      </c>
      <c r="Q199" s="106">
        <v>266</v>
      </c>
      <c r="R199" s="106">
        <v>660</v>
      </c>
      <c r="S199" s="106">
        <v>448</v>
      </c>
      <c r="T199" s="106">
        <v>87</v>
      </c>
      <c r="U199" s="106">
        <v>49</v>
      </c>
      <c r="V199" s="106">
        <v>89</v>
      </c>
      <c r="W199" s="106">
        <v>49</v>
      </c>
      <c r="Y199" s="140">
        <v>151</v>
      </c>
    </row>
    <row r="200" spans="1:25" ht="12.75" customHeight="1">
      <c r="A200" s="139">
        <v>152</v>
      </c>
      <c r="B200" s="100"/>
      <c r="C200" s="101"/>
      <c r="D200" s="153" t="s">
        <v>459</v>
      </c>
      <c r="E200" s="152"/>
      <c r="F200" s="105">
        <v>414</v>
      </c>
      <c r="G200" s="106">
        <v>175</v>
      </c>
      <c r="H200" s="106">
        <v>1</v>
      </c>
      <c r="I200" s="106" t="s">
        <v>277</v>
      </c>
      <c r="J200" s="106">
        <v>32</v>
      </c>
      <c r="K200" s="106">
        <v>16</v>
      </c>
      <c r="L200" s="106">
        <v>358</v>
      </c>
      <c r="M200" s="106">
        <v>155</v>
      </c>
      <c r="N200" s="106" t="s">
        <v>277</v>
      </c>
      <c r="O200" s="106" t="s">
        <v>277</v>
      </c>
      <c r="P200" s="106">
        <v>29</v>
      </c>
      <c r="Q200" s="106">
        <v>15</v>
      </c>
      <c r="R200" s="106">
        <v>56</v>
      </c>
      <c r="S200" s="106">
        <v>20</v>
      </c>
      <c r="T200" s="106">
        <v>1</v>
      </c>
      <c r="U200" s="106" t="s">
        <v>277</v>
      </c>
      <c r="V200" s="106">
        <v>3</v>
      </c>
      <c r="W200" s="106">
        <v>1</v>
      </c>
      <c r="Y200" s="140">
        <v>152</v>
      </c>
    </row>
    <row r="201" spans="1:25" ht="12.75" customHeight="1">
      <c r="A201" s="139">
        <v>153</v>
      </c>
      <c r="B201" s="100"/>
      <c r="C201" s="101"/>
      <c r="D201" s="153" t="s">
        <v>462</v>
      </c>
      <c r="E201" s="152"/>
      <c r="F201" s="105">
        <v>384</v>
      </c>
      <c r="G201" s="106">
        <v>337</v>
      </c>
      <c r="H201" s="106">
        <v>1</v>
      </c>
      <c r="I201" s="106">
        <v>1</v>
      </c>
      <c r="J201" s="106">
        <v>22</v>
      </c>
      <c r="K201" s="106">
        <v>20</v>
      </c>
      <c r="L201" s="106">
        <v>361</v>
      </c>
      <c r="M201" s="106">
        <v>319</v>
      </c>
      <c r="N201" s="106">
        <v>1</v>
      </c>
      <c r="O201" s="106">
        <v>1</v>
      </c>
      <c r="P201" s="106">
        <v>22</v>
      </c>
      <c r="Q201" s="106">
        <v>20</v>
      </c>
      <c r="R201" s="106">
        <v>23</v>
      </c>
      <c r="S201" s="106">
        <v>18</v>
      </c>
      <c r="T201" s="106" t="s">
        <v>277</v>
      </c>
      <c r="U201" s="106" t="s">
        <v>277</v>
      </c>
      <c r="V201" s="106" t="s">
        <v>277</v>
      </c>
      <c r="W201" s="106" t="s">
        <v>277</v>
      </c>
      <c r="Y201" s="140">
        <v>153</v>
      </c>
    </row>
    <row r="202" spans="1:25" ht="12.75" customHeight="1">
      <c r="A202" s="139">
        <v>154</v>
      </c>
      <c r="B202" s="100"/>
      <c r="C202" s="101"/>
      <c r="D202" s="153" t="s">
        <v>460</v>
      </c>
      <c r="E202" s="152"/>
      <c r="F202" s="105">
        <v>10354</v>
      </c>
      <c r="G202" s="106">
        <v>2330</v>
      </c>
      <c r="H202" s="106">
        <v>332</v>
      </c>
      <c r="I202" s="106">
        <v>86</v>
      </c>
      <c r="J202" s="106">
        <v>979</v>
      </c>
      <c r="K202" s="106">
        <v>215</v>
      </c>
      <c r="L202" s="106">
        <v>8697</v>
      </c>
      <c r="M202" s="106">
        <v>1873</v>
      </c>
      <c r="N202" s="106">
        <v>178</v>
      </c>
      <c r="O202" s="106">
        <v>36</v>
      </c>
      <c r="P202" s="106">
        <v>789</v>
      </c>
      <c r="Q202" s="106">
        <v>155</v>
      </c>
      <c r="R202" s="106">
        <v>1657</v>
      </c>
      <c r="S202" s="106">
        <v>457</v>
      </c>
      <c r="T202" s="106">
        <v>154</v>
      </c>
      <c r="U202" s="106">
        <v>50</v>
      </c>
      <c r="V202" s="106">
        <v>190</v>
      </c>
      <c r="W202" s="106">
        <v>60</v>
      </c>
      <c r="Y202" s="140">
        <v>154</v>
      </c>
    </row>
    <row r="203" spans="1:25" ht="12.75" customHeight="1">
      <c r="A203" s="139">
        <v>155</v>
      </c>
      <c r="B203" s="100"/>
      <c r="C203" s="101"/>
      <c r="D203" s="153" t="s">
        <v>461</v>
      </c>
      <c r="E203" s="152"/>
      <c r="F203" s="105">
        <v>424</v>
      </c>
      <c r="G203" s="106">
        <v>243</v>
      </c>
      <c r="H203" s="106">
        <v>2</v>
      </c>
      <c r="I203" s="106">
        <v>2</v>
      </c>
      <c r="J203" s="106">
        <v>14</v>
      </c>
      <c r="K203" s="106">
        <v>11</v>
      </c>
      <c r="L203" s="106">
        <v>380</v>
      </c>
      <c r="M203" s="106">
        <v>212</v>
      </c>
      <c r="N203" s="106">
        <v>1</v>
      </c>
      <c r="O203" s="106">
        <v>1</v>
      </c>
      <c r="P203" s="106">
        <v>12</v>
      </c>
      <c r="Q203" s="106">
        <v>9</v>
      </c>
      <c r="R203" s="106">
        <v>44</v>
      </c>
      <c r="S203" s="106">
        <v>31</v>
      </c>
      <c r="T203" s="106">
        <v>1</v>
      </c>
      <c r="U203" s="106">
        <v>1</v>
      </c>
      <c r="V203" s="106">
        <v>2</v>
      </c>
      <c r="W203" s="106">
        <v>2</v>
      </c>
      <c r="Y203" s="140">
        <v>155</v>
      </c>
    </row>
    <row r="204" spans="1:25" ht="21.75" customHeight="1">
      <c r="A204" s="330" t="s">
        <v>318</v>
      </c>
      <c r="B204" s="330"/>
      <c r="C204" s="330"/>
      <c r="D204" s="330"/>
      <c r="E204" s="330"/>
      <c r="F204" s="330"/>
      <c r="G204" s="330"/>
      <c r="H204" s="330"/>
      <c r="I204" s="330"/>
      <c r="J204" s="330"/>
      <c r="K204" s="330"/>
      <c r="L204" s="330" t="s">
        <v>318</v>
      </c>
      <c r="M204" s="330"/>
      <c r="N204" s="330"/>
      <c r="O204" s="330"/>
      <c r="P204" s="330"/>
      <c r="Q204" s="330"/>
      <c r="R204" s="330"/>
      <c r="S204" s="330"/>
      <c r="T204" s="330"/>
      <c r="U204" s="330"/>
      <c r="V204" s="330"/>
      <c r="W204" s="330"/>
      <c r="X204" s="330"/>
      <c r="Y204" s="330"/>
    </row>
    <row r="205" spans="1:25" ht="12.75" customHeight="1">
      <c r="A205" s="137">
        <v>156</v>
      </c>
      <c r="B205" s="100"/>
      <c r="C205" s="101"/>
      <c r="D205" s="177" t="s">
        <v>28</v>
      </c>
      <c r="E205" s="102"/>
      <c r="F205" s="103">
        <v>3611</v>
      </c>
      <c r="G205" s="104">
        <v>1824</v>
      </c>
      <c r="H205" s="104">
        <v>257</v>
      </c>
      <c r="I205" s="104">
        <v>133</v>
      </c>
      <c r="J205" s="104">
        <v>549</v>
      </c>
      <c r="K205" s="104">
        <v>257</v>
      </c>
      <c r="L205" s="104">
        <v>3254</v>
      </c>
      <c r="M205" s="104">
        <v>1627</v>
      </c>
      <c r="N205" s="104">
        <v>201</v>
      </c>
      <c r="O205" s="104">
        <v>99</v>
      </c>
      <c r="P205" s="104">
        <v>454</v>
      </c>
      <c r="Q205" s="104">
        <v>202</v>
      </c>
      <c r="R205" s="104">
        <v>357</v>
      </c>
      <c r="S205" s="104">
        <v>197</v>
      </c>
      <c r="T205" s="104">
        <v>56</v>
      </c>
      <c r="U205" s="104">
        <v>34</v>
      </c>
      <c r="V205" s="104">
        <v>95</v>
      </c>
      <c r="W205" s="104">
        <v>55</v>
      </c>
      <c r="Y205" s="138">
        <v>156</v>
      </c>
    </row>
    <row r="206" spans="1:25" ht="12.75" customHeight="1">
      <c r="A206" s="139">
        <v>157</v>
      </c>
      <c r="B206" s="100"/>
      <c r="C206" s="101"/>
      <c r="D206" s="153" t="s">
        <v>458</v>
      </c>
      <c r="E206" s="152"/>
      <c r="F206" s="105">
        <v>1634</v>
      </c>
      <c r="G206" s="106">
        <v>678</v>
      </c>
      <c r="H206" s="106">
        <v>107</v>
      </c>
      <c r="I206" s="106">
        <v>45</v>
      </c>
      <c r="J206" s="106">
        <v>247</v>
      </c>
      <c r="K206" s="106">
        <v>97</v>
      </c>
      <c r="L206" s="106">
        <v>1493</v>
      </c>
      <c r="M206" s="106">
        <v>603</v>
      </c>
      <c r="N206" s="106">
        <v>73</v>
      </c>
      <c r="O206" s="106">
        <v>22</v>
      </c>
      <c r="P206" s="106">
        <v>201</v>
      </c>
      <c r="Q206" s="106">
        <v>66</v>
      </c>
      <c r="R206" s="106">
        <v>141</v>
      </c>
      <c r="S206" s="106">
        <v>75</v>
      </c>
      <c r="T206" s="106">
        <v>34</v>
      </c>
      <c r="U206" s="106">
        <v>23</v>
      </c>
      <c r="V206" s="106">
        <v>46</v>
      </c>
      <c r="W206" s="106">
        <v>31</v>
      </c>
      <c r="Y206" s="140">
        <v>157</v>
      </c>
    </row>
    <row r="207" spans="1:25" ht="12.75" customHeight="1">
      <c r="A207" s="139">
        <v>158</v>
      </c>
      <c r="B207" s="100"/>
      <c r="C207" s="101"/>
      <c r="D207" s="153" t="s">
        <v>459</v>
      </c>
      <c r="E207" s="152"/>
      <c r="F207" s="105">
        <v>23</v>
      </c>
      <c r="G207" s="106">
        <v>6</v>
      </c>
      <c r="H207" s="106" t="s">
        <v>277</v>
      </c>
      <c r="I207" s="106" t="s">
        <v>277</v>
      </c>
      <c r="J207" s="106">
        <v>6</v>
      </c>
      <c r="K207" s="106">
        <v>3</v>
      </c>
      <c r="L207" s="106">
        <v>23</v>
      </c>
      <c r="M207" s="106">
        <v>6</v>
      </c>
      <c r="N207" s="106" t="s">
        <v>277</v>
      </c>
      <c r="O207" s="106" t="s">
        <v>277</v>
      </c>
      <c r="P207" s="106">
        <v>6</v>
      </c>
      <c r="Q207" s="106">
        <v>3</v>
      </c>
      <c r="R207" s="106" t="s">
        <v>277</v>
      </c>
      <c r="S207" s="106" t="s">
        <v>277</v>
      </c>
      <c r="T207" s="106" t="s">
        <v>277</v>
      </c>
      <c r="U207" s="106" t="s">
        <v>277</v>
      </c>
      <c r="V207" s="106" t="s">
        <v>277</v>
      </c>
      <c r="W207" s="106" t="s">
        <v>277</v>
      </c>
      <c r="Y207" s="140">
        <v>158</v>
      </c>
    </row>
    <row r="208" spans="1:25" ht="12.75" customHeight="1">
      <c r="A208" s="139">
        <v>159</v>
      </c>
      <c r="B208" s="100"/>
      <c r="C208" s="101"/>
      <c r="D208" s="153" t="s">
        <v>462</v>
      </c>
      <c r="E208" s="152"/>
      <c r="F208" s="105">
        <v>674</v>
      </c>
      <c r="G208" s="106">
        <v>521</v>
      </c>
      <c r="H208" s="106">
        <v>58</v>
      </c>
      <c r="I208" s="106">
        <v>42</v>
      </c>
      <c r="J208" s="106">
        <v>83</v>
      </c>
      <c r="K208" s="106">
        <v>56</v>
      </c>
      <c r="L208" s="106">
        <v>609</v>
      </c>
      <c r="M208" s="106">
        <v>465</v>
      </c>
      <c r="N208" s="106">
        <v>50</v>
      </c>
      <c r="O208" s="106">
        <v>37</v>
      </c>
      <c r="P208" s="106">
        <v>71</v>
      </c>
      <c r="Q208" s="106">
        <v>48</v>
      </c>
      <c r="R208" s="106">
        <v>65</v>
      </c>
      <c r="S208" s="106">
        <v>56</v>
      </c>
      <c r="T208" s="106">
        <v>8</v>
      </c>
      <c r="U208" s="106">
        <v>5</v>
      </c>
      <c r="V208" s="106">
        <v>12</v>
      </c>
      <c r="W208" s="106">
        <v>8</v>
      </c>
      <c r="Y208" s="140">
        <v>159</v>
      </c>
    </row>
    <row r="209" spans="1:25" ht="12.75" customHeight="1">
      <c r="A209" s="139">
        <v>160</v>
      </c>
      <c r="B209" s="100"/>
      <c r="C209" s="101"/>
      <c r="D209" s="153" t="s">
        <v>460</v>
      </c>
      <c r="E209" s="152"/>
      <c r="F209" s="105">
        <v>1280</v>
      </c>
      <c r="G209" s="106">
        <v>619</v>
      </c>
      <c r="H209" s="106">
        <v>92</v>
      </c>
      <c r="I209" s="106">
        <v>46</v>
      </c>
      <c r="J209" s="106">
        <v>213</v>
      </c>
      <c r="K209" s="106">
        <v>101</v>
      </c>
      <c r="L209" s="106">
        <v>1129</v>
      </c>
      <c r="M209" s="106">
        <v>553</v>
      </c>
      <c r="N209" s="106">
        <v>78</v>
      </c>
      <c r="O209" s="106">
        <v>40</v>
      </c>
      <c r="P209" s="106">
        <v>176</v>
      </c>
      <c r="Q209" s="106">
        <v>85</v>
      </c>
      <c r="R209" s="106">
        <v>151</v>
      </c>
      <c r="S209" s="106">
        <v>66</v>
      </c>
      <c r="T209" s="106">
        <v>14</v>
      </c>
      <c r="U209" s="106">
        <v>6</v>
      </c>
      <c r="V209" s="106">
        <v>37</v>
      </c>
      <c r="W209" s="106">
        <v>16</v>
      </c>
      <c r="Y209" s="140">
        <v>160</v>
      </c>
    </row>
    <row r="210" spans="1:25" ht="21.75" customHeight="1">
      <c r="A210" s="330" t="s">
        <v>56</v>
      </c>
      <c r="B210" s="330"/>
      <c r="C210" s="330"/>
      <c r="D210" s="330"/>
      <c r="E210" s="330"/>
      <c r="F210" s="330"/>
      <c r="G210" s="330"/>
      <c r="H210" s="330"/>
      <c r="I210" s="330"/>
      <c r="J210" s="330"/>
      <c r="K210" s="330"/>
      <c r="L210" s="330" t="s">
        <v>56</v>
      </c>
      <c r="M210" s="330"/>
      <c r="N210" s="330"/>
      <c r="O210" s="330"/>
      <c r="P210" s="330"/>
      <c r="Q210" s="330"/>
      <c r="R210" s="330"/>
      <c r="S210" s="330"/>
      <c r="T210" s="330"/>
      <c r="U210" s="330"/>
      <c r="V210" s="330"/>
      <c r="W210" s="330"/>
      <c r="X210" s="330"/>
      <c r="Y210" s="330"/>
    </row>
    <row r="211" spans="1:25" ht="12.75" customHeight="1">
      <c r="A211" s="137">
        <v>161</v>
      </c>
      <c r="B211" s="100"/>
      <c r="C211" s="101"/>
      <c r="D211" s="177" t="s">
        <v>28</v>
      </c>
      <c r="E211" s="102"/>
      <c r="F211" s="103">
        <v>11257</v>
      </c>
      <c r="G211" s="104">
        <v>4669</v>
      </c>
      <c r="H211" s="104">
        <v>130</v>
      </c>
      <c r="I211" s="104">
        <v>68</v>
      </c>
      <c r="J211" s="104">
        <v>535</v>
      </c>
      <c r="K211" s="104">
        <v>216</v>
      </c>
      <c r="L211" s="104">
        <v>9987</v>
      </c>
      <c r="M211" s="104">
        <v>4082</v>
      </c>
      <c r="N211" s="104">
        <v>53</v>
      </c>
      <c r="O211" s="104">
        <v>24</v>
      </c>
      <c r="P211" s="104">
        <v>455</v>
      </c>
      <c r="Q211" s="104">
        <v>178</v>
      </c>
      <c r="R211" s="104">
        <v>1270</v>
      </c>
      <c r="S211" s="104">
        <v>587</v>
      </c>
      <c r="T211" s="104">
        <v>77</v>
      </c>
      <c r="U211" s="104">
        <v>44</v>
      </c>
      <c r="V211" s="104">
        <v>80</v>
      </c>
      <c r="W211" s="104">
        <v>38</v>
      </c>
      <c r="Y211" s="138">
        <v>161</v>
      </c>
    </row>
    <row r="212" spans="1:25" ht="12.75" customHeight="1">
      <c r="A212" s="139">
        <v>162</v>
      </c>
      <c r="B212" s="100"/>
      <c r="C212" s="101"/>
      <c r="D212" s="153" t="s">
        <v>458</v>
      </c>
      <c r="E212" s="152"/>
      <c r="F212" s="105">
        <v>4305</v>
      </c>
      <c r="G212" s="106">
        <v>2763</v>
      </c>
      <c r="H212" s="106">
        <v>64</v>
      </c>
      <c r="I212" s="106">
        <v>38</v>
      </c>
      <c r="J212" s="106">
        <v>180</v>
      </c>
      <c r="K212" s="106">
        <v>112</v>
      </c>
      <c r="L212" s="106">
        <v>3812</v>
      </c>
      <c r="M212" s="106">
        <v>2457</v>
      </c>
      <c r="N212" s="106">
        <v>4</v>
      </c>
      <c r="O212" s="106">
        <v>3</v>
      </c>
      <c r="P212" s="106">
        <v>138</v>
      </c>
      <c r="Q212" s="106">
        <v>86</v>
      </c>
      <c r="R212" s="106">
        <v>493</v>
      </c>
      <c r="S212" s="106">
        <v>306</v>
      </c>
      <c r="T212" s="106">
        <v>60</v>
      </c>
      <c r="U212" s="106">
        <v>35</v>
      </c>
      <c r="V212" s="106">
        <v>42</v>
      </c>
      <c r="W212" s="106">
        <v>26</v>
      </c>
      <c r="Y212" s="140">
        <v>162</v>
      </c>
    </row>
    <row r="213" spans="1:25" ht="12.75" customHeight="1">
      <c r="A213" s="139">
        <v>163</v>
      </c>
      <c r="B213" s="100"/>
      <c r="C213" s="101"/>
      <c r="D213" s="153" t="s">
        <v>459</v>
      </c>
      <c r="E213" s="152"/>
      <c r="F213" s="105">
        <v>513</v>
      </c>
      <c r="G213" s="106">
        <v>202</v>
      </c>
      <c r="H213" s="106">
        <v>2</v>
      </c>
      <c r="I213" s="106">
        <v>1</v>
      </c>
      <c r="J213" s="106">
        <v>16</v>
      </c>
      <c r="K213" s="106">
        <v>7</v>
      </c>
      <c r="L213" s="106">
        <v>470</v>
      </c>
      <c r="M213" s="106">
        <v>179</v>
      </c>
      <c r="N213" s="106">
        <v>1</v>
      </c>
      <c r="O213" s="106" t="s">
        <v>277</v>
      </c>
      <c r="P213" s="106">
        <v>15</v>
      </c>
      <c r="Q213" s="106">
        <v>6</v>
      </c>
      <c r="R213" s="106">
        <v>43</v>
      </c>
      <c r="S213" s="106">
        <v>23</v>
      </c>
      <c r="T213" s="106">
        <v>1</v>
      </c>
      <c r="U213" s="106">
        <v>1</v>
      </c>
      <c r="V213" s="106">
        <v>1</v>
      </c>
      <c r="W213" s="106">
        <v>1</v>
      </c>
      <c r="Y213" s="140">
        <v>163</v>
      </c>
    </row>
    <row r="214" spans="1:25" ht="12.75" customHeight="1">
      <c r="A214" s="139">
        <v>164</v>
      </c>
      <c r="B214" s="100"/>
      <c r="C214" s="101"/>
      <c r="D214" s="153" t="s">
        <v>460</v>
      </c>
      <c r="E214" s="152"/>
      <c r="F214" s="105">
        <v>6011</v>
      </c>
      <c r="G214" s="106">
        <v>1406</v>
      </c>
      <c r="H214" s="106">
        <v>36</v>
      </c>
      <c r="I214" s="106">
        <v>9</v>
      </c>
      <c r="J214" s="106">
        <v>284</v>
      </c>
      <c r="K214" s="106">
        <v>61</v>
      </c>
      <c r="L214" s="106">
        <v>5305</v>
      </c>
      <c r="M214" s="106">
        <v>1166</v>
      </c>
      <c r="N214" s="106">
        <v>21</v>
      </c>
      <c r="O214" s="106">
        <v>2</v>
      </c>
      <c r="P214" s="106">
        <v>249</v>
      </c>
      <c r="Q214" s="106">
        <v>50</v>
      </c>
      <c r="R214" s="106">
        <v>706</v>
      </c>
      <c r="S214" s="106">
        <v>240</v>
      </c>
      <c r="T214" s="106">
        <v>15</v>
      </c>
      <c r="U214" s="106">
        <v>7</v>
      </c>
      <c r="V214" s="106">
        <v>35</v>
      </c>
      <c r="W214" s="106">
        <v>11</v>
      </c>
      <c r="Y214" s="140">
        <v>164</v>
      </c>
    </row>
    <row r="215" spans="1:25" ht="12.75" customHeight="1">
      <c r="A215" s="139">
        <v>165</v>
      </c>
      <c r="B215" s="100"/>
      <c r="C215" s="101"/>
      <c r="D215" s="153" t="s">
        <v>461</v>
      </c>
      <c r="E215" s="152"/>
      <c r="F215" s="105">
        <v>428</v>
      </c>
      <c r="G215" s="106">
        <v>298</v>
      </c>
      <c r="H215" s="106">
        <v>28</v>
      </c>
      <c r="I215" s="106">
        <v>20</v>
      </c>
      <c r="J215" s="106">
        <v>55</v>
      </c>
      <c r="K215" s="106">
        <v>36</v>
      </c>
      <c r="L215" s="106">
        <v>400</v>
      </c>
      <c r="M215" s="106">
        <v>280</v>
      </c>
      <c r="N215" s="106">
        <v>27</v>
      </c>
      <c r="O215" s="106">
        <v>19</v>
      </c>
      <c r="P215" s="106">
        <v>53</v>
      </c>
      <c r="Q215" s="106">
        <v>36</v>
      </c>
      <c r="R215" s="106">
        <v>28</v>
      </c>
      <c r="S215" s="106">
        <v>18</v>
      </c>
      <c r="T215" s="106">
        <v>1</v>
      </c>
      <c r="U215" s="106">
        <v>1</v>
      </c>
      <c r="V215" s="106">
        <v>2</v>
      </c>
      <c r="W215" s="106" t="s">
        <v>277</v>
      </c>
      <c r="Y215" s="140">
        <v>165</v>
      </c>
    </row>
    <row r="216" spans="1:25" ht="21.75" customHeight="1">
      <c r="A216" s="330" t="s">
        <v>319</v>
      </c>
      <c r="B216" s="330"/>
      <c r="C216" s="330"/>
      <c r="D216" s="330"/>
      <c r="E216" s="330"/>
      <c r="F216" s="330"/>
      <c r="G216" s="330"/>
      <c r="H216" s="330"/>
      <c r="I216" s="330"/>
      <c r="J216" s="330"/>
      <c r="K216" s="330"/>
      <c r="L216" s="330" t="s">
        <v>319</v>
      </c>
      <c r="M216" s="330"/>
      <c r="N216" s="330"/>
      <c r="O216" s="330"/>
      <c r="P216" s="330"/>
      <c r="Q216" s="330"/>
      <c r="R216" s="330"/>
      <c r="S216" s="330"/>
      <c r="T216" s="330"/>
      <c r="U216" s="330"/>
      <c r="V216" s="330"/>
      <c r="W216" s="330"/>
      <c r="X216" s="330"/>
      <c r="Y216" s="330"/>
    </row>
    <row r="217" spans="1:25" ht="12.75" customHeight="1">
      <c r="A217" s="137">
        <v>166</v>
      </c>
      <c r="B217" s="100"/>
      <c r="C217" s="101"/>
      <c r="D217" s="177" t="s">
        <v>28</v>
      </c>
      <c r="E217" s="102"/>
      <c r="F217" s="103">
        <v>10418</v>
      </c>
      <c r="G217" s="104">
        <v>4275</v>
      </c>
      <c r="H217" s="104">
        <v>367</v>
      </c>
      <c r="I217" s="104">
        <v>161</v>
      </c>
      <c r="J217" s="104">
        <v>1001</v>
      </c>
      <c r="K217" s="104">
        <v>390</v>
      </c>
      <c r="L217" s="104">
        <v>9475</v>
      </c>
      <c r="M217" s="104">
        <v>3904</v>
      </c>
      <c r="N217" s="104">
        <v>204</v>
      </c>
      <c r="O217" s="104">
        <v>94</v>
      </c>
      <c r="P217" s="104">
        <v>820</v>
      </c>
      <c r="Q217" s="104">
        <v>314</v>
      </c>
      <c r="R217" s="104">
        <v>943</v>
      </c>
      <c r="S217" s="104">
        <v>371</v>
      </c>
      <c r="T217" s="104">
        <v>163</v>
      </c>
      <c r="U217" s="104">
        <v>67</v>
      </c>
      <c r="V217" s="104">
        <v>181</v>
      </c>
      <c r="W217" s="104">
        <v>76</v>
      </c>
      <c r="Y217" s="138">
        <v>166</v>
      </c>
    </row>
    <row r="218" spans="1:25" ht="12.75" customHeight="1">
      <c r="A218" s="139">
        <v>167</v>
      </c>
      <c r="B218" s="100"/>
      <c r="C218" s="101"/>
      <c r="D218" s="153" t="s">
        <v>458</v>
      </c>
      <c r="E218" s="152"/>
      <c r="F218" s="105">
        <v>3615</v>
      </c>
      <c r="G218" s="106">
        <v>2511</v>
      </c>
      <c r="H218" s="106">
        <v>154</v>
      </c>
      <c r="I218" s="106">
        <v>94</v>
      </c>
      <c r="J218" s="106">
        <v>331</v>
      </c>
      <c r="K218" s="106">
        <v>208</v>
      </c>
      <c r="L218" s="106">
        <v>3333</v>
      </c>
      <c r="M218" s="106">
        <v>2337</v>
      </c>
      <c r="N218" s="106">
        <v>82</v>
      </c>
      <c r="O218" s="106">
        <v>56</v>
      </c>
      <c r="P218" s="106">
        <v>274</v>
      </c>
      <c r="Q218" s="106">
        <v>173</v>
      </c>
      <c r="R218" s="106">
        <v>282</v>
      </c>
      <c r="S218" s="106">
        <v>174</v>
      </c>
      <c r="T218" s="106">
        <v>72</v>
      </c>
      <c r="U218" s="106">
        <v>38</v>
      </c>
      <c r="V218" s="106">
        <v>57</v>
      </c>
      <c r="W218" s="106">
        <v>35</v>
      </c>
      <c r="Y218" s="140">
        <v>167</v>
      </c>
    </row>
    <row r="219" spans="1:25" ht="12.75" customHeight="1">
      <c r="A219" s="139">
        <v>168</v>
      </c>
      <c r="B219" s="100"/>
      <c r="C219" s="101"/>
      <c r="D219" s="153" t="s">
        <v>459</v>
      </c>
      <c r="E219" s="152"/>
      <c r="F219" s="105">
        <v>308</v>
      </c>
      <c r="G219" s="106">
        <v>125</v>
      </c>
      <c r="H219" s="106">
        <v>13</v>
      </c>
      <c r="I219" s="106">
        <v>6</v>
      </c>
      <c r="J219" s="106">
        <v>74</v>
      </c>
      <c r="K219" s="106">
        <v>36</v>
      </c>
      <c r="L219" s="106">
        <v>285</v>
      </c>
      <c r="M219" s="106">
        <v>114</v>
      </c>
      <c r="N219" s="106">
        <v>11</v>
      </c>
      <c r="O219" s="106">
        <v>5</v>
      </c>
      <c r="P219" s="106">
        <v>68</v>
      </c>
      <c r="Q219" s="106">
        <v>34</v>
      </c>
      <c r="R219" s="106">
        <v>23</v>
      </c>
      <c r="S219" s="106">
        <v>11</v>
      </c>
      <c r="T219" s="106">
        <v>2</v>
      </c>
      <c r="U219" s="106">
        <v>1</v>
      </c>
      <c r="V219" s="106">
        <v>6</v>
      </c>
      <c r="W219" s="106">
        <v>2</v>
      </c>
      <c r="Y219" s="140">
        <v>168</v>
      </c>
    </row>
    <row r="220" spans="1:25" ht="12.75" customHeight="1">
      <c r="A220" s="139">
        <v>169</v>
      </c>
      <c r="B220" s="100"/>
      <c r="C220" s="101"/>
      <c r="D220" s="153" t="s">
        <v>462</v>
      </c>
      <c r="E220" s="152"/>
      <c r="F220" s="105">
        <v>317</v>
      </c>
      <c r="G220" s="106">
        <v>239</v>
      </c>
      <c r="H220" s="106">
        <v>14</v>
      </c>
      <c r="I220" s="106">
        <v>13</v>
      </c>
      <c r="J220" s="106">
        <v>15</v>
      </c>
      <c r="K220" s="106">
        <v>14</v>
      </c>
      <c r="L220" s="106">
        <v>311</v>
      </c>
      <c r="M220" s="106">
        <v>235</v>
      </c>
      <c r="N220" s="106">
        <v>14</v>
      </c>
      <c r="O220" s="106">
        <v>13</v>
      </c>
      <c r="P220" s="106">
        <v>15</v>
      </c>
      <c r="Q220" s="106">
        <v>14</v>
      </c>
      <c r="R220" s="106">
        <v>6</v>
      </c>
      <c r="S220" s="106">
        <v>4</v>
      </c>
      <c r="T220" s="106" t="s">
        <v>277</v>
      </c>
      <c r="U220" s="106" t="s">
        <v>277</v>
      </c>
      <c r="V220" s="106" t="s">
        <v>277</v>
      </c>
      <c r="W220" s="106" t="s">
        <v>277</v>
      </c>
      <c r="Y220" s="140">
        <v>169</v>
      </c>
    </row>
    <row r="221" spans="1:25" ht="12.75" customHeight="1">
      <c r="A221" s="139">
        <v>170</v>
      </c>
      <c r="B221" s="100"/>
      <c r="C221" s="101"/>
      <c r="D221" s="153" t="s">
        <v>460</v>
      </c>
      <c r="E221" s="152"/>
      <c r="F221" s="105">
        <v>6065</v>
      </c>
      <c r="G221" s="106">
        <v>1335</v>
      </c>
      <c r="H221" s="106">
        <v>183</v>
      </c>
      <c r="I221" s="106">
        <v>47</v>
      </c>
      <c r="J221" s="106">
        <v>576</v>
      </c>
      <c r="K221" s="106">
        <v>131</v>
      </c>
      <c r="L221" s="106">
        <v>5448</v>
      </c>
      <c r="M221" s="106">
        <v>1160</v>
      </c>
      <c r="N221" s="106">
        <v>97</v>
      </c>
      <c r="O221" s="106">
        <v>20</v>
      </c>
      <c r="P221" s="106">
        <v>461</v>
      </c>
      <c r="Q221" s="106">
        <v>93</v>
      </c>
      <c r="R221" s="106">
        <v>617</v>
      </c>
      <c r="S221" s="106">
        <v>175</v>
      </c>
      <c r="T221" s="106">
        <v>86</v>
      </c>
      <c r="U221" s="106">
        <v>27</v>
      </c>
      <c r="V221" s="106">
        <v>115</v>
      </c>
      <c r="W221" s="106">
        <v>38</v>
      </c>
      <c r="Y221" s="140">
        <v>170</v>
      </c>
    </row>
    <row r="222" spans="1:25" ht="12.75" customHeight="1">
      <c r="A222" s="139">
        <v>171</v>
      </c>
      <c r="B222" s="100"/>
      <c r="C222" s="101"/>
      <c r="D222" s="153" t="s">
        <v>461</v>
      </c>
      <c r="E222" s="152"/>
      <c r="F222" s="105">
        <v>113</v>
      </c>
      <c r="G222" s="106">
        <v>65</v>
      </c>
      <c r="H222" s="106">
        <v>3</v>
      </c>
      <c r="I222" s="106">
        <v>1</v>
      </c>
      <c r="J222" s="106">
        <v>5</v>
      </c>
      <c r="K222" s="106">
        <v>1</v>
      </c>
      <c r="L222" s="106">
        <v>98</v>
      </c>
      <c r="M222" s="106">
        <v>58</v>
      </c>
      <c r="N222" s="106" t="s">
        <v>277</v>
      </c>
      <c r="O222" s="106" t="s">
        <v>277</v>
      </c>
      <c r="P222" s="106">
        <v>2</v>
      </c>
      <c r="Q222" s="106" t="s">
        <v>277</v>
      </c>
      <c r="R222" s="106">
        <v>15</v>
      </c>
      <c r="S222" s="106">
        <v>7</v>
      </c>
      <c r="T222" s="106">
        <v>3</v>
      </c>
      <c r="U222" s="106">
        <v>1</v>
      </c>
      <c r="V222" s="106">
        <v>3</v>
      </c>
      <c r="W222" s="106">
        <v>1</v>
      </c>
      <c r="Y222" s="140">
        <v>171</v>
      </c>
    </row>
    <row r="223" spans="1:25" ht="21.75" customHeight="1">
      <c r="A223" s="330" t="s">
        <v>465</v>
      </c>
      <c r="B223" s="330"/>
      <c r="C223" s="330"/>
      <c r="D223" s="330"/>
      <c r="E223" s="330"/>
      <c r="F223" s="330"/>
      <c r="G223" s="330"/>
      <c r="H223" s="330"/>
      <c r="I223" s="330"/>
      <c r="J223" s="330"/>
      <c r="K223" s="330"/>
      <c r="L223" s="330" t="s">
        <v>465</v>
      </c>
      <c r="M223" s="330"/>
      <c r="N223" s="330"/>
      <c r="O223" s="330"/>
      <c r="P223" s="330"/>
      <c r="Q223" s="330"/>
      <c r="R223" s="330"/>
      <c r="S223" s="330"/>
      <c r="T223" s="330"/>
      <c r="U223" s="330"/>
      <c r="V223" s="330"/>
      <c r="W223" s="330"/>
      <c r="X223" s="330"/>
      <c r="Y223" s="330"/>
    </row>
    <row r="224" spans="1:25" ht="12.75" customHeight="1">
      <c r="A224" s="137">
        <v>172</v>
      </c>
      <c r="B224" s="100"/>
      <c r="C224" s="101"/>
      <c r="D224" s="177" t="s">
        <v>28</v>
      </c>
      <c r="E224" s="102"/>
      <c r="F224" s="103">
        <v>5301</v>
      </c>
      <c r="G224" s="104">
        <v>1913</v>
      </c>
      <c r="H224" s="104">
        <v>57</v>
      </c>
      <c r="I224" s="104">
        <v>9</v>
      </c>
      <c r="J224" s="104">
        <v>145</v>
      </c>
      <c r="K224" s="104">
        <v>32</v>
      </c>
      <c r="L224" s="104">
        <v>4722</v>
      </c>
      <c r="M224" s="104">
        <v>1719</v>
      </c>
      <c r="N224" s="104">
        <v>5</v>
      </c>
      <c r="O224" s="104">
        <v>1</v>
      </c>
      <c r="P224" s="104">
        <v>89</v>
      </c>
      <c r="Q224" s="104">
        <v>25</v>
      </c>
      <c r="R224" s="104">
        <v>579</v>
      </c>
      <c r="S224" s="104">
        <v>194</v>
      </c>
      <c r="T224" s="104">
        <v>52</v>
      </c>
      <c r="U224" s="104">
        <v>8</v>
      </c>
      <c r="V224" s="104">
        <v>56</v>
      </c>
      <c r="W224" s="104">
        <v>7</v>
      </c>
      <c r="Y224" s="138">
        <v>172</v>
      </c>
    </row>
    <row r="225" spans="1:25" ht="12.75" customHeight="1">
      <c r="A225" s="139">
        <v>173</v>
      </c>
      <c r="B225" s="100"/>
      <c r="C225" s="101"/>
      <c r="D225" s="153" t="s">
        <v>458</v>
      </c>
      <c r="E225" s="152"/>
      <c r="F225" s="105">
        <v>1470</v>
      </c>
      <c r="G225" s="106">
        <v>686</v>
      </c>
      <c r="H225" s="106">
        <v>6</v>
      </c>
      <c r="I225" s="106">
        <v>3</v>
      </c>
      <c r="J225" s="106">
        <v>40</v>
      </c>
      <c r="K225" s="106">
        <v>19</v>
      </c>
      <c r="L225" s="106">
        <v>1373</v>
      </c>
      <c r="M225" s="106">
        <v>632</v>
      </c>
      <c r="N225" s="106">
        <v>2</v>
      </c>
      <c r="O225" s="106">
        <v>1</v>
      </c>
      <c r="P225" s="106">
        <v>36</v>
      </c>
      <c r="Q225" s="106">
        <v>16</v>
      </c>
      <c r="R225" s="106">
        <v>97</v>
      </c>
      <c r="S225" s="106">
        <v>54</v>
      </c>
      <c r="T225" s="106">
        <v>4</v>
      </c>
      <c r="U225" s="106">
        <v>2</v>
      </c>
      <c r="V225" s="106">
        <v>4</v>
      </c>
      <c r="W225" s="106">
        <v>3</v>
      </c>
      <c r="Y225" s="140">
        <v>173</v>
      </c>
    </row>
    <row r="226" spans="1:25" ht="12.75" customHeight="1">
      <c r="A226" s="139">
        <v>174</v>
      </c>
      <c r="B226" s="100"/>
      <c r="C226" s="101"/>
      <c r="D226" s="153" t="s">
        <v>459</v>
      </c>
      <c r="E226" s="152"/>
      <c r="F226" s="105">
        <v>104</v>
      </c>
      <c r="G226" s="106">
        <v>47</v>
      </c>
      <c r="H226" s="106" t="s">
        <v>277</v>
      </c>
      <c r="I226" s="106" t="s">
        <v>277</v>
      </c>
      <c r="J226" s="106" t="s">
        <v>277</v>
      </c>
      <c r="K226" s="106" t="s">
        <v>277</v>
      </c>
      <c r="L226" s="106">
        <v>81</v>
      </c>
      <c r="M226" s="106">
        <v>34</v>
      </c>
      <c r="N226" s="106" t="s">
        <v>277</v>
      </c>
      <c r="O226" s="106" t="s">
        <v>277</v>
      </c>
      <c r="P226" s="106" t="s">
        <v>277</v>
      </c>
      <c r="Q226" s="106" t="s">
        <v>277</v>
      </c>
      <c r="R226" s="106">
        <v>23</v>
      </c>
      <c r="S226" s="106">
        <v>13</v>
      </c>
      <c r="T226" s="106" t="s">
        <v>277</v>
      </c>
      <c r="U226" s="106" t="s">
        <v>277</v>
      </c>
      <c r="V226" s="106" t="s">
        <v>277</v>
      </c>
      <c r="W226" s="106" t="s">
        <v>277</v>
      </c>
      <c r="Y226" s="140">
        <v>174</v>
      </c>
    </row>
    <row r="227" spans="1:25" ht="12.75" customHeight="1">
      <c r="A227" s="139">
        <v>175</v>
      </c>
      <c r="B227" s="100"/>
      <c r="C227" s="101"/>
      <c r="D227" s="153" t="s">
        <v>462</v>
      </c>
      <c r="E227" s="152"/>
      <c r="F227" s="105">
        <v>577</v>
      </c>
      <c r="G227" s="106">
        <v>452</v>
      </c>
      <c r="H227" s="106" t="s">
        <v>277</v>
      </c>
      <c r="I227" s="106" t="s">
        <v>277</v>
      </c>
      <c r="J227" s="106" t="s">
        <v>277</v>
      </c>
      <c r="K227" s="106" t="s">
        <v>277</v>
      </c>
      <c r="L227" s="106">
        <v>534</v>
      </c>
      <c r="M227" s="106">
        <v>421</v>
      </c>
      <c r="N227" s="106" t="s">
        <v>277</v>
      </c>
      <c r="O227" s="106" t="s">
        <v>277</v>
      </c>
      <c r="P227" s="106" t="s">
        <v>277</v>
      </c>
      <c r="Q227" s="106" t="s">
        <v>277</v>
      </c>
      <c r="R227" s="106">
        <v>43</v>
      </c>
      <c r="S227" s="106">
        <v>31</v>
      </c>
      <c r="T227" s="106" t="s">
        <v>277</v>
      </c>
      <c r="U227" s="106" t="s">
        <v>277</v>
      </c>
      <c r="V227" s="106" t="s">
        <v>277</v>
      </c>
      <c r="W227" s="106" t="s">
        <v>277</v>
      </c>
      <c r="Y227" s="140">
        <v>175</v>
      </c>
    </row>
    <row r="228" spans="1:25" ht="12.75" customHeight="1">
      <c r="A228" s="139">
        <v>176</v>
      </c>
      <c r="B228" s="100"/>
      <c r="C228" s="101"/>
      <c r="D228" s="153" t="s">
        <v>460</v>
      </c>
      <c r="E228" s="152"/>
      <c r="F228" s="105">
        <v>3150</v>
      </c>
      <c r="G228" s="106">
        <v>728</v>
      </c>
      <c r="H228" s="106">
        <v>51</v>
      </c>
      <c r="I228" s="106">
        <v>6</v>
      </c>
      <c r="J228" s="106">
        <v>105</v>
      </c>
      <c r="K228" s="106">
        <v>13</v>
      </c>
      <c r="L228" s="106">
        <v>2734</v>
      </c>
      <c r="M228" s="106">
        <v>632</v>
      </c>
      <c r="N228" s="106">
        <v>3</v>
      </c>
      <c r="O228" s="106" t="s">
        <v>277</v>
      </c>
      <c r="P228" s="106">
        <v>53</v>
      </c>
      <c r="Q228" s="106">
        <v>9</v>
      </c>
      <c r="R228" s="106">
        <v>416</v>
      </c>
      <c r="S228" s="106">
        <v>96</v>
      </c>
      <c r="T228" s="106">
        <v>48</v>
      </c>
      <c r="U228" s="106">
        <v>6</v>
      </c>
      <c r="V228" s="106">
        <v>52</v>
      </c>
      <c r="W228" s="106">
        <v>4</v>
      </c>
      <c r="Y228" s="140">
        <v>176</v>
      </c>
    </row>
    <row r="229" spans="1:25" ht="21.75" customHeight="1">
      <c r="A229" s="330" t="s">
        <v>320</v>
      </c>
      <c r="B229" s="330"/>
      <c r="C229" s="330"/>
      <c r="D229" s="330"/>
      <c r="E229" s="330"/>
      <c r="F229" s="330"/>
      <c r="G229" s="330"/>
      <c r="H229" s="330"/>
      <c r="I229" s="330"/>
      <c r="J229" s="330"/>
      <c r="K229" s="330"/>
      <c r="L229" s="330" t="s">
        <v>320</v>
      </c>
      <c r="M229" s="330"/>
      <c r="N229" s="330"/>
      <c r="O229" s="330"/>
      <c r="P229" s="330"/>
      <c r="Q229" s="330"/>
      <c r="R229" s="330"/>
      <c r="S229" s="330"/>
      <c r="T229" s="330"/>
      <c r="U229" s="330"/>
      <c r="V229" s="330"/>
      <c r="W229" s="330"/>
      <c r="X229" s="330"/>
      <c r="Y229" s="330"/>
    </row>
    <row r="230" spans="1:25" ht="12.75" customHeight="1">
      <c r="A230" s="137">
        <v>177</v>
      </c>
      <c r="B230" s="100"/>
      <c r="C230" s="101"/>
      <c r="D230" s="177" t="s">
        <v>28</v>
      </c>
      <c r="E230" s="102"/>
      <c r="F230" s="103">
        <v>5506</v>
      </c>
      <c r="G230" s="104">
        <v>2374</v>
      </c>
      <c r="H230" s="104">
        <v>117</v>
      </c>
      <c r="I230" s="104">
        <v>47</v>
      </c>
      <c r="J230" s="104">
        <v>166</v>
      </c>
      <c r="K230" s="104">
        <v>63</v>
      </c>
      <c r="L230" s="104">
        <v>5119</v>
      </c>
      <c r="M230" s="104">
        <v>2206</v>
      </c>
      <c r="N230" s="104">
        <v>1</v>
      </c>
      <c r="O230" s="104">
        <v>1</v>
      </c>
      <c r="P230" s="104">
        <v>80</v>
      </c>
      <c r="Q230" s="104">
        <v>32</v>
      </c>
      <c r="R230" s="104">
        <v>387</v>
      </c>
      <c r="S230" s="104">
        <v>168</v>
      </c>
      <c r="T230" s="104">
        <v>116</v>
      </c>
      <c r="U230" s="104">
        <v>46</v>
      </c>
      <c r="V230" s="104">
        <v>86</v>
      </c>
      <c r="W230" s="104">
        <v>31</v>
      </c>
      <c r="Y230" s="138">
        <v>177</v>
      </c>
    </row>
    <row r="231" spans="1:25" ht="12.75" customHeight="1">
      <c r="A231" s="139">
        <v>178</v>
      </c>
      <c r="B231" s="100"/>
      <c r="C231" s="101"/>
      <c r="D231" s="153" t="s">
        <v>458</v>
      </c>
      <c r="E231" s="152"/>
      <c r="F231" s="105">
        <v>84</v>
      </c>
      <c r="G231" s="106">
        <v>35</v>
      </c>
      <c r="H231" s="106" t="s">
        <v>277</v>
      </c>
      <c r="I231" s="106" t="s">
        <v>277</v>
      </c>
      <c r="J231" s="106">
        <v>18</v>
      </c>
      <c r="K231" s="106">
        <v>5</v>
      </c>
      <c r="L231" s="106">
        <v>82</v>
      </c>
      <c r="M231" s="106">
        <v>34</v>
      </c>
      <c r="N231" s="106" t="s">
        <v>277</v>
      </c>
      <c r="O231" s="106" t="s">
        <v>277</v>
      </c>
      <c r="P231" s="106">
        <v>18</v>
      </c>
      <c r="Q231" s="106">
        <v>5</v>
      </c>
      <c r="R231" s="106">
        <v>2</v>
      </c>
      <c r="S231" s="106">
        <v>1</v>
      </c>
      <c r="T231" s="106" t="s">
        <v>277</v>
      </c>
      <c r="U231" s="106" t="s">
        <v>277</v>
      </c>
      <c r="V231" s="106" t="s">
        <v>277</v>
      </c>
      <c r="W231" s="106" t="s">
        <v>277</v>
      </c>
      <c r="Y231" s="140">
        <v>178</v>
      </c>
    </row>
    <row r="232" spans="1:25" ht="12.75" customHeight="1">
      <c r="A232" s="139">
        <v>179</v>
      </c>
      <c r="B232" s="100"/>
      <c r="C232" s="101"/>
      <c r="D232" s="153" t="s">
        <v>459</v>
      </c>
      <c r="E232" s="152"/>
      <c r="F232" s="105">
        <v>295</v>
      </c>
      <c r="G232" s="106">
        <v>172</v>
      </c>
      <c r="H232" s="106" t="s">
        <v>277</v>
      </c>
      <c r="I232" s="106" t="s">
        <v>277</v>
      </c>
      <c r="J232" s="106">
        <v>13</v>
      </c>
      <c r="K232" s="106">
        <v>7</v>
      </c>
      <c r="L232" s="106">
        <v>279</v>
      </c>
      <c r="M232" s="106">
        <v>162</v>
      </c>
      <c r="N232" s="106" t="s">
        <v>277</v>
      </c>
      <c r="O232" s="106" t="s">
        <v>277</v>
      </c>
      <c r="P232" s="106">
        <v>13</v>
      </c>
      <c r="Q232" s="106">
        <v>7</v>
      </c>
      <c r="R232" s="106">
        <v>16</v>
      </c>
      <c r="S232" s="106">
        <v>10</v>
      </c>
      <c r="T232" s="106" t="s">
        <v>277</v>
      </c>
      <c r="U232" s="106" t="s">
        <v>277</v>
      </c>
      <c r="V232" s="106" t="s">
        <v>277</v>
      </c>
      <c r="W232" s="106" t="s">
        <v>277</v>
      </c>
      <c r="Y232" s="140">
        <v>179</v>
      </c>
    </row>
    <row r="233" spans="1:25" ht="12.75" customHeight="1">
      <c r="A233" s="139">
        <v>180</v>
      </c>
      <c r="B233" s="100"/>
      <c r="C233" s="101"/>
      <c r="D233" s="153" t="s">
        <v>463</v>
      </c>
      <c r="E233" s="152"/>
      <c r="F233" s="105">
        <v>3874</v>
      </c>
      <c r="G233" s="106">
        <v>1711</v>
      </c>
      <c r="H233" s="106">
        <v>111</v>
      </c>
      <c r="I233" s="106">
        <v>44</v>
      </c>
      <c r="J233" s="106">
        <v>99</v>
      </c>
      <c r="K233" s="106">
        <v>33</v>
      </c>
      <c r="L233" s="106">
        <v>3561</v>
      </c>
      <c r="M233" s="106">
        <v>1577</v>
      </c>
      <c r="N233" s="106" t="s">
        <v>277</v>
      </c>
      <c r="O233" s="106" t="s">
        <v>277</v>
      </c>
      <c r="P233" s="106">
        <v>20</v>
      </c>
      <c r="Q233" s="106">
        <v>7</v>
      </c>
      <c r="R233" s="106">
        <v>313</v>
      </c>
      <c r="S233" s="106">
        <v>134</v>
      </c>
      <c r="T233" s="106">
        <v>111</v>
      </c>
      <c r="U233" s="106">
        <v>44</v>
      </c>
      <c r="V233" s="106">
        <v>79</v>
      </c>
      <c r="W233" s="106">
        <v>26</v>
      </c>
      <c r="Y233" s="140">
        <v>180</v>
      </c>
    </row>
    <row r="234" spans="1:25" ht="12.75" customHeight="1">
      <c r="A234" s="139">
        <v>181</v>
      </c>
      <c r="B234" s="100"/>
      <c r="C234" s="101"/>
      <c r="D234" s="153" t="s">
        <v>460</v>
      </c>
      <c r="E234" s="152"/>
      <c r="F234" s="105">
        <v>1253</v>
      </c>
      <c r="G234" s="106">
        <v>456</v>
      </c>
      <c r="H234" s="106">
        <v>6</v>
      </c>
      <c r="I234" s="106">
        <v>3</v>
      </c>
      <c r="J234" s="106">
        <v>36</v>
      </c>
      <c r="K234" s="106">
        <v>18</v>
      </c>
      <c r="L234" s="106">
        <v>1197</v>
      </c>
      <c r="M234" s="106">
        <v>433</v>
      </c>
      <c r="N234" s="106">
        <v>1</v>
      </c>
      <c r="O234" s="106">
        <v>1</v>
      </c>
      <c r="P234" s="106">
        <v>29</v>
      </c>
      <c r="Q234" s="106">
        <v>13</v>
      </c>
      <c r="R234" s="106">
        <v>56</v>
      </c>
      <c r="S234" s="106">
        <v>23</v>
      </c>
      <c r="T234" s="106">
        <v>5</v>
      </c>
      <c r="U234" s="106">
        <v>2</v>
      </c>
      <c r="V234" s="106">
        <v>7</v>
      </c>
      <c r="W234" s="106">
        <v>5</v>
      </c>
      <c r="Y234" s="140">
        <v>181</v>
      </c>
    </row>
    <row r="235" spans="1:25" ht="21.75" customHeight="1">
      <c r="A235" s="330" t="s">
        <v>321</v>
      </c>
      <c r="B235" s="330"/>
      <c r="C235" s="330"/>
      <c r="D235" s="330"/>
      <c r="E235" s="330"/>
      <c r="F235" s="330"/>
      <c r="G235" s="330"/>
      <c r="H235" s="330"/>
      <c r="I235" s="330"/>
      <c r="J235" s="330"/>
      <c r="K235" s="330"/>
      <c r="L235" s="330" t="s">
        <v>321</v>
      </c>
      <c r="M235" s="330"/>
      <c r="N235" s="330"/>
      <c r="O235" s="330"/>
      <c r="P235" s="330"/>
      <c r="Q235" s="330"/>
      <c r="R235" s="330"/>
      <c r="S235" s="330"/>
      <c r="T235" s="330"/>
      <c r="U235" s="330"/>
      <c r="V235" s="330"/>
      <c r="W235" s="330"/>
      <c r="X235" s="330"/>
      <c r="Y235" s="330"/>
    </row>
    <row r="236" spans="1:25" ht="12.75" customHeight="1">
      <c r="A236" s="137">
        <v>182</v>
      </c>
      <c r="B236" s="100"/>
      <c r="C236" s="101"/>
      <c r="D236" s="177" t="s">
        <v>28</v>
      </c>
      <c r="E236" s="102"/>
      <c r="F236" s="103">
        <v>7989</v>
      </c>
      <c r="G236" s="104">
        <v>3517</v>
      </c>
      <c r="H236" s="104">
        <v>137</v>
      </c>
      <c r="I236" s="104">
        <v>72</v>
      </c>
      <c r="J236" s="104">
        <v>350</v>
      </c>
      <c r="K236" s="104">
        <v>163</v>
      </c>
      <c r="L236" s="104">
        <v>6815</v>
      </c>
      <c r="M236" s="104">
        <v>3077</v>
      </c>
      <c r="N236" s="104">
        <v>28</v>
      </c>
      <c r="O236" s="104">
        <v>9</v>
      </c>
      <c r="P236" s="104">
        <v>218</v>
      </c>
      <c r="Q236" s="104">
        <v>94</v>
      </c>
      <c r="R236" s="104">
        <v>1174</v>
      </c>
      <c r="S236" s="104">
        <v>440</v>
      </c>
      <c r="T236" s="104">
        <v>109</v>
      </c>
      <c r="U236" s="104">
        <v>63</v>
      </c>
      <c r="V236" s="104">
        <v>132</v>
      </c>
      <c r="W236" s="104">
        <v>69</v>
      </c>
      <c r="Y236" s="138">
        <v>182</v>
      </c>
    </row>
    <row r="237" spans="1:25" ht="12.75" customHeight="1">
      <c r="A237" s="139">
        <v>183</v>
      </c>
      <c r="B237" s="100"/>
      <c r="C237" s="101"/>
      <c r="D237" s="153" t="s">
        <v>456</v>
      </c>
      <c r="E237" s="152"/>
      <c r="F237" s="105">
        <v>129</v>
      </c>
      <c r="G237" s="106">
        <v>100</v>
      </c>
      <c r="H237" s="106">
        <v>15</v>
      </c>
      <c r="I237" s="106">
        <v>10</v>
      </c>
      <c r="J237" s="106">
        <v>23</v>
      </c>
      <c r="K237" s="106">
        <v>16</v>
      </c>
      <c r="L237" s="106">
        <v>113</v>
      </c>
      <c r="M237" s="106">
        <v>88</v>
      </c>
      <c r="N237" s="106">
        <v>12</v>
      </c>
      <c r="O237" s="106">
        <v>8</v>
      </c>
      <c r="P237" s="106">
        <v>19</v>
      </c>
      <c r="Q237" s="106">
        <v>13</v>
      </c>
      <c r="R237" s="106">
        <v>16</v>
      </c>
      <c r="S237" s="106">
        <v>12</v>
      </c>
      <c r="T237" s="106">
        <v>3</v>
      </c>
      <c r="U237" s="106">
        <v>2</v>
      </c>
      <c r="V237" s="106">
        <v>4</v>
      </c>
      <c r="W237" s="106">
        <v>3</v>
      </c>
      <c r="Y237" s="140">
        <v>183</v>
      </c>
    </row>
    <row r="238" spans="1:25" ht="12.75" customHeight="1">
      <c r="A238" s="139">
        <v>184</v>
      </c>
      <c r="B238" s="100"/>
      <c r="C238" s="101"/>
      <c r="D238" s="153" t="s">
        <v>458</v>
      </c>
      <c r="E238" s="152"/>
      <c r="F238" s="105">
        <v>3069</v>
      </c>
      <c r="G238" s="106">
        <v>2071</v>
      </c>
      <c r="H238" s="106">
        <v>43</v>
      </c>
      <c r="I238" s="106">
        <v>31</v>
      </c>
      <c r="J238" s="106">
        <v>105</v>
      </c>
      <c r="K238" s="106">
        <v>83</v>
      </c>
      <c r="L238" s="106">
        <v>2841</v>
      </c>
      <c r="M238" s="106">
        <v>1925</v>
      </c>
      <c r="N238" s="106" t="s">
        <v>277</v>
      </c>
      <c r="O238" s="106" t="s">
        <v>277</v>
      </c>
      <c r="P238" s="106">
        <v>56</v>
      </c>
      <c r="Q238" s="106">
        <v>48</v>
      </c>
      <c r="R238" s="106">
        <v>228</v>
      </c>
      <c r="S238" s="106">
        <v>146</v>
      </c>
      <c r="T238" s="106">
        <v>43</v>
      </c>
      <c r="U238" s="106">
        <v>31</v>
      </c>
      <c r="V238" s="106">
        <v>49</v>
      </c>
      <c r="W238" s="106">
        <v>35</v>
      </c>
      <c r="Y238" s="140">
        <v>184</v>
      </c>
    </row>
    <row r="239" spans="1:25" ht="12.75" customHeight="1">
      <c r="A239" s="139">
        <v>185</v>
      </c>
      <c r="B239" s="100"/>
      <c r="C239" s="101"/>
      <c r="D239" s="153" t="s">
        <v>459</v>
      </c>
      <c r="E239" s="152"/>
      <c r="F239" s="105">
        <v>44</v>
      </c>
      <c r="G239" s="106">
        <v>17</v>
      </c>
      <c r="H239" s="106" t="s">
        <v>277</v>
      </c>
      <c r="I239" s="106" t="s">
        <v>277</v>
      </c>
      <c r="J239" s="106" t="s">
        <v>277</v>
      </c>
      <c r="K239" s="106" t="s">
        <v>277</v>
      </c>
      <c r="L239" s="106">
        <v>40</v>
      </c>
      <c r="M239" s="106">
        <v>15</v>
      </c>
      <c r="N239" s="106" t="s">
        <v>277</v>
      </c>
      <c r="O239" s="106" t="s">
        <v>277</v>
      </c>
      <c r="P239" s="106" t="s">
        <v>277</v>
      </c>
      <c r="Q239" s="106" t="s">
        <v>277</v>
      </c>
      <c r="R239" s="106">
        <v>4</v>
      </c>
      <c r="S239" s="106">
        <v>2</v>
      </c>
      <c r="T239" s="106" t="s">
        <v>277</v>
      </c>
      <c r="U239" s="106" t="s">
        <v>277</v>
      </c>
      <c r="V239" s="106" t="s">
        <v>277</v>
      </c>
      <c r="W239" s="106" t="s">
        <v>277</v>
      </c>
      <c r="Y239" s="140">
        <v>185</v>
      </c>
    </row>
    <row r="240" spans="1:25" ht="12.75" customHeight="1">
      <c r="A240" s="139">
        <v>186</v>
      </c>
      <c r="B240" s="100"/>
      <c r="C240" s="101"/>
      <c r="D240" s="153" t="s">
        <v>462</v>
      </c>
      <c r="E240" s="152"/>
      <c r="F240" s="105">
        <v>149</v>
      </c>
      <c r="G240" s="106">
        <v>112</v>
      </c>
      <c r="H240" s="106" t="s">
        <v>277</v>
      </c>
      <c r="I240" s="106" t="s">
        <v>277</v>
      </c>
      <c r="J240" s="106" t="s">
        <v>277</v>
      </c>
      <c r="K240" s="106" t="s">
        <v>277</v>
      </c>
      <c r="L240" s="106">
        <v>146</v>
      </c>
      <c r="M240" s="106">
        <v>109</v>
      </c>
      <c r="N240" s="106" t="s">
        <v>277</v>
      </c>
      <c r="O240" s="106" t="s">
        <v>277</v>
      </c>
      <c r="P240" s="106" t="s">
        <v>277</v>
      </c>
      <c r="Q240" s="106" t="s">
        <v>277</v>
      </c>
      <c r="R240" s="106">
        <v>3</v>
      </c>
      <c r="S240" s="106">
        <v>3</v>
      </c>
      <c r="T240" s="106" t="s">
        <v>277</v>
      </c>
      <c r="U240" s="106" t="s">
        <v>277</v>
      </c>
      <c r="V240" s="106" t="s">
        <v>277</v>
      </c>
      <c r="W240" s="106" t="s">
        <v>277</v>
      </c>
      <c r="Y240" s="140">
        <v>186</v>
      </c>
    </row>
    <row r="241" spans="1:25" ht="12.75" customHeight="1">
      <c r="A241" s="139">
        <v>187</v>
      </c>
      <c r="B241" s="100"/>
      <c r="C241" s="101"/>
      <c r="D241" s="153" t="s">
        <v>460</v>
      </c>
      <c r="E241" s="152"/>
      <c r="F241" s="105">
        <v>4275</v>
      </c>
      <c r="G241" s="106">
        <v>979</v>
      </c>
      <c r="H241" s="106">
        <v>76</v>
      </c>
      <c r="I241" s="106">
        <v>28</v>
      </c>
      <c r="J241" s="106">
        <v>214</v>
      </c>
      <c r="K241" s="106">
        <v>57</v>
      </c>
      <c r="L241" s="106">
        <v>3372</v>
      </c>
      <c r="M241" s="106">
        <v>720</v>
      </c>
      <c r="N241" s="106">
        <v>16</v>
      </c>
      <c r="O241" s="106">
        <v>1</v>
      </c>
      <c r="P241" s="106">
        <v>138</v>
      </c>
      <c r="Q241" s="106">
        <v>29</v>
      </c>
      <c r="R241" s="106">
        <v>903</v>
      </c>
      <c r="S241" s="106">
        <v>259</v>
      </c>
      <c r="T241" s="106">
        <v>60</v>
      </c>
      <c r="U241" s="106">
        <v>27</v>
      </c>
      <c r="V241" s="106">
        <v>76</v>
      </c>
      <c r="W241" s="106">
        <v>28</v>
      </c>
      <c r="Y241" s="140">
        <v>187</v>
      </c>
    </row>
    <row r="242" spans="1:25" ht="12.75" customHeight="1">
      <c r="A242" s="139">
        <v>188</v>
      </c>
      <c r="B242" s="100"/>
      <c r="C242" s="101"/>
      <c r="D242" s="153" t="s">
        <v>461</v>
      </c>
      <c r="E242" s="152"/>
      <c r="F242" s="105">
        <v>323</v>
      </c>
      <c r="G242" s="106">
        <v>238</v>
      </c>
      <c r="H242" s="106">
        <v>3</v>
      </c>
      <c r="I242" s="106">
        <v>3</v>
      </c>
      <c r="J242" s="106">
        <v>8</v>
      </c>
      <c r="K242" s="106">
        <v>7</v>
      </c>
      <c r="L242" s="106">
        <v>303</v>
      </c>
      <c r="M242" s="106">
        <v>220</v>
      </c>
      <c r="N242" s="106" t="s">
        <v>277</v>
      </c>
      <c r="O242" s="106" t="s">
        <v>277</v>
      </c>
      <c r="P242" s="106">
        <v>5</v>
      </c>
      <c r="Q242" s="106">
        <v>4</v>
      </c>
      <c r="R242" s="106">
        <v>20</v>
      </c>
      <c r="S242" s="106">
        <v>18</v>
      </c>
      <c r="T242" s="106">
        <v>3</v>
      </c>
      <c r="U242" s="106">
        <v>3</v>
      </c>
      <c r="V242" s="106">
        <v>3</v>
      </c>
      <c r="W242" s="106">
        <v>3</v>
      </c>
      <c r="Y242" s="140">
        <v>188</v>
      </c>
    </row>
    <row r="243" spans="1:25" ht="21.75" customHeight="1">
      <c r="A243" s="330" t="s">
        <v>483</v>
      </c>
      <c r="B243" s="330"/>
      <c r="C243" s="330"/>
      <c r="D243" s="330"/>
      <c r="E243" s="330"/>
      <c r="F243" s="330"/>
      <c r="G243" s="330"/>
      <c r="H243" s="330"/>
      <c r="I243" s="330"/>
      <c r="J243" s="330"/>
      <c r="K243" s="330"/>
      <c r="L243" s="330" t="s">
        <v>483</v>
      </c>
      <c r="M243" s="330"/>
      <c r="N243" s="330"/>
      <c r="O243" s="330"/>
      <c r="P243" s="330"/>
      <c r="Q243" s="330"/>
      <c r="R243" s="330"/>
      <c r="S243" s="330"/>
      <c r="T243" s="330"/>
      <c r="U243" s="330"/>
      <c r="V243" s="330"/>
      <c r="W243" s="330"/>
      <c r="X243" s="330"/>
      <c r="Y243" s="330"/>
    </row>
    <row r="244" spans="1:25" ht="12.75" customHeight="1">
      <c r="A244" s="137">
        <v>189</v>
      </c>
      <c r="B244" s="100"/>
      <c r="C244" s="101"/>
      <c r="D244" s="177" t="s">
        <v>28</v>
      </c>
      <c r="E244" s="102"/>
      <c r="F244" s="103">
        <v>2176</v>
      </c>
      <c r="G244" s="104">
        <v>1760</v>
      </c>
      <c r="H244" s="104">
        <v>63</v>
      </c>
      <c r="I244" s="104">
        <v>49</v>
      </c>
      <c r="J244" s="104">
        <v>157</v>
      </c>
      <c r="K244" s="104">
        <v>128</v>
      </c>
      <c r="L244" s="104">
        <v>1989</v>
      </c>
      <c r="M244" s="104">
        <v>1604</v>
      </c>
      <c r="N244" s="104">
        <v>13</v>
      </c>
      <c r="O244" s="104">
        <v>11</v>
      </c>
      <c r="P244" s="104">
        <v>101</v>
      </c>
      <c r="Q244" s="104">
        <v>85</v>
      </c>
      <c r="R244" s="104">
        <v>187</v>
      </c>
      <c r="S244" s="104">
        <v>156</v>
      </c>
      <c r="T244" s="104">
        <v>50</v>
      </c>
      <c r="U244" s="104">
        <v>38</v>
      </c>
      <c r="V244" s="104">
        <v>56</v>
      </c>
      <c r="W244" s="104">
        <v>43</v>
      </c>
      <c r="Y244" s="138">
        <v>189</v>
      </c>
    </row>
    <row r="245" spans="1:25" ht="12.75" customHeight="1">
      <c r="A245" s="139">
        <v>190</v>
      </c>
      <c r="B245" s="100"/>
      <c r="C245" s="101"/>
      <c r="D245" s="153" t="s">
        <v>456</v>
      </c>
      <c r="E245" s="152"/>
      <c r="F245" s="105">
        <v>86</v>
      </c>
      <c r="G245" s="106">
        <v>65</v>
      </c>
      <c r="H245" s="106" t="s">
        <v>277</v>
      </c>
      <c r="I245" s="106" t="s">
        <v>277</v>
      </c>
      <c r="J245" s="106" t="s">
        <v>277</v>
      </c>
      <c r="K245" s="106" t="s">
        <v>277</v>
      </c>
      <c r="L245" s="106">
        <v>82</v>
      </c>
      <c r="M245" s="106">
        <v>61</v>
      </c>
      <c r="N245" s="106" t="s">
        <v>277</v>
      </c>
      <c r="O245" s="106" t="s">
        <v>277</v>
      </c>
      <c r="P245" s="106" t="s">
        <v>277</v>
      </c>
      <c r="Q245" s="106" t="s">
        <v>277</v>
      </c>
      <c r="R245" s="106">
        <v>4</v>
      </c>
      <c r="S245" s="106">
        <v>4</v>
      </c>
      <c r="T245" s="106" t="s">
        <v>277</v>
      </c>
      <c r="U245" s="106" t="s">
        <v>277</v>
      </c>
      <c r="V245" s="106" t="s">
        <v>277</v>
      </c>
      <c r="W245" s="106" t="s">
        <v>277</v>
      </c>
      <c r="Y245" s="140">
        <v>190</v>
      </c>
    </row>
    <row r="246" spans="1:25" ht="12.75" customHeight="1">
      <c r="A246" s="139">
        <v>191</v>
      </c>
      <c r="B246" s="100"/>
      <c r="C246" s="101"/>
      <c r="D246" s="153" t="s">
        <v>458</v>
      </c>
      <c r="E246" s="152"/>
      <c r="F246" s="105">
        <v>1628</v>
      </c>
      <c r="G246" s="106">
        <v>1313</v>
      </c>
      <c r="H246" s="106">
        <v>62</v>
      </c>
      <c r="I246" s="106">
        <v>49</v>
      </c>
      <c r="J246" s="106">
        <v>109</v>
      </c>
      <c r="K246" s="106">
        <v>89</v>
      </c>
      <c r="L246" s="106">
        <v>1484</v>
      </c>
      <c r="M246" s="106">
        <v>1193</v>
      </c>
      <c r="N246" s="106">
        <v>12</v>
      </c>
      <c r="O246" s="106">
        <v>11</v>
      </c>
      <c r="P246" s="106">
        <v>55</v>
      </c>
      <c r="Q246" s="106">
        <v>48</v>
      </c>
      <c r="R246" s="106">
        <v>144</v>
      </c>
      <c r="S246" s="106">
        <v>120</v>
      </c>
      <c r="T246" s="106">
        <v>50</v>
      </c>
      <c r="U246" s="106">
        <v>38</v>
      </c>
      <c r="V246" s="106">
        <v>54</v>
      </c>
      <c r="W246" s="106">
        <v>41</v>
      </c>
      <c r="Y246" s="140">
        <v>191</v>
      </c>
    </row>
    <row r="247" spans="1:25" ht="12.75" customHeight="1">
      <c r="A247" s="139">
        <v>192</v>
      </c>
      <c r="B247" s="100"/>
      <c r="C247" s="101"/>
      <c r="D247" s="153" t="s">
        <v>462</v>
      </c>
      <c r="E247" s="152"/>
      <c r="F247" s="105">
        <v>462</v>
      </c>
      <c r="G247" s="106">
        <v>382</v>
      </c>
      <c r="H247" s="106">
        <v>1</v>
      </c>
      <c r="I247" s="106" t="s">
        <v>277</v>
      </c>
      <c r="J247" s="106">
        <v>48</v>
      </c>
      <c r="K247" s="106">
        <v>39</v>
      </c>
      <c r="L247" s="106">
        <v>423</v>
      </c>
      <c r="M247" s="106">
        <v>350</v>
      </c>
      <c r="N247" s="106">
        <v>1</v>
      </c>
      <c r="O247" s="106" t="s">
        <v>277</v>
      </c>
      <c r="P247" s="106">
        <v>46</v>
      </c>
      <c r="Q247" s="106">
        <v>37</v>
      </c>
      <c r="R247" s="106">
        <v>39</v>
      </c>
      <c r="S247" s="106">
        <v>32</v>
      </c>
      <c r="T247" s="106" t="s">
        <v>277</v>
      </c>
      <c r="U247" s="106" t="s">
        <v>277</v>
      </c>
      <c r="V247" s="106">
        <v>2</v>
      </c>
      <c r="W247" s="106">
        <v>2</v>
      </c>
      <c r="Y247" s="140">
        <v>192</v>
      </c>
    </row>
    <row r="248" spans="1:25" ht="21.75" customHeight="1">
      <c r="A248" s="330" t="s">
        <v>322</v>
      </c>
      <c r="B248" s="330"/>
      <c r="C248" s="330"/>
      <c r="D248" s="330"/>
      <c r="E248" s="330"/>
      <c r="F248" s="330"/>
      <c r="G248" s="330"/>
      <c r="H248" s="330"/>
      <c r="I248" s="330"/>
      <c r="J248" s="330"/>
      <c r="K248" s="330"/>
      <c r="L248" s="330" t="s">
        <v>322</v>
      </c>
      <c r="M248" s="330"/>
      <c r="N248" s="330"/>
      <c r="O248" s="330"/>
      <c r="P248" s="330"/>
      <c r="Q248" s="330"/>
      <c r="R248" s="330"/>
      <c r="S248" s="330"/>
      <c r="T248" s="330"/>
      <c r="U248" s="330"/>
      <c r="V248" s="330"/>
      <c r="W248" s="330"/>
      <c r="X248" s="330"/>
      <c r="Y248" s="330"/>
    </row>
    <row r="249" spans="1:25" ht="12.75" customHeight="1">
      <c r="A249" s="137">
        <v>193</v>
      </c>
      <c r="B249" s="100"/>
      <c r="C249" s="101"/>
      <c r="D249" s="177" t="s">
        <v>28</v>
      </c>
      <c r="E249" s="102"/>
      <c r="F249" s="103">
        <v>1304</v>
      </c>
      <c r="G249" s="104">
        <v>1054</v>
      </c>
      <c r="H249" s="104">
        <v>1</v>
      </c>
      <c r="I249" s="104">
        <v>1</v>
      </c>
      <c r="J249" s="104">
        <v>52</v>
      </c>
      <c r="K249" s="104">
        <v>45</v>
      </c>
      <c r="L249" s="104">
        <v>1268</v>
      </c>
      <c r="M249" s="104">
        <v>1027</v>
      </c>
      <c r="N249" s="104">
        <v>1</v>
      </c>
      <c r="O249" s="104">
        <v>1</v>
      </c>
      <c r="P249" s="104">
        <v>51</v>
      </c>
      <c r="Q249" s="104">
        <v>45</v>
      </c>
      <c r="R249" s="104">
        <v>36</v>
      </c>
      <c r="S249" s="104">
        <v>27</v>
      </c>
      <c r="T249" s="104" t="s">
        <v>277</v>
      </c>
      <c r="U249" s="104" t="s">
        <v>277</v>
      </c>
      <c r="V249" s="104">
        <v>1</v>
      </c>
      <c r="W249" s="104" t="s">
        <v>277</v>
      </c>
      <c r="Y249" s="138">
        <v>193</v>
      </c>
    </row>
    <row r="250" spans="1:25" ht="12.75" customHeight="1">
      <c r="A250" s="139">
        <v>194</v>
      </c>
      <c r="B250" s="100"/>
      <c r="C250" s="101"/>
      <c r="D250" s="153" t="s">
        <v>456</v>
      </c>
      <c r="E250" s="152"/>
      <c r="F250" s="105">
        <v>107</v>
      </c>
      <c r="G250" s="106">
        <v>83</v>
      </c>
      <c r="H250" s="106" t="s">
        <v>277</v>
      </c>
      <c r="I250" s="106" t="s">
        <v>277</v>
      </c>
      <c r="J250" s="106" t="s">
        <v>277</v>
      </c>
      <c r="K250" s="106" t="s">
        <v>277</v>
      </c>
      <c r="L250" s="106">
        <v>106</v>
      </c>
      <c r="M250" s="106">
        <v>82</v>
      </c>
      <c r="N250" s="106" t="s">
        <v>277</v>
      </c>
      <c r="O250" s="106" t="s">
        <v>277</v>
      </c>
      <c r="P250" s="106" t="s">
        <v>277</v>
      </c>
      <c r="Q250" s="106" t="s">
        <v>277</v>
      </c>
      <c r="R250" s="106">
        <v>1</v>
      </c>
      <c r="S250" s="106">
        <v>1</v>
      </c>
      <c r="T250" s="106" t="s">
        <v>277</v>
      </c>
      <c r="U250" s="106" t="s">
        <v>277</v>
      </c>
      <c r="V250" s="106" t="s">
        <v>277</v>
      </c>
      <c r="W250" s="106" t="s">
        <v>277</v>
      </c>
      <c r="Y250" s="140">
        <v>194</v>
      </c>
    </row>
    <row r="251" spans="1:25" ht="12.75" customHeight="1">
      <c r="A251" s="139">
        <v>195</v>
      </c>
      <c r="B251" s="100"/>
      <c r="C251" s="101"/>
      <c r="D251" s="153" t="s">
        <v>458</v>
      </c>
      <c r="E251" s="152"/>
      <c r="F251" s="105">
        <v>795</v>
      </c>
      <c r="G251" s="106">
        <v>632</v>
      </c>
      <c r="H251" s="106">
        <v>1</v>
      </c>
      <c r="I251" s="106">
        <v>1</v>
      </c>
      <c r="J251" s="106">
        <v>39</v>
      </c>
      <c r="K251" s="106">
        <v>33</v>
      </c>
      <c r="L251" s="106">
        <v>776</v>
      </c>
      <c r="M251" s="106">
        <v>620</v>
      </c>
      <c r="N251" s="106">
        <v>1</v>
      </c>
      <c r="O251" s="106">
        <v>1</v>
      </c>
      <c r="P251" s="106">
        <v>38</v>
      </c>
      <c r="Q251" s="106">
        <v>33</v>
      </c>
      <c r="R251" s="106">
        <v>19</v>
      </c>
      <c r="S251" s="106">
        <v>12</v>
      </c>
      <c r="T251" s="106" t="s">
        <v>277</v>
      </c>
      <c r="U251" s="106" t="s">
        <v>277</v>
      </c>
      <c r="V251" s="106">
        <v>1</v>
      </c>
      <c r="W251" s="106" t="s">
        <v>277</v>
      </c>
      <c r="Y251" s="140">
        <v>195</v>
      </c>
    </row>
    <row r="252" spans="1:25" ht="12.75" customHeight="1">
      <c r="A252" s="139">
        <v>196</v>
      </c>
      <c r="B252" s="100"/>
      <c r="C252" s="101"/>
      <c r="D252" s="153" t="s">
        <v>462</v>
      </c>
      <c r="E252" s="152"/>
      <c r="F252" s="105">
        <v>402</v>
      </c>
      <c r="G252" s="106">
        <v>339</v>
      </c>
      <c r="H252" s="106" t="s">
        <v>277</v>
      </c>
      <c r="I252" s="106" t="s">
        <v>277</v>
      </c>
      <c r="J252" s="106">
        <v>13</v>
      </c>
      <c r="K252" s="106">
        <v>12</v>
      </c>
      <c r="L252" s="106">
        <v>386</v>
      </c>
      <c r="M252" s="106">
        <v>325</v>
      </c>
      <c r="N252" s="106" t="s">
        <v>277</v>
      </c>
      <c r="O252" s="106" t="s">
        <v>277</v>
      </c>
      <c r="P252" s="106">
        <v>13</v>
      </c>
      <c r="Q252" s="106">
        <v>12</v>
      </c>
      <c r="R252" s="106">
        <v>16</v>
      </c>
      <c r="S252" s="106">
        <v>14</v>
      </c>
      <c r="T252" s="106" t="s">
        <v>277</v>
      </c>
      <c r="U252" s="106" t="s">
        <v>277</v>
      </c>
      <c r="V252" s="106" t="s">
        <v>277</v>
      </c>
      <c r="W252" s="106" t="s">
        <v>277</v>
      </c>
      <c r="Y252" s="140">
        <v>196</v>
      </c>
    </row>
    <row r="253" spans="1:25" ht="21.75" customHeight="1">
      <c r="A253" s="330" t="s">
        <v>470</v>
      </c>
      <c r="B253" s="330"/>
      <c r="C253" s="330"/>
      <c r="D253" s="330"/>
      <c r="E253" s="330"/>
      <c r="F253" s="330"/>
      <c r="G253" s="330"/>
      <c r="H253" s="330"/>
      <c r="I253" s="330"/>
      <c r="J253" s="330"/>
      <c r="K253" s="330"/>
      <c r="L253" s="330" t="s">
        <v>470</v>
      </c>
      <c r="M253" s="330"/>
      <c r="N253" s="330"/>
      <c r="O253" s="330"/>
      <c r="P253" s="330"/>
      <c r="Q253" s="330"/>
      <c r="R253" s="330"/>
      <c r="S253" s="330"/>
      <c r="T253" s="330"/>
      <c r="U253" s="330"/>
      <c r="V253" s="330"/>
      <c r="W253" s="330"/>
      <c r="X253" s="330"/>
      <c r="Y253" s="330"/>
    </row>
    <row r="254" spans="1:25" ht="12.75" customHeight="1">
      <c r="A254" s="137">
        <v>197</v>
      </c>
      <c r="B254" s="100"/>
      <c r="C254" s="101"/>
      <c r="D254" s="177" t="s">
        <v>28</v>
      </c>
      <c r="E254" s="102"/>
      <c r="F254" s="103">
        <v>2812</v>
      </c>
      <c r="G254" s="104">
        <v>1422</v>
      </c>
      <c r="H254" s="104">
        <v>37</v>
      </c>
      <c r="I254" s="104">
        <v>21</v>
      </c>
      <c r="J254" s="104">
        <v>215</v>
      </c>
      <c r="K254" s="104">
        <v>122</v>
      </c>
      <c r="L254" s="104">
        <v>2647</v>
      </c>
      <c r="M254" s="104">
        <v>1335</v>
      </c>
      <c r="N254" s="104">
        <v>32</v>
      </c>
      <c r="O254" s="104">
        <v>17</v>
      </c>
      <c r="P254" s="104">
        <v>202</v>
      </c>
      <c r="Q254" s="104">
        <v>112</v>
      </c>
      <c r="R254" s="104">
        <v>165</v>
      </c>
      <c r="S254" s="104">
        <v>87</v>
      </c>
      <c r="T254" s="104">
        <v>5</v>
      </c>
      <c r="U254" s="104">
        <v>4</v>
      </c>
      <c r="V254" s="104">
        <v>13</v>
      </c>
      <c r="W254" s="104">
        <v>10</v>
      </c>
      <c r="Y254" s="138">
        <v>197</v>
      </c>
    </row>
    <row r="255" spans="1:25" ht="12.75" customHeight="1">
      <c r="A255" s="139">
        <v>198</v>
      </c>
      <c r="B255" s="100"/>
      <c r="C255" s="101"/>
      <c r="D255" s="153" t="s">
        <v>458</v>
      </c>
      <c r="E255" s="152"/>
      <c r="F255" s="105">
        <v>2812</v>
      </c>
      <c r="G255" s="106">
        <v>1422</v>
      </c>
      <c r="H255" s="106">
        <v>37</v>
      </c>
      <c r="I255" s="106">
        <v>21</v>
      </c>
      <c r="J255" s="106">
        <v>215</v>
      </c>
      <c r="K255" s="106">
        <v>122</v>
      </c>
      <c r="L255" s="106">
        <v>2647</v>
      </c>
      <c r="M255" s="106">
        <v>1335</v>
      </c>
      <c r="N255" s="106">
        <v>32</v>
      </c>
      <c r="O255" s="106">
        <v>17</v>
      </c>
      <c r="P255" s="106">
        <v>202</v>
      </c>
      <c r="Q255" s="106">
        <v>112</v>
      </c>
      <c r="R255" s="106">
        <v>165</v>
      </c>
      <c r="S255" s="106">
        <v>87</v>
      </c>
      <c r="T255" s="106">
        <v>5</v>
      </c>
      <c r="U255" s="106">
        <v>4</v>
      </c>
      <c r="V255" s="106">
        <v>13</v>
      </c>
      <c r="W255" s="106">
        <v>10</v>
      </c>
      <c r="Y255" s="140">
        <v>198</v>
      </c>
    </row>
    <row r="256" spans="1:25" ht="21.75" customHeight="1">
      <c r="A256" s="330" t="s">
        <v>471</v>
      </c>
      <c r="B256" s="330"/>
      <c r="C256" s="330"/>
      <c r="D256" s="330"/>
      <c r="E256" s="330"/>
      <c r="F256" s="330"/>
      <c r="G256" s="330"/>
      <c r="H256" s="330"/>
      <c r="I256" s="330"/>
      <c r="J256" s="330"/>
      <c r="K256" s="330"/>
      <c r="L256" s="330" t="s">
        <v>471</v>
      </c>
      <c r="M256" s="330"/>
      <c r="N256" s="330"/>
      <c r="O256" s="330"/>
      <c r="P256" s="330"/>
      <c r="Q256" s="330"/>
      <c r="R256" s="330"/>
      <c r="S256" s="330"/>
      <c r="T256" s="330"/>
      <c r="U256" s="330"/>
      <c r="V256" s="330"/>
      <c r="W256" s="330"/>
      <c r="X256" s="330"/>
      <c r="Y256" s="330"/>
    </row>
    <row r="257" spans="1:25" ht="12.75" customHeight="1">
      <c r="A257" s="137">
        <v>199</v>
      </c>
      <c r="B257" s="100"/>
      <c r="C257" s="101"/>
      <c r="D257" s="177" t="s">
        <v>28</v>
      </c>
      <c r="E257" s="102"/>
      <c r="F257" s="103">
        <v>604</v>
      </c>
      <c r="G257" s="104">
        <v>269</v>
      </c>
      <c r="H257" s="104">
        <v>19</v>
      </c>
      <c r="I257" s="104">
        <v>9</v>
      </c>
      <c r="J257" s="104">
        <v>42</v>
      </c>
      <c r="K257" s="104">
        <v>16</v>
      </c>
      <c r="L257" s="104">
        <v>346</v>
      </c>
      <c r="M257" s="104">
        <v>130</v>
      </c>
      <c r="N257" s="104">
        <v>10</v>
      </c>
      <c r="O257" s="104">
        <v>4</v>
      </c>
      <c r="P257" s="104">
        <v>21</v>
      </c>
      <c r="Q257" s="104">
        <v>8</v>
      </c>
      <c r="R257" s="104">
        <v>258</v>
      </c>
      <c r="S257" s="104">
        <v>139</v>
      </c>
      <c r="T257" s="104">
        <v>9</v>
      </c>
      <c r="U257" s="104">
        <v>5</v>
      </c>
      <c r="V257" s="104">
        <v>21</v>
      </c>
      <c r="W257" s="104">
        <v>8</v>
      </c>
      <c r="Y257" s="138">
        <v>199</v>
      </c>
    </row>
    <row r="258" spans="1:25" ht="12.75" customHeight="1">
      <c r="A258" s="139">
        <v>200</v>
      </c>
      <c r="B258" s="100"/>
      <c r="C258" s="101"/>
      <c r="D258" s="153" t="s">
        <v>458</v>
      </c>
      <c r="E258" s="152"/>
      <c r="F258" s="105">
        <v>604</v>
      </c>
      <c r="G258" s="106">
        <v>269</v>
      </c>
      <c r="H258" s="106">
        <v>19</v>
      </c>
      <c r="I258" s="106">
        <v>9</v>
      </c>
      <c r="J258" s="106">
        <v>42</v>
      </c>
      <c r="K258" s="106">
        <v>16</v>
      </c>
      <c r="L258" s="106">
        <v>346</v>
      </c>
      <c r="M258" s="106">
        <v>130</v>
      </c>
      <c r="N258" s="106">
        <v>10</v>
      </c>
      <c r="O258" s="106">
        <v>4</v>
      </c>
      <c r="P258" s="106">
        <v>21</v>
      </c>
      <c r="Q258" s="106">
        <v>8</v>
      </c>
      <c r="R258" s="106">
        <v>258</v>
      </c>
      <c r="S258" s="106">
        <v>139</v>
      </c>
      <c r="T258" s="106">
        <v>9</v>
      </c>
      <c r="U258" s="106">
        <v>5</v>
      </c>
      <c r="V258" s="106">
        <v>21</v>
      </c>
      <c r="W258" s="106">
        <v>8</v>
      </c>
      <c r="Y258" s="140">
        <v>200</v>
      </c>
    </row>
    <row r="259" spans="1:25" ht="21.75" customHeight="1">
      <c r="A259" s="330" t="s">
        <v>484</v>
      </c>
      <c r="B259" s="330"/>
      <c r="C259" s="330"/>
      <c r="D259" s="330"/>
      <c r="E259" s="330"/>
      <c r="F259" s="330"/>
      <c r="G259" s="330"/>
      <c r="H259" s="330"/>
      <c r="I259" s="330"/>
      <c r="J259" s="330"/>
      <c r="K259" s="330"/>
      <c r="L259" s="330" t="s">
        <v>484</v>
      </c>
      <c r="M259" s="330"/>
      <c r="N259" s="330"/>
      <c r="O259" s="330"/>
      <c r="P259" s="330"/>
      <c r="Q259" s="330"/>
      <c r="R259" s="330"/>
      <c r="S259" s="330"/>
      <c r="T259" s="330"/>
      <c r="U259" s="330"/>
      <c r="V259" s="330"/>
      <c r="W259" s="330"/>
      <c r="X259" s="330"/>
      <c r="Y259" s="330"/>
    </row>
    <row r="260" spans="1:25" ht="12.75" customHeight="1">
      <c r="A260" s="137">
        <v>201</v>
      </c>
      <c r="B260" s="100"/>
      <c r="C260" s="101"/>
      <c r="D260" s="177" t="s">
        <v>28</v>
      </c>
      <c r="E260" s="102"/>
      <c r="F260" s="103">
        <v>1756</v>
      </c>
      <c r="G260" s="104">
        <v>1078</v>
      </c>
      <c r="H260" s="104">
        <v>84</v>
      </c>
      <c r="I260" s="104">
        <v>58</v>
      </c>
      <c r="J260" s="104">
        <v>132</v>
      </c>
      <c r="K260" s="104">
        <v>82</v>
      </c>
      <c r="L260" s="104">
        <v>1614</v>
      </c>
      <c r="M260" s="104">
        <v>986</v>
      </c>
      <c r="N260" s="104">
        <v>80</v>
      </c>
      <c r="O260" s="104">
        <v>55</v>
      </c>
      <c r="P260" s="104">
        <v>127</v>
      </c>
      <c r="Q260" s="104">
        <v>80</v>
      </c>
      <c r="R260" s="104">
        <v>142</v>
      </c>
      <c r="S260" s="104">
        <v>92</v>
      </c>
      <c r="T260" s="104">
        <v>4</v>
      </c>
      <c r="U260" s="104">
        <v>3</v>
      </c>
      <c r="V260" s="104">
        <v>5</v>
      </c>
      <c r="W260" s="104">
        <v>2</v>
      </c>
      <c r="Y260" s="138">
        <v>201</v>
      </c>
    </row>
    <row r="261" spans="1:25" ht="12.75" customHeight="1">
      <c r="A261" s="139">
        <v>202</v>
      </c>
      <c r="B261" s="100"/>
      <c r="C261" s="101"/>
      <c r="D261" s="153" t="s">
        <v>458</v>
      </c>
      <c r="E261" s="152"/>
      <c r="F261" s="105">
        <v>1423</v>
      </c>
      <c r="G261" s="106">
        <v>840</v>
      </c>
      <c r="H261" s="106">
        <v>84</v>
      </c>
      <c r="I261" s="106">
        <v>58</v>
      </c>
      <c r="J261" s="106">
        <v>132</v>
      </c>
      <c r="K261" s="106">
        <v>82</v>
      </c>
      <c r="L261" s="106">
        <v>1299</v>
      </c>
      <c r="M261" s="106">
        <v>761</v>
      </c>
      <c r="N261" s="106">
        <v>80</v>
      </c>
      <c r="O261" s="106">
        <v>55</v>
      </c>
      <c r="P261" s="106">
        <v>127</v>
      </c>
      <c r="Q261" s="106">
        <v>80</v>
      </c>
      <c r="R261" s="106">
        <v>124</v>
      </c>
      <c r="S261" s="106">
        <v>79</v>
      </c>
      <c r="T261" s="106">
        <v>4</v>
      </c>
      <c r="U261" s="106">
        <v>3</v>
      </c>
      <c r="V261" s="106">
        <v>5</v>
      </c>
      <c r="W261" s="106">
        <v>2</v>
      </c>
      <c r="Y261" s="140">
        <v>202</v>
      </c>
    </row>
    <row r="262" spans="1:25" ht="12.75" customHeight="1">
      <c r="A262" s="139">
        <v>203</v>
      </c>
      <c r="B262" s="100"/>
      <c r="C262" s="101"/>
      <c r="D262" s="153" t="s">
        <v>462</v>
      </c>
      <c r="E262" s="152"/>
      <c r="F262" s="105">
        <v>333</v>
      </c>
      <c r="G262" s="106">
        <v>238</v>
      </c>
      <c r="H262" s="106" t="s">
        <v>277</v>
      </c>
      <c r="I262" s="106" t="s">
        <v>277</v>
      </c>
      <c r="J262" s="106" t="s">
        <v>277</v>
      </c>
      <c r="K262" s="106" t="s">
        <v>277</v>
      </c>
      <c r="L262" s="106">
        <v>315</v>
      </c>
      <c r="M262" s="106">
        <v>225</v>
      </c>
      <c r="N262" s="106" t="s">
        <v>277</v>
      </c>
      <c r="O262" s="106" t="s">
        <v>277</v>
      </c>
      <c r="P262" s="106" t="s">
        <v>277</v>
      </c>
      <c r="Q262" s="106" t="s">
        <v>277</v>
      </c>
      <c r="R262" s="106">
        <v>18</v>
      </c>
      <c r="S262" s="106">
        <v>13</v>
      </c>
      <c r="T262" s="106" t="s">
        <v>277</v>
      </c>
      <c r="U262" s="106" t="s">
        <v>277</v>
      </c>
      <c r="V262" s="106" t="s">
        <v>277</v>
      </c>
      <c r="W262" s="106" t="s">
        <v>277</v>
      </c>
      <c r="Y262" s="140">
        <v>203</v>
      </c>
    </row>
    <row r="263" spans="1:25" ht="21.75" customHeight="1">
      <c r="A263" s="330" t="s">
        <v>472</v>
      </c>
      <c r="B263" s="330"/>
      <c r="C263" s="330"/>
      <c r="D263" s="330"/>
      <c r="E263" s="330"/>
      <c r="F263" s="330"/>
      <c r="G263" s="330"/>
      <c r="H263" s="330"/>
      <c r="I263" s="330"/>
      <c r="J263" s="330"/>
      <c r="K263" s="330"/>
      <c r="L263" s="330" t="s">
        <v>472</v>
      </c>
      <c r="M263" s="330"/>
      <c r="N263" s="330"/>
      <c r="O263" s="330"/>
      <c r="P263" s="330"/>
      <c r="Q263" s="330"/>
      <c r="R263" s="330"/>
      <c r="S263" s="330"/>
      <c r="T263" s="330"/>
      <c r="U263" s="330"/>
      <c r="V263" s="330"/>
      <c r="W263" s="330"/>
      <c r="X263" s="330"/>
      <c r="Y263" s="330"/>
    </row>
    <row r="264" spans="1:25" ht="12.75" customHeight="1">
      <c r="A264" s="137">
        <v>204</v>
      </c>
      <c r="B264" s="100"/>
      <c r="C264" s="101"/>
      <c r="D264" s="177" t="s">
        <v>28</v>
      </c>
      <c r="E264" s="102"/>
      <c r="F264" s="103">
        <v>594</v>
      </c>
      <c r="G264" s="104">
        <v>365</v>
      </c>
      <c r="H264" s="104">
        <v>34</v>
      </c>
      <c r="I264" s="104">
        <v>25</v>
      </c>
      <c r="J264" s="104">
        <v>93</v>
      </c>
      <c r="K264" s="104">
        <v>67</v>
      </c>
      <c r="L264" s="104">
        <v>469</v>
      </c>
      <c r="M264" s="104">
        <v>286</v>
      </c>
      <c r="N264" s="104">
        <v>14</v>
      </c>
      <c r="O264" s="104">
        <v>12</v>
      </c>
      <c r="P264" s="104">
        <v>56</v>
      </c>
      <c r="Q264" s="104">
        <v>41</v>
      </c>
      <c r="R264" s="104">
        <v>125</v>
      </c>
      <c r="S264" s="104">
        <v>79</v>
      </c>
      <c r="T264" s="104">
        <v>20</v>
      </c>
      <c r="U264" s="104">
        <v>13</v>
      </c>
      <c r="V264" s="104">
        <v>37</v>
      </c>
      <c r="W264" s="104">
        <v>26</v>
      </c>
      <c r="Y264" s="138">
        <v>204</v>
      </c>
    </row>
    <row r="265" spans="1:25" ht="12.75" customHeight="1">
      <c r="A265" s="139">
        <v>205</v>
      </c>
      <c r="B265" s="100"/>
      <c r="C265" s="101"/>
      <c r="D265" s="153" t="s">
        <v>458</v>
      </c>
      <c r="E265" s="152"/>
      <c r="F265" s="105">
        <v>425</v>
      </c>
      <c r="G265" s="106">
        <v>275</v>
      </c>
      <c r="H265" s="106">
        <v>24</v>
      </c>
      <c r="I265" s="106">
        <v>19</v>
      </c>
      <c r="J265" s="106">
        <v>68</v>
      </c>
      <c r="K265" s="106">
        <v>50</v>
      </c>
      <c r="L265" s="106">
        <v>344</v>
      </c>
      <c r="M265" s="106">
        <v>222</v>
      </c>
      <c r="N265" s="106">
        <v>13</v>
      </c>
      <c r="O265" s="106">
        <v>11</v>
      </c>
      <c r="P265" s="106">
        <v>49</v>
      </c>
      <c r="Q265" s="106">
        <v>36</v>
      </c>
      <c r="R265" s="106">
        <v>81</v>
      </c>
      <c r="S265" s="106">
        <v>53</v>
      </c>
      <c r="T265" s="106">
        <v>11</v>
      </c>
      <c r="U265" s="106">
        <v>8</v>
      </c>
      <c r="V265" s="106">
        <v>19</v>
      </c>
      <c r="W265" s="106">
        <v>14</v>
      </c>
      <c r="Y265" s="140">
        <v>205</v>
      </c>
    </row>
    <row r="266" spans="1:25" ht="12.75" customHeight="1">
      <c r="A266" s="139">
        <v>206</v>
      </c>
      <c r="B266" s="100"/>
      <c r="C266" s="101"/>
      <c r="D266" s="153" t="s">
        <v>461</v>
      </c>
      <c r="E266" s="152"/>
      <c r="F266" s="105">
        <v>169</v>
      </c>
      <c r="G266" s="106">
        <v>90</v>
      </c>
      <c r="H266" s="106">
        <v>10</v>
      </c>
      <c r="I266" s="106">
        <v>6</v>
      </c>
      <c r="J266" s="106">
        <v>25</v>
      </c>
      <c r="K266" s="106">
        <v>17</v>
      </c>
      <c r="L266" s="106">
        <v>125</v>
      </c>
      <c r="M266" s="106">
        <v>64</v>
      </c>
      <c r="N266" s="106">
        <v>1</v>
      </c>
      <c r="O266" s="106">
        <v>1</v>
      </c>
      <c r="P266" s="106">
        <v>7</v>
      </c>
      <c r="Q266" s="106">
        <v>5</v>
      </c>
      <c r="R266" s="106">
        <v>44</v>
      </c>
      <c r="S266" s="106">
        <v>26</v>
      </c>
      <c r="T266" s="106">
        <v>9</v>
      </c>
      <c r="U266" s="106">
        <v>5</v>
      </c>
      <c r="V266" s="106">
        <v>18</v>
      </c>
      <c r="W266" s="106">
        <v>12</v>
      </c>
      <c r="Y266" s="140">
        <v>206</v>
      </c>
    </row>
    <row r="267" spans="1:25" ht="21.75" customHeight="1">
      <c r="A267" s="330" t="s">
        <v>485</v>
      </c>
      <c r="B267" s="330"/>
      <c r="C267" s="330"/>
      <c r="D267" s="330"/>
      <c r="E267" s="330"/>
      <c r="F267" s="330"/>
      <c r="G267" s="330"/>
      <c r="H267" s="330"/>
      <c r="I267" s="330"/>
      <c r="J267" s="330"/>
      <c r="K267" s="330"/>
      <c r="L267" s="330" t="s">
        <v>485</v>
      </c>
      <c r="M267" s="330"/>
      <c r="N267" s="330"/>
      <c r="O267" s="330"/>
      <c r="P267" s="330"/>
      <c r="Q267" s="330"/>
      <c r="R267" s="330"/>
      <c r="S267" s="330"/>
      <c r="T267" s="330"/>
      <c r="U267" s="330"/>
      <c r="V267" s="330"/>
      <c r="W267" s="330"/>
      <c r="X267" s="330"/>
      <c r="Y267" s="330"/>
    </row>
    <row r="268" spans="1:25" ht="12.75" customHeight="1">
      <c r="A268" s="137">
        <v>207</v>
      </c>
      <c r="B268" s="100"/>
      <c r="C268" s="101"/>
      <c r="D268" s="177" t="s">
        <v>28</v>
      </c>
      <c r="E268" s="102"/>
      <c r="F268" s="103">
        <v>328</v>
      </c>
      <c r="G268" s="104">
        <v>265</v>
      </c>
      <c r="H268" s="104">
        <v>1</v>
      </c>
      <c r="I268" s="104" t="s">
        <v>277</v>
      </c>
      <c r="J268" s="104">
        <v>3</v>
      </c>
      <c r="K268" s="104">
        <v>1</v>
      </c>
      <c r="L268" s="104">
        <v>120</v>
      </c>
      <c r="M268" s="104">
        <v>101</v>
      </c>
      <c r="N268" s="104" t="s">
        <v>277</v>
      </c>
      <c r="O268" s="104" t="s">
        <v>277</v>
      </c>
      <c r="P268" s="104" t="s">
        <v>277</v>
      </c>
      <c r="Q268" s="104" t="s">
        <v>277</v>
      </c>
      <c r="R268" s="104">
        <v>208</v>
      </c>
      <c r="S268" s="104">
        <v>164</v>
      </c>
      <c r="T268" s="104">
        <v>1</v>
      </c>
      <c r="U268" s="104" t="s">
        <v>277</v>
      </c>
      <c r="V268" s="104">
        <v>3</v>
      </c>
      <c r="W268" s="104">
        <v>1</v>
      </c>
      <c r="Y268" s="138">
        <v>207</v>
      </c>
    </row>
    <row r="269" spans="1:25" ht="12.75" customHeight="1">
      <c r="A269" s="139">
        <v>208</v>
      </c>
      <c r="B269" s="100"/>
      <c r="C269" s="101"/>
      <c r="D269" s="153" t="s">
        <v>456</v>
      </c>
      <c r="E269" s="152"/>
      <c r="F269" s="105">
        <v>328</v>
      </c>
      <c r="G269" s="106">
        <v>265</v>
      </c>
      <c r="H269" s="106">
        <v>1</v>
      </c>
      <c r="I269" s="106" t="s">
        <v>277</v>
      </c>
      <c r="J269" s="106">
        <v>3</v>
      </c>
      <c r="K269" s="106">
        <v>1</v>
      </c>
      <c r="L269" s="106">
        <v>120</v>
      </c>
      <c r="M269" s="106">
        <v>101</v>
      </c>
      <c r="N269" s="106" t="s">
        <v>277</v>
      </c>
      <c r="O269" s="106" t="s">
        <v>277</v>
      </c>
      <c r="P269" s="106" t="s">
        <v>277</v>
      </c>
      <c r="Q269" s="106" t="s">
        <v>277</v>
      </c>
      <c r="R269" s="106">
        <v>208</v>
      </c>
      <c r="S269" s="106">
        <v>164</v>
      </c>
      <c r="T269" s="106">
        <v>1</v>
      </c>
      <c r="U269" s="106" t="s">
        <v>277</v>
      </c>
      <c r="V269" s="106">
        <v>3</v>
      </c>
      <c r="W269" s="106">
        <v>1</v>
      </c>
      <c r="Y269" s="140">
        <v>208</v>
      </c>
    </row>
    <row r="270" spans="1:25" ht="21.75" customHeight="1">
      <c r="A270" s="330" t="s">
        <v>473</v>
      </c>
      <c r="B270" s="330"/>
      <c r="C270" s="330"/>
      <c r="D270" s="330"/>
      <c r="E270" s="330"/>
      <c r="F270" s="330"/>
      <c r="G270" s="330"/>
      <c r="H270" s="330"/>
      <c r="I270" s="330"/>
      <c r="J270" s="330"/>
      <c r="K270" s="330"/>
      <c r="L270" s="330" t="s">
        <v>473</v>
      </c>
      <c r="M270" s="330"/>
      <c r="N270" s="330"/>
      <c r="O270" s="330"/>
      <c r="P270" s="330"/>
      <c r="Q270" s="330"/>
      <c r="R270" s="330"/>
      <c r="S270" s="330"/>
      <c r="T270" s="330"/>
      <c r="U270" s="330"/>
      <c r="V270" s="330"/>
      <c r="W270" s="330"/>
      <c r="X270" s="330"/>
      <c r="Y270" s="330"/>
    </row>
    <row r="271" spans="1:25" ht="12.75" customHeight="1">
      <c r="A271" s="137">
        <v>209</v>
      </c>
      <c r="B271" s="100"/>
      <c r="C271" s="101"/>
      <c r="D271" s="177" t="s">
        <v>28</v>
      </c>
      <c r="E271" s="102"/>
      <c r="F271" s="103">
        <v>288</v>
      </c>
      <c r="G271" s="104">
        <v>163</v>
      </c>
      <c r="H271" s="104">
        <v>15</v>
      </c>
      <c r="I271" s="104">
        <v>12</v>
      </c>
      <c r="J271" s="104">
        <v>23</v>
      </c>
      <c r="K271" s="104">
        <v>16</v>
      </c>
      <c r="L271" s="104">
        <v>265</v>
      </c>
      <c r="M271" s="104">
        <v>149</v>
      </c>
      <c r="N271" s="104">
        <v>12</v>
      </c>
      <c r="O271" s="104">
        <v>9</v>
      </c>
      <c r="P271" s="104">
        <v>20</v>
      </c>
      <c r="Q271" s="104">
        <v>13</v>
      </c>
      <c r="R271" s="104">
        <v>23</v>
      </c>
      <c r="S271" s="104">
        <v>14</v>
      </c>
      <c r="T271" s="104">
        <v>3</v>
      </c>
      <c r="U271" s="104">
        <v>3</v>
      </c>
      <c r="V271" s="104">
        <v>3</v>
      </c>
      <c r="W271" s="104">
        <v>3</v>
      </c>
      <c r="Y271" s="138">
        <v>209</v>
      </c>
    </row>
    <row r="272" spans="1:25" ht="12.75" customHeight="1">
      <c r="A272" s="139">
        <v>210</v>
      </c>
      <c r="B272" s="100"/>
      <c r="C272" s="101"/>
      <c r="D272" s="153" t="s">
        <v>457</v>
      </c>
      <c r="E272" s="152"/>
      <c r="F272" s="105">
        <v>130</v>
      </c>
      <c r="G272" s="106">
        <v>42</v>
      </c>
      <c r="H272" s="106" t="s">
        <v>277</v>
      </c>
      <c r="I272" s="106" t="s">
        <v>277</v>
      </c>
      <c r="J272" s="106" t="s">
        <v>277</v>
      </c>
      <c r="K272" s="106" t="s">
        <v>277</v>
      </c>
      <c r="L272" s="106">
        <v>118</v>
      </c>
      <c r="M272" s="106">
        <v>39</v>
      </c>
      <c r="N272" s="106" t="s">
        <v>277</v>
      </c>
      <c r="O272" s="106" t="s">
        <v>277</v>
      </c>
      <c r="P272" s="106" t="s">
        <v>277</v>
      </c>
      <c r="Q272" s="106" t="s">
        <v>277</v>
      </c>
      <c r="R272" s="106">
        <v>12</v>
      </c>
      <c r="S272" s="106">
        <v>3</v>
      </c>
      <c r="T272" s="106" t="s">
        <v>277</v>
      </c>
      <c r="U272" s="106" t="s">
        <v>277</v>
      </c>
      <c r="V272" s="106" t="s">
        <v>277</v>
      </c>
      <c r="W272" s="106" t="s">
        <v>277</v>
      </c>
      <c r="Y272" s="140">
        <v>210</v>
      </c>
    </row>
    <row r="273" spans="1:25" ht="12.75" customHeight="1">
      <c r="A273" s="139">
        <v>211</v>
      </c>
      <c r="B273" s="100"/>
      <c r="C273" s="101"/>
      <c r="D273" s="153" t="s">
        <v>458</v>
      </c>
      <c r="E273" s="152"/>
      <c r="F273" s="105">
        <v>123</v>
      </c>
      <c r="G273" s="106">
        <v>101</v>
      </c>
      <c r="H273" s="106">
        <v>15</v>
      </c>
      <c r="I273" s="106">
        <v>12</v>
      </c>
      <c r="J273" s="106">
        <v>23</v>
      </c>
      <c r="K273" s="106">
        <v>16</v>
      </c>
      <c r="L273" s="106">
        <v>114</v>
      </c>
      <c r="M273" s="106">
        <v>92</v>
      </c>
      <c r="N273" s="106">
        <v>12</v>
      </c>
      <c r="O273" s="106">
        <v>9</v>
      </c>
      <c r="P273" s="106">
        <v>20</v>
      </c>
      <c r="Q273" s="106">
        <v>13</v>
      </c>
      <c r="R273" s="106">
        <v>9</v>
      </c>
      <c r="S273" s="106">
        <v>9</v>
      </c>
      <c r="T273" s="106">
        <v>3</v>
      </c>
      <c r="U273" s="106">
        <v>3</v>
      </c>
      <c r="V273" s="106">
        <v>3</v>
      </c>
      <c r="W273" s="106">
        <v>3</v>
      </c>
      <c r="Y273" s="140">
        <v>211</v>
      </c>
    </row>
    <row r="274" spans="1:25" ht="12.75" customHeight="1">
      <c r="A274" s="139">
        <v>212</v>
      </c>
      <c r="B274" s="100"/>
      <c r="C274" s="101"/>
      <c r="D274" s="153" t="s">
        <v>462</v>
      </c>
      <c r="E274" s="152"/>
      <c r="F274" s="105">
        <v>35</v>
      </c>
      <c r="G274" s="106">
        <v>20</v>
      </c>
      <c r="H274" s="106" t="s">
        <v>277</v>
      </c>
      <c r="I274" s="106" t="s">
        <v>277</v>
      </c>
      <c r="J274" s="106" t="s">
        <v>277</v>
      </c>
      <c r="K274" s="106" t="s">
        <v>277</v>
      </c>
      <c r="L274" s="106">
        <v>33</v>
      </c>
      <c r="M274" s="106">
        <v>18</v>
      </c>
      <c r="N274" s="106" t="s">
        <v>277</v>
      </c>
      <c r="O274" s="106" t="s">
        <v>277</v>
      </c>
      <c r="P274" s="106" t="s">
        <v>277</v>
      </c>
      <c r="Q274" s="106" t="s">
        <v>277</v>
      </c>
      <c r="R274" s="106">
        <v>2</v>
      </c>
      <c r="S274" s="106">
        <v>2</v>
      </c>
      <c r="T274" s="106" t="s">
        <v>277</v>
      </c>
      <c r="U274" s="106" t="s">
        <v>277</v>
      </c>
      <c r="V274" s="106" t="s">
        <v>277</v>
      </c>
      <c r="W274" s="106" t="s">
        <v>277</v>
      </c>
      <c r="Y274" s="140">
        <v>212</v>
      </c>
    </row>
    <row r="275" spans="1:25" ht="21.75" customHeight="1">
      <c r="A275" s="330" t="s">
        <v>474</v>
      </c>
      <c r="B275" s="330"/>
      <c r="C275" s="330"/>
      <c r="D275" s="330"/>
      <c r="E275" s="330"/>
      <c r="F275" s="330"/>
      <c r="G275" s="330"/>
      <c r="H275" s="330"/>
      <c r="I275" s="330"/>
      <c r="J275" s="330"/>
      <c r="K275" s="330"/>
      <c r="L275" s="330" t="s">
        <v>474</v>
      </c>
      <c r="M275" s="330"/>
      <c r="N275" s="330"/>
      <c r="O275" s="330"/>
      <c r="P275" s="330"/>
      <c r="Q275" s="330"/>
      <c r="R275" s="330"/>
      <c r="S275" s="330"/>
      <c r="T275" s="330"/>
      <c r="U275" s="330"/>
      <c r="V275" s="330"/>
      <c r="W275" s="330"/>
      <c r="X275" s="330"/>
      <c r="Y275" s="330"/>
    </row>
    <row r="276" spans="1:25" ht="12.75" customHeight="1">
      <c r="A276" s="137">
        <v>213</v>
      </c>
      <c r="B276" s="100"/>
      <c r="C276" s="101"/>
      <c r="D276" s="177" t="s">
        <v>28</v>
      </c>
      <c r="E276" s="102"/>
      <c r="F276" s="103">
        <v>189</v>
      </c>
      <c r="G276" s="104">
        <v>125</v>
      </c>
      <c r="H276" s="104">
        <v>10</v>
      </c>
      <c r="I276" s="104">
        <v>8</v>
      </c>
      <c r="J276" s="104">
        <v>14</v>
      </c>
      <c r="K276" s="104">
        <v>11</v>
      </c>
      <c r="L276" s="104">
        <v>182</v>
      </c>
      <c r="M276" s="104">
        <v>120</v>
      </c>
      <c r="N276" s="104">
        <v>10</v>
      </c>
      <c r="O276" s="104">
        <v>8</v>
      </c>
      <c r="P276" s="104">
        <v>13</v>
      </c>
      <c r="Q276" s="104">
        <v>11</v>
      </c>
      <c r="R276" s="104">
        <v>7</v>
      </c>
      <c r="S276" s="104">
        <v>5</v>
      </c>
      <c r="T276" s="104" t="s">
        <v>277</v>
      </c>
      <c r="U276" s="104" t="s">
        <v>277</v>
      </c>
      <c r="V276" s="104">
        <v>1</v>
      </c>
      <c r="W276" s="104" t="s">
        <v>277</v>
      </c>
      <c r="Y276" s="138">
        <v>213</v>
      </c>
    </row>
    <row r="277" spans="1:25" ht="12.75" customHeight="1">
      <c r="A277" s="139">
        <v>214</v>
      </c>
      <c r="B277" s="100"/>
      <c r="C277" s="101"/>
      <c r="D277" s="153" t="s">
        <v>458</v>
      </c>
      <c r="E277" s="152"/>
      <c r="F277" s="105">
        <v>91</v>
      </c>
      <c r="G277" s="106">
        <v>58</v>
      </c>
      <c r="H277" s="106" t="s">
        <v>277</v>
      </c>
      <c r="I277" s="106" t="s">
        <v>277</v>
      </c>
      <c r="J277" s="106" t="s">
        <v>277</v>
      </c>
      <c r="K277" s="106" t="s">
        <v>277</v>
      </c>
      <c r="L277" s="106">
        <v>90</v>
      </c>
      <c r="M277" s="106">
        <v>57</v>
      </c>
      <c r="N277" s="106" t="s">
        <v>277</v>
      </c>
      <c r="O277" s="106" t="s">
        <v>277</v>
      </c>
      <c r="P277" s="106" t="s">
        <v>277</v>
      </c>
      <c r="Q277" s="106" t="s">
        <v>277</v>
      </c>
      <c r="R277" s="106">
        <v>1</v>
      </c>
      <c r="S277" s="106">
        <v>1</v>
      </c>
      <c r="T277" s="106" t="s">
        <v>277</v>
      </c>
      <c r="U277" s="106" t="s">
        <v>277</v>
      </c>
      <c r="V277" s="106" t="s">
        <v>277</v>
      </c>
      <c r="W277" s="106" t="s">
        <v>277</v>
      </c>
      <c r="Y277" s="140">
        <v>214</v>
      </c>
    </row>
    <row r="278" spans="1:25" ht="12.75" customHeight="1">
      <c r="A278" s="139">
        <v>215</v>
      </c>
      <c r="B278" s="100"/>
      <c r="C278" s="101"/>
      <c r="D278" s="153" t="s">
        <v>462</v>
      </c>
      <c r="E278" s="152"/>
      <c r="F278" s="105">
        <v>98</v>
      </c>
      <c r="G278" s="106">
        <v>67</v>
      </c>
      <c r="H278" s="106">
        <v>10</v>
      </c>
      <c r="I278" s="106">
        <v>8</v>
      </c>
      <c r="J278" s="106">
        <v>14</v>
      </c>
      <c r="K278" s="106">
        <v>11</v>
      </c>
      <c r="L278" s="106">
        <v>92</v>
      </c>
      <c r="M278" s="106">
        <v>63</v>
      </c>
      <c r="N278" s="106">
        <v>10</v>
      </c>
      <c r="O278" s="106">
        <v>8</v>
      </c>
      <c r="P278" s="106">
        <v>13</v>
      </c>
      <c r="Q278" s="106">
        <v>11</v>
      </c>
      <c r="R278" s="106">
        <v>6</v>
      </c>
      <c r="S278" s="106">
        <v>4</v>
      </c>
      <c r="T278" s="106" t="s">
        <v>277</v>
      </c>
      <c r="U278" s="106" t="s">
        <v>277</v>
      </c>
      <c r="V278" s="106">
        <v>1</v>
      </c>
      <c r="W278" s="106" t="s">
        <v>277</v>
      </c>
      <c r="Y278" s="140">
        <v>215</v>
      </c>
    </row>
    <row r="279" spans="1:25" ht="21.75" customHeight="1">
      <c r="A279" s="330" t="s">
        <v>475</v>
      </c>
      <c r="B279" s="330"/>
      <c r="C279" s="330"/>
      <c r="D279" s="330"/>
      <c r="E279" s="330"/>
      <c r="F279" s="330"/>
      <c r="G279" s="330"/>
      <c r="H279" s="330"/>
      <c r="I279" s="330"/>
      <c r="J279" s="330"/>
      <c r="K279" s="330"/>
      <c r="L279" s="330" t="s">
        <v>475</v>
      </c>
      <c r="M279" s="330"/>
      <c r="N279" s="330"/>
      <c r="O279" s="330"/>
      <c r="P279" s="330"/>
      <c r="Q279" s="330"/>
      <c r="R279" s="330"/>
      <c r="S279" s="330"/>
      <c r="T279" s="330"/>
      <c r="U279" s="330"/>
      <c r="V279" s="330"/>
      <c r="W279" s="330"/>
      <c r="X279" s="330"/>
      <c r="Y279" s="330"/>
    </row>
    <row r="280" spans="1:25" ht="12.75" customHeight="1">
      <c r="A280" s="137">
        <v>216</v>
      </c>
      <c r="B280" s="100"/>
      <c r="C280" s="101"/>
      <c r="D280" s="177" t="s">
        <v>28</v>
      </c>
      <c r="E280" s="102"/>
      <c r="F280" s="103">
        <v>313</v>
      </c>
      <c r="G280" s="104">
        <v>257</v>
      </c>
      <c r="H280" s="104">
        <v>13</v>
      </c>
      <c r="I280" s="104">
        <v>10</v>
      </c>
      <c r="J280" s="104">
        <v>20</v>
      </c>
      <c r="K280" s="104">
        <v>16</v>
      </c>
      <c r="L280" s="104">
        <v>271</v>
      </c>
      <c r="M280" s="104">
        <v>221</v>
      </c>
      <c r="N280" s="104">
        <v>13</v>
      </c>
      <c r="O280" s="104">
        <v>10</v>
      </c>
      <c r="P280" s="104">
        <v>20</v>
      </c>
      <c r="Q280" s="104">
        <v>16</v>
      </c>
      <c r="R280" s="104">
        <v>42</v>
      </c>
      <c r="S280" s="104">
        <v>36</v>
      </c>
      <c r="T280" s="104" t="s">
        <v>277</v>
      </c>
      <c r="U280" s="104" t="s">
        <v>277</v>
      </c>
      <c r="V280" s="104" t="s">
        <v>277</v>
      </c>
      <c r="W280" s="104" t="s">
        <v>277</v>
      </c>
      <c r="Y280" s="138">
        <v>216</v>
      </c>
    </row>
    <row r="281" spans="1:25" ht="12.75" customHeight="1">
      <c r="A281" s="139">
        <v>217</v>
      </c>
      <c r="B281" s="100"/>
      <c r="C281" s="101"/>
      <c r="D281" s="153" t="s">
        <v>458</v>
      </c>
      <c r="E281" s="152"/>
      <c r="F281" s="105">
        <v>25</v>
      </c>
      <c r="G281" s="106">
        <v>25</v>
      </c>
      <c r="H281" s="106" t="s">
        <v>277</v>
      </c>
      <c r="I281" s="106" t="s">
        <v>277</v>
      </c>
      <c r="J281" s="106">
        <v>5</v>
      </c>
      <c r="K281" s="106">
        <v>5</v>
      </c>
      <c r="L281" s="106">
        <v>21</v>
      </c>
      <c r="M281" s="106">
        <v>21</v>
      </c>
      <c r="N281" s="106" t="s">
        <v>277</v>
      </c>
      <c r="O281" s="106" t="s">
        <v>277</v>
      </c>
      <c r="P281" s="106">
        <v>5</v>
      </c>
      <c r="Q281" s="106">
        <v>5</v>
      </c>
      <c r="R281" s="106">
        <v>4</v>
      </c>
      <c r="S281" s="106">
        <v>4</v>
      </c>
      <c r="T281" s="106" t="s">
        <v>277</v>
      </c>
      <c r="U281" s="106" t="s">
        <v>277</v>
      </c>
      <c r="V281" s="106" t="s">
        <v>277</v>
      </c>
      <c r="W281" s="106" t="s">
        <v>277</v>
      </c>
      <c r="Y281" s="140">
        <v>217</v>
      </c>
    </row>
    <row r="282" spans="1:25" ht="12.75" customHeight="1">
      <c r="A282" s="139">
        <v>218</v>
      </c>
      <c r="B282" s="100"/>
      <c r="C282" s="101"/>
      <c r="D282" s="153" t="s">
        <v>461</v>
      </c>
      <c r="E282" s="152"/>
      <c r="F282" s="105">
        <v>288</v>
      </c>
      <c r="G282" s="106">
        <v>232</v>
      </c>
      <c r="H282" s="106">
        <v>13</v>
      </c>
      <c r="I282" s="106">
        <v>10</v>
      </c>
      <c r="J282" s="106">
        <v>15</v>
      </c>
      <c r="K282" s="106">
        <v>11</v>
      </c>
      <c r="L282" s="106">
        <v>250</v>
      </c>
      <c r="M282" s="106">
        <v>200</v>
      </c>
      <c r="N282" s="106">
        <v>13</v>
      </c>
      <c r="O282" s="106">
        <v>10</v>
      </c>
      <c r="P282" s="106">
        <v>15</v>
      </c>
      <c r="Q282" s="106">
        <v>11</v>
      </c>
      <c r="R282" s="106">
        <v>38</v>
      </c>
      <c r="S282" s="106">
        <v>32</v>
      </c>
      <c r="T282" s="106" t="s">
        <v>277</v>
      </c>
      <c r="U282" s="106" t="s">
        <v>277</v>
      </c>
      <c r="V282" s="106" t="s">
        <v>277</v>
      </c>
      <c r="W282" s="106" t="s">
        <v>277</v>
      </c>
      <c r="Y282" s="140">
        <v>218</v>
      </c>
    </row>
    <row r="283" spans="1:25" ht="21.75" customHeight="1">
      <c r="A283" s="330" t="s">
        <v>476</v>
      </c>
      <c r="B283" s="330"/>
      <c r="C283" s="330"/>
      <c r="D283" s="330"/>
      <c r="E283" s="330"/>
      <c r="F283" s="330"/>
      <c r="G283" s="330"/>
      <c r="H283" s="330"/>
      <c r="I283" s="330"/>
      <c r="J283" s="330"/>
      <c r="K283" s="330"/>
      <c r="L283" s="330" t="s">
        <v>476</v>
      </c>
      <c r="M283" s="330"/>
      <c r="N283" s="330"/>
      <c r="O283" s="330"/>
      <c r="P283" s="330"/>
      <c r="Q283" s="330"/>
      <c r="R283" s="330"/>
      <c r="S283" s="330"/>
      <c r="T283" s="330"/>
      <c r="U283" s="330"/>
      <c r="V283" s="330"/>
      <c r="W283" s="330"/>
      <c r="X283" s="330"/>
      <c r="Y283" s="330"/>
    </row>
    <row r="284" spans="1:25" ht="12.75" customHeight="1">
      <c r="A284" s="137">
        <v>219</v>
      </c>
      <c r="B284" s="100"/>
      <c r="C284" s="101"/>
      <c r="D284" s="177" t="s">
        <v>28</v>
      </c>
      <c r="E284" s="102"/>
      <c r="F284" s="103">
        <v>360</v>
      </c>
      <c r="G284" s="104">
        <v>109</v>
      </c>
      <c r="H284" s="104">
        <v>14</v>
      </c>
      <c r="I284" s="104">
        <v>2</v>
      </c>
      <c r="J284" s="104">
        <v>21</v>
      </c>
      <c r="K284" s="104">
        <v>4</v>
      </c>
      <c r="L284" s="104">
        <v>334</v>
      </c>
      <c r="M284" s="104">
        <v>100</v>
      </c>
      <c r="N284" s="104">
        <v>14</v>
      </c>
      <c r="O284" s="104">
        <v>2</v>
      </c>
      <c r="P284" s="104">
        <v>20</v>
      </c>
      <c r="Q284" s="104">
        <v>3</v>
      </c>
      <c r="R284" s="104">
        <v>26</v>
      </c>
      <c r="S284" s="104">
        <v>9</v>
      </c>
      <c r="T284" s="104" t="s">
        <v>277</v>
      </c>
      <c r="U284" s="104" t="s">
        <v>277</v>
      </c>
      <c r="V284" s="104">
        <v>1</v>
      </c>
      <c r="W284" s="104">
        <v>1</v>
      </c>
      <c r="Y284" s="138">
        <v>219</v>
      </c>
    </row>
    <row r="285" spans="1:25" ht="12.75" customHeight="1">
      <c r="A285" s="139">
        <v>220</v>
      </c>
      <c r="B285" s="100"/>
      <c r="C285" s="101"/>
      <c r="D285" s="153" t="s">
        <v>458</v>
      </c>
      <c r="E285" s="152"/>
      <c r="F285" s="105">
        <v>234</v>
      </c>
      <c r="G285" s="106">
        <v>85</v>
      </c>
      <c r="H285" s="106">
        <v>14</v>
      </c>
      <c r="I285" s="106">
        <v>2</v>
      </c>
      <c r="J285" s="106">
        <v>21</v>
      </c>
      <c r="K285" s="106">
        <v>4</v>
      </c>
      <c r="L285" s="106">
        <v>217</v>
      </c>
      <c r="M285" s="106">
        <v>77</v>
      </c>
      <c r="N285" s="106">
        <v>14</v>
      </c>
      <c r="O285" s="106">
        <v>2</v>
      </c>
      <c r="P285" s="106">
        <v>20</v>
      </c>
      <c r="Q285" s="106">
        <v>3</v>
      </c>
      <c r="R285" s="106">
        <v>17</v>
      </c>
      <c r="S285" s="106">
        <v>8</v>
      </c>
      <c r="T285" s="106" t="s">
        <v>277</v>
      </c>
      <c r="U285" s="106" t="s">
        <v>277</v>
      </c>
      <c r="V285" s="106">
        <v>1</v>
      </c>
      <c r="W285" s="106">
        <v>1</v>
      </c>
      <c r="Y285" s="140">
        <v>220</v>
      </c>
    </row>
    <row r="286" spans="1:25" ht="12.75" customHeight="1">
      <c r="A286" s="139">
        <v>221</v>
      </c>
      <c r="B286" s="100"/>
      <c r="C286" s="101"/>
      <c r="D286" s="153" t="s">
        <v>460</v>
      </c>
      <c r="E286" s="152"/>
      <c r="F286" s="105">
        <v>124</v>
      </c>
      <c r="G286" s="106">
        <v>24</v>
      </c>
      <c r="H286" s="106" t="s">
        <v>277</v>
      </c>
      <c r="I286" s="106" t="s">
        <v>277</v>
      </c>
      <c r="J286" s="106" t="s">
        <v>277</v>
      </c>
      <c r="K286" s="106" t="s">
        <v>277</v>
      </c>
      <c r="L286" s="106">
        <v>117</v>
      </c>
      <c r="M286" s="106">
        <v>23</v>
      </c>
      <c r="N286" s="106" t="s">
        <v>277</v>
      </c>
      <c r="O286" s="106" t="s">
        <v>277</v>
      </c>
      <c r="P286" s="106" t="s">
        <v>277</v>
      </c>
      <c r="Q286" s="106" t="s">
        <v>277</v>
      </c>
      <c r="R286" s="106">
        <v>9</v>
      </c>
      <c r="S286" s="106">
        <v>1</v>
      </c>
      <c r="T286" s="106" t="s">
        <v>277</v>
      </c>
      <c r="U286" s="106" t="s">
        <v>277</v>
      </c>
      <c r="V286" s="106" t="s">
        <v>277</v>
      </c>
      <c r="W286" s="106" t="s">
        <v>277</v>
      </c>
      <c r="Y286" s="140">
        <v>221</v>
      </c>
    </row>
    <row r="287" spans="1:25" ht="21.75" customHeight="1">
      <c r="A287" s="330" t="s">
        <v>477</v>
      </c>
      <c r="B287" s="330"/>
      <c r="C287" s="330"/>
      <c r="D287" s="330"/>
      <c r="E287" s="330"/>
      <c r="F287" s="330"/>
      <c r="G287" s="330"/>
      <c r="H287" s="330"/>
      <c r="I287" s="330"/>
      <c r="J287" s="330"/>
      <c r="K287" s="330"/>
      <c r="L287" s="330" t="s">
        <v>477</v>
      </c>
      <c r="M287" s="330"/>
      <c r="N287" s="330"/>
      <c r="O287" s="330"/>
      <c r="P287" s="330"/>
      <c r="Q287" s="330"/>
      <c r="R287" s="330"/>
      <c r="S287" s="330"/>
      <c r="T287" s="330"/>
      <c r="U287" s="330"/>
      <c r="V287" s="330"/>
      <c r="W287" s="330"/>
      <c r="X287" s="330"/>
      <c r="Y287" s="330"/>
    </row>
    <row r="288" spans="1:25" ht="12.75" customHeight="1">
      <c r="A288" s="137">
        <v>222</v>
      </c>
      <c r="B288" s="100"/>
      <c r="C288" s="101"/>
      <c r="D288" s="177" t="s">
        <v>28</v>
      </c>
      <c r="E288" s="102"/>
      <c r="F288" s="103">
        <v>8847</v>
      </c>
      <c r="G288" s="104">
        <v>4861</v>
      </c>
      <c r="H288" s="104">
        <v>418</v>
      </c>
      <c r="I288" s="104">
        <v>241</v>
      </c>
      <c r="J288" s="104">
        <v>696</v>
      </c>
      <c r="K288" s="104">
        <v>393</v>
      </c>
      <c r="L288" s="104">
        <v>7851</v>
      </c>
      <c r="M288" s="104">
        <v>4271</v>
      </c>
      <c r="N288" s="104">
        <v>366</v>
      </c>
      <c r="O288" s="104">
        <v>210</v>
      </c>
      <c r="P288" s="104">
        <v>607</v>
      </c>
      <c r="Q288" s="104">
        <v>344</v>
      </c>
      <c r="R288" s="104">
        <v>996</v>
      </c>
      <c r="S288" s="104">
        <v>590</v>
      </c>
      <c r="T288" s="104">
        <v>52</v>
      </c>
      <c r="U288" s="104">
        <v>31</v>
      </c>
      <c r="V288" s="104">
        <v>89</v>
      </c>
      <c r="W288" s="104">
        <v>49</v>
      </c>
      <c r="Y288" s="138">
        <v>222</v>
      </c>
    </row>
    <row r="289" spans="1:25" ht="12.75" customHeight="1">
      <c r="A289" s="139">
        <v>223</v>
      </c>
      <c r="B289" s="100"/>
      <c r="C289" s="101"/>
      <c r="D289" s="153" t="s">
        <v>458</v>
      </c>
      <c r="E289" s="152"/>
      <c r="F289" s="105">
        <v>7304</v>
      </c>
      <c r="G289" s="106">
        <v>4214</v>
      </c>
      <c r="H289" s="106">
        <v>365</v>
      </c>
      <c r="I289" s="106">
        <v>219</v>
      </c>
      <c r="J289" s="106">
        <v>599</v>
      </c>
      <c r="K289" s="106">
        <v>349</v>
      </c>
      <c r="L289" s="106">
        <v>6477</v>
      </c>
      <c r="M289" s="106">
        <v>3716</v>
      </c>
      <c r="N289" s="106">
        <v>319</v>
      </c>
      <c r="O289" s="106">
        <v>190</v>
      </c>
      <c r="P289" s="106">
        <v>522</v>
      </c>
      <c r="Q289" s="106">
        <v>305</v>
      </c>
      <c r="R289" s="106">
        <v>827</v>
      </c>
      <c r="S289" s="106">
        <v>498</v>
      </c>
      <c r="T289" s="106">
        <v>46</v>
      </c>
      <c r="U289" s="106">
        <v>29</v>
      </c>
      <c r="V289" s="106">
        <v>77</v>
      </c>
      <c r="W289" s="106">
        <v>44</v>
      </c>
      <c r="Y289" s="140">
        <v>223</v>
      </c>
    </row>
    <row r="290" spans="1:25" ht="12.75" customHeight="1">
      <c r="A290" s="139">
        <v>224</v>
      </c>
      <c r="B290" s="100"/>
      <c r="C290" s="101"/>
      <c r="D290" s="153" t="s">
        <v>462</v>
      </c>
      <c r="E290" s="152"/>
      <c r="F290" s="105">
        <v>572</v>
      </c>
      <c r="G290" s="106">
        <v>465</v>
      </c>
      <c r="H290" s="106">
        <v>20</v>
      </c>
      <c r="I290" s="106">
        <v>17</v>
      </c>
      <c r="J290" s="106">
        <v>31</v>
      </c>
      <c r="K290" s="106">
        <v>28</v>
      </c>
      <c r="L290" s="106">
        <v>497</v>
      </c>
      <c r="M290" s="106">
        <v>399</v>
      </c>
      <c r="N290" s="106">
        <v>18</v>
      </c>
      <c r="O290" s="106">
        <v>16</v>
      </c>
      <c r="P290" s="106">
        <v>26</v>
      </c>
      <c r="Q290" s="106">
        <v>24</v>
      </c>
      <c r="R290" s="106">
        <v>75</v>
      </c>
      <c r="S290" s="106">
        <v>66</v>
      </c>
      <c r="T290" s="106">
        <v>2</v>
      </c>
      <c r="U290" s="106">
        <v>1</v>
      </c>
      <c r="V290" s="106">
        <v>5</v>
      </c>
      <c r="W290" s="106">
        <v>4</v>
      </c>
      <c r="Y290" s="140">
        <v>224</v>
      </c>
    </row>
    <row r="291" spans="1:25" ht="12.75" customHeight="1">
      <c r="A291" s="139">
        <v>225</v>
      </c>
      <c r="B291" s="100"/>
      <c r="C291" s="101"/>
      <c r="D291" s="153" t="s">
        <v>460</v>
      </c>
      <c r="E291" s="152"/>
      <c r="F291" s="105">
        <v>971</v>
      </c>
      <c r="G291" s="106">
        <v>182</v>
      </c>
      <c r="H291" s="106">
        <v>33</v>
      </c>
      <c r="I291" s="106">
        <v>5</v>
      </c>
      <c r="J291" s="106">
        <v>66</v>
      </c>
      <c r="K291" s="106">
        <v>16</v>
      </c>
      <c r="L291" s="106">
        <v>877</v>
      </c>
      <c r="M291" s="106">
        <v>156</v>
      </c>
      <c r="N291" s="106">
        <v>29</v>
      </c>
      <c r="O291" s="106">
        <v>4</v>
      </c>
      <c r="P291" s="106">
        <v>59</v>
      </c>
      <c r="Q291" s="106">
        <v>15</v>
      </c>
      <c r="R291" s="106">
        <v>94</v>
      </c>
      <c r="S291" s="106">
        <v>26</v>
      </c>
      <c r="T291" s="106">
        <v>4</v>
      </c>
      <c r="U291" s="106">
        <v>1</v>
      </c>
      <c r="V291" s="106">
        <v>7</v>
      </c>
      <c r="W291" s="106">
        <v>1</v>
      </c>
      <c r="Y291" s="140">
        <v>225</v>
      </c>
    </row>
    <row r="292" spans="1:25" ht="21.75" customHeight="1">
      <c r="A292" s="330" t="s">
        <v>478</v>
      </c>
      <c r="B292" s="330"/>
      <c r="C292" s="330"/>
      <c r="D292" s="330"/>
      <c r="E292" s="330"/>
      <c r="F292" s="330"/>
      <c r="G292" s="330"/>
      <c r="H292" s="330"/>
      <c r="I292" s="330"/>
      <c r="J292" s="330"/>
      <c r="K292" s="330"/>
      <c r="L292" s="330" t="s">
        <v>478</v>
      </c>
      <c r="M292" s="330"/>
      <c r="N292" s="330"/>
      <c r="O292" s="330"/>
      <c r="P292" s="330"/>
      <c r="Q292" s="330"/>
      <c r="R292" s="330"/>
      <c r="S292" s="330"/>
      <c r="T292" s="330"/>
      <c r="U292" s="330"/>
      <c r="V292" s="330"/>
      <c r="W292" s="330"/>
      <c r="X292" s="330"/>
      <c r="Y292" s="330"/>
    </row>
    <row r="293" spans="1:25" ht="12.75" customHeight="1">
      <c r="A293" s="137">
        <v>226</v>
      </c>
      <c r="B293" s="100"/>
      <c r="C293" s="101"/>
      <c r="D293" s="177" t="s">
        <v>28</v>
      </c>
      <c r="E293" s="102"/>
      <c r="F293" s="103">
        <v>312</v>
      </c>
      <c r="G293" s="104">
        <v>229</v>
      </c>
      <c r="H293" s="104" t="s">
        <v>277</v>
      </c>
      <c r="I293" s="104" t="s">
        <v>277</v>
      </c>
      <c r="J293" s="104" t="s">
        <v>277</v>
      </c>
      <c r="K293" s="104" t="s">
        <v>277</v>
      </c>
      <c r="L293" s="104">
        <v>296</v>
      </c>
      <c r="M293" s="104">
        <v>215</v>
      </c>
      <c r="N293" s="104" t="s">
        <v>277</v>
      </c>
      <c r="O293" s="104" t="s">
        <v>277</v>
      </c>
      <c r="P293" s="104" t="s">
        <v>277</v>
      </c>
      <c r="Q293" s="104" t="s">
        <v>277</v>
      </c>
      <c r="R293" s="104">
        <v>16</v>
      </c>
      <c r="S293" s="104">
        <v>14</v>
      </c>
      <c r="T293" s="104" t="s">
        <v>277</v>
      </c>
      <c r="U293" s="104" t="s">
        <v>277</v>
      </c>
      <c r="V293" s="104" t="s">
        <v>277</v>
      </c>
      <c r="W293" s="104" t="s">
        <v>277</v>
      </c>
      <c r="Y293" s="138">
        <v>226</v>
      </c>
    </row>
    <row r="294" spans="1:25" ht="12.75" customHeight="1">
      <c r="A294" s="139">
        <v>227</v>
      </c>
      <c r="B294" s="100"/>
      <c r="C294" s="101"/>
      <c r="D294" s="153" t="s">
        <v>457</v>
      </c>
      <c r="E294" s="152"/>
      <c r="F294" s="105">
        <v>38</v>
      </c>
      <c r="G294" s="106">
        <v>23</v>
      </c>
      <c r="H294" s="106" t="s">
        <v>277</v>
      </c>
      <c r="I294" s="106" t="s">
        <v>277</v>
      </c>
      <c r="J294" s="106" t="s">
        <v>277</v>
      </c>
      <c r="K294" s="106" t="s">
        <v>277</v>
      </c>
      <c r="L294" s="106">
        <v>38</v>
      </c>
      <c r="M294" s="106">
        <v>23</v>
      </c>
      <c r="N294" s="106" t="s">
        <v>277</v>
      </c>
      <c r="O294" s="106" t="s">
        <v>277</v>
      </c>
      <c r="P294" s="106" t="s">
        <v>277</v>
      </c>
      <c r="Q294" s="106" t="s">
        <v>277</v>
      </c>
      <c r="R294" s="106" t="s">
        <v>277</v>
      </c>
      <c r="S294" s="106" t="s">
        <v>277</v>
      </c>
      <c r="T294" s="106" t="s">
        <v>277</v>
      </c>
      <c r="U294" s="106" t="s">
        <v>277</v>
      </c>
      <c r="V294" s="106" t="s">
        <v>277</v>
      </c>
      <c r="W294" s="106" t="s">
        <v>277</v>
      </c>
      <c r="Y294" s="140">
        <v>227</v>
      </c>
    </row>
    <row r="295" spans="1:25" ht="12.75" customHeight="1">
      <c r="A295" s="139">
        <v>228</v>
      </c>
      <c r="B295" s="100"/>
      <c r="C295" s="101"/>
      <c r="D295" s="153" t="s">
        <v>458</v>
      </c>
      <c r="E295" s="152"/>
      <c r="F295" s="105">
        <v>204</v>
      </c>
      <c r="G295" s="106">
        <v>152</v>
      </c>
      <c r="H295" s="106" t="s">
        <v>277</v>
      </c>
      <c r="I295" s="106" t="s">
        <v>277</v>
      </c>
      <c r="J295" s="106" t="s">
        <v>277</v>
      </c>
      <c r="K295" s="106" t="s">
        <v>277</v>
      </c>
      <c r="L295" s="106">
        <v>200</v>
      </c>
      <c r="M295" s="106">
        <v>148</v>
      </c>
      <c r="N295" s="106" t="s">
        <v>277</v>
      </c>
      <c r="O295" s="106" t="s">
        <v>277</v>
      </c>
      <c r="P295" s="106" t="s">
        <v>277</v>
      </c>
      <c r="Q295" s="106" t="s">
        <v>277</v>
      </c>
      <c r="R295" s="106">
        <v>4</v>
      </c>
      <c r="S295" s="106">
        <v>4</v>
      </c>
      <c r="T295" s="106" t="s">
        <v>277</v>
      </c>
      <c r="U295" s="106" t="s">
        <v>277</v>
      </c>
      <c r="V295" s="106" t="s">
        <v>277</v>
      </c>
      <c r="W295" s="106" t="s">
        <v>277</v>
      </c>
      <c r="Y295" s="140">
        <v>228</v>
      </c>
    </row>
    <row r="296" spans="1:25" ht="12.75" customHeight="1">
      <c r="A296" s="139">
        <v>229</v>
      </c>
      <c r="B296" s="100"/>
      <c r="C296" s="101"/>
      <c r="D296" s="153" t="s">
        <v>462</v>
      </c>
      <c r="E296" s="152"/>
      <c r="F296" s="105">
        <v>62</v>
      </c>
      <c r="G296" s="106">
        <v>46</v>
      </c>
      <c r="H296" s="106" t="s">
        <v>277</v>
      </c>
      <c r="I296" s="106" t="s">
        <v>277</v>
      </c>
      <c r="J296" s="106" t="s">
        <v>277</v>
      </c>
      <c r="K296" s="106" t="s">
        <v>277</v>
      </c>
      <c r="L296" s="106">
        <v>50</v>
      </c>
      <c r="M296" s="106">
        <v>36</v>
      </c>
      <c r="N296" s="106" t="s">
        <v>277</v>
      </c>
      <c r="O296" s="106" t="s">
        <v>277</v>
      </c>
      <c r="P296" s="106" t="s">
        <v>277</v>
      </c>
      <c r="Q296" s="106" t="s">
        <v>277</v>
      </c>
      <c r="R296" s="106">
        <v>12</v>
      </c>
      <c r="S296" s="106">
        <v>10</v>
      </c>
      <c r="T296" s="106" t="s">
        <v>277</v>
      </c>
      <c r="U296" s="106" t="s">
        <v>277</v>
      </c>
      <c r="V296" s="106" t="s">
        <v>277</v>
      </c>
      <c r="W296" s="106" t="s">
        <v>277</v>
      </c>
      <c r="Y296" s="140">
        <v>229</v>
      </c>
    </row>
    <row r="297" spans="1:25" ht="12.75" customHeight="1">
      <c r="A297" s="139">
        <v>230</v>
      </c>
      <c r="B297" s="100"/>
      <c r="C297" s="101"/>
      <c r="D297" s="153" t="s">
        <v>463</v>
      </c>
      <c r="E297" s="152"/>
      <c r="F297" s="105">
        <v>8</v>
      </c>
      <c r="G297" s="106">
        <v>8</v>
      </c>
      <c r="H297" s="106" t="s">
        <v>277</v>
      </c>
      <c r="I297" s="106" t="s">
        <v>277</v>
      </c>
      <c r="J297" s="106" t="s">
        <v>277</v>
      </c>
      <c r="K297" s="106" t="s">
        <v>277</v>
      </c>
      <c r="L297" s="106">
        <v>8</v>
      </c>
      <c r="M297" s="106">
        <v>8</v>
      </c>
      <c r="N297" s="106" t="s">
        <v>277</v>
      </c>
      <c r="O297" s="106" t="s">
        <v>277</v>
      </c>
      <c r="P297" s="106" t="s">
        <v>277</v>
      </c>
      <c r="Q297" s="106" t="s">
        <v>277</v>
      </c>
      <c r="R297" s="106" t="s">
        <v>277</v>
      </c>
      <c r="S297" s="106" t="s">
        <v>277</v>
      </c>
      <c r="T297" s="106" t="s">
        <v>277</v>
      </c>
      <c r="U297" s="106" t="s">
        <v>277</v>
      </c>
      <c r="V297" s="106" t="s">
        <v>277</v>
      </c>
      <c r="W297" s="106" t="s">
        <v>277</v>
      </c>
      <c r="Y297" s="140">
        <v>230</v>
      </c>
    </row>
    <row r="298" spans="1:25" ht="21.75" customHeight="1">
      <c r="A298" s="330" t="s">
        <v>479</v>
      </c>
      <c r="B298" s="330"/>
      <c r="C298" s="330"/>
      <c r="D298" s="330"/>
      <c r="E298" s="330"/>
      <c r="F298" s="330"/>
      <c r="G298" s="330"/>
      <c r="H298" s="330"/>
      <c r="I298" s="330"/>
      <c r="J298" s="330"/>
      <c r="K298" s="330"/>
      <c r="L298" s="330" t="s">
        <v>479</v>
      </c>
      <c r="M298" s="330"/>
      <c r="N298" s="330"/>
      <c r="O298" s="330"/>
      <c r="P298" s="330"/>
      <c r="Q298" s="330"/>
      <c r="R298" s="330"/>
      <c r="S298" s="330"/>
      <c r="T298" s="330"/>
      <c r="U298" s="330"/>
      <c r="V298" s="330"/>
      <c r="W298" s="330"/>
      <c r="X298" s="330"/>
      <c r="Y298" s="330"/>
    </row>
    <row r="299" spans="1:25" ht="12.75" customHeight="1">
      <c r="A299" s="137">
        <v>231</v>
      </c>
      <c r="B299" s="100"/>
      <c r="C299" s="101"/>
      <c r="D299" s="177" t="s">
        <v>28</v>
      </c>
      <c r="E299" s="102"/>
      <c r="F299" s="103">
        <v>36</v>
      </c>
      <c r="G299" s="104">
        <v>26</v>
      </c>
      <c r="H299" s="104" t="s">
        <v>277</v>
      </c>
      <c r="I299" s="104" t="s">
        <v>277</v>
      </c>
      <c r="J299" s="104" t="s">
        <v>277</v>
      </c>
      <c r="K299" s="104" t="s">
        <v>277</v>
      </c>
      <c r="L299" s="104">
        <v>35</v>
      </c>
      <c r="M299" s="104">
        <v>25</v>
      </c>
      <c r="N299" s="104" t="s">
        <v>277</v>
      </c>
      <c r="O299" s="104" t="s">
        <v>277</v>
      </c>
      <c r="P299" s="104" t="s">
        <v>277</v>
      </c>
      <c r="Q299" s="104" t="s">
        <v>277</v>
      </c>
      <c r="R299" s="104">
        <v>1</v>
      </c>
      <c r="S299" s="104">
        <v>1</v>
      </c>
      <c r="T299" s="104" t="s">
        <v>277</v>
      </c>
      <c r="U299" s="104" t="s">
        <v>277</v>
      </c>
      <c r="V299" s="104" t="s">
        <v>277</v>
      </c>
      <c r="W299" s="104" t="s">
        <v>277</v>
      </c>
      <c r="Y299" s="138">
        <v>231</v>
      </c>
    </row>
    <row r="300" spans="1:25" ht="12.75" customHeight="1">
      <c r="A300" s="139">
        <v>232</v>
      </c>
      <c r="B300" s="100"/>
      <c r="C300" s="101"/>
      <c r="D300" s="153" t="s">
        <v>462</v>
      </c>
      <c r="E300" s="152"/>
      <c r="F300" s="105">
        <v>36</v>
      </c>
      <c r="G300" s="106">
        <v>26</v>
      </c>
      <c r="H300" s="106" t="s">
        <v>277</v>
      </c>
      <c r="I300" s="106" t="s">
        <v>277</v>
      </c>
      <c r="J300" s="106" t="s">
        <v>277</v>
      </c>
      <c r="K300" s="106" t="s">
        <v>277</v>
      </c>
      <c r="L300" s="106">
        <v>35</v>
      </c>
      <c r="M300" s="106">
        <v>25</v>
      </c>
      <c r="N300" s="106" t="s">
        <v>277</v>
      </c>
      <c r="O300" s="106" t="s">
        <v>277</v>
      </c>
      <c r="P300" s="106" t="s">
        <v>277</v>
      </c>
      <c r="Q300" s="106" t="s">
        <v>277</v>
      </c>
      <c r="R300" s="106">
        <v>1</v>
      </c>
      <c r="S300" s="106">
        <v>1</v>
      </c>
      <c r="T300" s="106" t="s">
        <v>277</v>
      </c>
      <c r="U300" s="106" t="s">
        <v>277</v>
      </c>
      <c r="V300" s="106" t="s">
        <v>277</v>
      </c>
      <c r="W300" s="106" t="s">
        <v>277</v>
      </c>
      <c r="Y300" s="140">
        <v>232</v>
      </c>
    </row>
    <row r="301" spans="1:25" ht="21.75" customHeight="1">
      <c r="A301" s="330" t="s">
        <v>480</v>
      </c>
      <c r="B301" s="330"/>
      <c r="C301" s="330"/>
      <c r="D301" s="330"/>
      <c r="E301" s="330"/>
      <c r="F301" s="330"/>
      <c r="G301" s="330"/>
      <c r="H301" s="330"/>
      <c r="I301" s="330"/>
      <c r="J301" s="330"/>
      <c r="K301" s="330"/>
      <c r="L301" s="330" t="s">
        <v>480</v>
      </c>
      <c r="M301" s="330"/>
      <c r="N301" s="330"/>
      <c r="O301" s="330"/>
      <c r="P301" s="330"/>
      <c r="Q301" s="330"/>
      <c r="R301" s="330"/>
      <c r="S301" s="330"/>
      <c r="T301" s="330"/>
      <c r="U301" s="330"/>
      <c r="V301" s="330"/>
      <c r="W301" s="330"/>
      <c r="X301" s="330"/>
      <c r="Y301" s="330"/>
    </row>
    <row r="302" spans="1:25" ht="12.75" customHeight="1">
      <c r="A302" s="137">
        <v>233</v>
      </c>
      <c r="B302" s="100"/>
      <c r="C302" s="101"/>
      <c r="D302" s="177" t="s">
        <v>28</v>
      </c>
      <c r="E302" s="102"/>
      <c r="F302" s="103">
        <v>280</v>
      </c>
      <c r="G302" s="104">
        <v>190</v>
      </c>
      <c r="H302" s="104">
        <v>2</v>
      </c>
      <c r="I302" s="104">
        <v>2</v>
      </c>
      <c r="J302" s="104">
        <v>7</v>
      </c>
      <c r="K302" s="104">
        <v>7</v>
      </c>
      <c r="L302" s="104">
        <v>244</v>
      </c>
      <c r="M302" s="104">
        <v>163</v>
      </c>
      <c r="N302" s="104">
        <v>2</v>
      </c>
      <c r="O302" s="104">
        <v>2</v>
      </c>
      <c r="P302" s="104">
        <v>6</v>
      </c>
      <c r="Q302" s="104">
        <v>6</v>
      </c>
      <c r="R302" s="104">
        <v>36</v>
      </c>
      <c r="S302" s="104">
        <v>27</v>
      </c>
      <c r="T302" s="104" t="s">
        <v>277</v>
      </c>
      <c r="U302" s="104" t="s">
        <v>277</v>
      </c>
      <c r="V302" s="104">
        <v>1</v>
      </c>
      <c r="W302" s="104">
        <v>1</v>
      </c>
      <c r="Y302" s="138">
        <v>233</v>
      </c>
    </row>
    <row r="303" spans="1:25" ht="12.75" customHeight="1">
      <c r="A303" s="139">
        <v>234</v>
      </c>
      <c r="B303" s="100"/>
      <c r="C303" s="101"/>
      <c r="D303" s="153" t="s">
        <v>458</v>
      </c>
      <c r="E303" s="152"/>
      <c r="F303" s="105">
        <v>33</v>
      </c>
      <c r="G303" s="106">
        <v>24</v>
      </c>
      <c r="H303" s="106" t="s">
        <v>277</v>
      </c>
      <c r="I303" s="106" t="s">
        <v>277</v>
      </c>
      <c r="J303" s="106">
        <v>3</v>
      </c>
      <c r="K303" s="106">
        <v>3</v>
      </c>
      <c r="L303" s="106">
        <v>26</v>
      </c>
      <c r="M303" s="106">
        <v>18</v>
      </c>
      <c r="N303" s="106" t="s">
        <v>277</v>
      </c>
      <c r="O303" s="106" t="s">
        <v>277</v>
      </c>
      <c r="P303" s="106">
        <v>2</v>
      </c>
      <c r="Q303" s="106">
        <v>2</v>
      </c>
      <c r="R303" s="106">
        <v>7</v>
      </c>
      <c r="S303" s="106">
        <v>6</v>
      </c>
      <c r="T303" s="106" t="s">
        <v>277</v>
      </c>
      <c r="U303" s="106" t="s">
        <v>277</v>
      </c>
      <c r="V303" s="106">
        <v>1</v>
      </c>
      <c r="W303" s="106">
        <v>1</v>
      </c>
      <c r="Y303" s="140">
        <v>234</v>
      </c>
    </row>
    <row r="304" spans="1:25" ht="12.75" customHeight="1">
      <c r="A304" s="139">
        <v>235</v>
      </c>
      <c r="B304" s="100"/>
      <c r="C304" s="101"/>
      <c r="D304" s="153" t="s">
        <v>460</v>
      </c>
      <c r="E304" s="152"/>
      <c r="F304" s="105">
        <v>49</v>
      </c>
      <c r="G304" s="106">
        <v>17</v>
      </c>
      <c r="H304" s="106" t="s">
        <v>277</v>
      </c>
      <c r="I304" s="106" t="s">
        <v>277</v>
      </c>
      <c r="J304" s="106" t="s">
        <v>277</v>
      </c>
      <c r="K304" s="106" t="s">
        <v>277</v>
      </c>
      <c r="L304" s="106">
        <v>43</v>
      </c>
      <c r="M304" s="106">
        <v>16</v>
      </c>
      <c r="N304" s="106" t="s">
        <v>277</v>
      </c>
      <c r="O304" s="106" t="s">
        <v>277</v>
      </c>
      <c r="P304" s="106" t="s">
        <v>277</v>
      </c>
      <c r="Q304" s="106" t="s">
        <v>277</v>
      </c>
      <c r="R304" s="106">
        <v>6</v>
      </c>
      <c r="S304" s="106">
        <v>1</v>
      </c>
      <c r="T304" s="106" t="s">
        <v>277</v>
      </c>
      <c r="U304" s="106" t="s">
        <v>277</v>
      </c>
      <c r="V304" s="106" t="s">
        <v>277</v>
      </c>
      <c r="W304" s="106" t="s">
        <v>277</v>
      </c>
      <c r="Y304" s="140">
        <v>235</v>
      </c>
    </row>
    <row r="305" spans="1:25" ht="12.75" customHeight="1">
      <c r="A305" s="139">
        <v>236</v>
      </c>
      <c r="B305" s="100"/>
      <c r="C305" s="101"/>
      <c r="D305" s="153" t="s">
        <v>461</v>
      </c>
      <c r="E305" s="152"/>
      <c r="F305" s="105">
        <v>198</v>
      </c>
      <c r="G305" s="106">
        <v>149</v>
      </c>
      <c r="H305" s="106">
        <v>2</v>
      </c>
      <c r="I305" s="106">
        <v>2</v>
      </c>
      <c r="J305" s="106">
        <v>4</v>
      </c>
      <c r="K305" s="106">
        <v>4</v>
      </c>
      <c r="L305" s="106">
        <v>175</v>
      </c>
      <c r="M305" s="106">
        <v>129</v>
      </c>
      <c r="N305" s="106">
        <v>2</v>
      </c>
      <c r="O305" s="106">
        <v>2</v>
      </c>
      <c r="P305" s="106">
        <v>4</v>
      </c>
      <c r="Q305" s="106">
        <v>4</v>
      </c>
      <c r="R305" s="106">
        <v>23</v>
      </c>
      <c r="S305" s="106">
        <v>20</v>
      </c>
      <c r="T305" s="106" t="s">
        <v>277</v>
      </c>
      <c r="U305" s="106" t="s">
        <v>277</v>
      </c>
      <c r="V305" s="106" t="s">
        <v>277</v>
      </c>
      <c r="W305" s="106" t="s">
        <v>277</v>
      </c>
      <c r="Y305" s="140">
        <v>236</v>
      </c>
    </row>
    <row r="306" spans="1:25" ht="21.75" customHeight="1">
      <c r="A306" s="330" t="s">
        <v>481</v>
      </c>
      <c r="B306" s="330"/>
      <c r="C306" s="330"/>
      <c r="D306" s="330"/>
      <c r="E306" s="330"/>
      <c r="F306" s="330"/>
      <c r="G306" s="330"/>
      <c r="H306" s="330"/>
      <c r="I306" s="330"/>
      <c r="J306" s="330"/>
      <c r="K306" s="330"/>
      <c r="L306" s="330" t="s">
        <v>481</v>
      </c>
      <c r="M306" s="330"/>
      <c r="N306" s="330"/>
      <c r="O306" s="330"/>
      <c r="P306" s="330"/>
      <c r="Q306" s="330"/>
      <c r="R306" s="330"/>
      <c r="S306" s="330"/>
      <c r="T306" s="330"/>
      <c r="U306" s="330"/>
      <c r="V306" s="330"/>
      <c r="W306" s="330"/>
      <c r="X306" s="330"/>
      <c r="Y306" s="330"/>
    </row>
    <row r="307" spans="1:25" ht="12.75" customHeight="1">
      <c r="A307" s="137">
        <v>237</v>
      </c>
      <c r="B307" s="100"/>
      <c r="C307" s="101"/>
      <c r="D307" s="177" t="s">
        <v>28</v>
      </c>
      <c r="E307" s="102"/>
      <c r="F307" s="103">
        <v>681</v>
      </c>
      <c r="G307" s="104">
        <v>389</v>
      </c>
      <c r="H307" s="104">
        <v>12</v>
      </c>
      <c r="I307" s="104">
        <v>9</v>
      </c>
      <c r="J307" s="104">
        <v>28</v>
      </c>
      <c r="K307" s="104">
        <v>20</v>
      </c>
      <c r="L307" s="104">
        <v>566</v>
      </c>
      <c r="M307" s="104">
        <v>316</v>
      </c>
      <c r="N307" s="104">
        <v>11</v>
      </c>
      <c r="O307" s="104">
        <v>9</v>
      </c>
      <c r="P307" s="104">
        <v>18</v>
      </c>
      <c r="Q307" s="104">
        <v>15</v>
      </c>
      <c r="R307" s="104">
        <v>115</v>
      </c>
      <c r="S307" s="104">
        <v>73</v>
      </c>
      <c r="T307" s="104">
        <v>1</v>
      </c>
      <c r="U307" s="104" t="s">
        <v>277</v>
      </c>
      <c r="V307" s="104">
        <v>10</v>
      </c>
      <c r="W307" s="104">
        <v>5</v>
      </c>
      <c r="Y307" s="138">
        <v>241</v>
      </c>
    </row>
    <row r="308" spans="1:25" ht="12.75" customHeight="1">
      <c r="A308" s="139">
        <v>238</v>
      </c>
      <c r="B308" s="100"/>
      <c r="C308" s="101"/>
      <c r="D308" s="153" t="s">
        <v>458</v>
      </c>
      <c r="E308" s="152"/>
      <c r="F308" s="105">
        <v>681</v>
      </c>
      <c r="G308" s="106">
        <v>389</v>
      </c>
      <c r="H308" s="106">
        <v>12</v>
      </c>
      <c r="I308" s="106">
        <v>9</v>
      </c>
      <c r="J308" s="106">
        <v>28</v>
      </c>
      <c r="K308" s="106">
        <v>20</v>
      </c>
      <c r="L308" s="106">
        <v>566</v>
      </c>
      <c r="M308" s="106">
        <v>316</v>
      </c>
      <c r="N308" s="106">
        <v>11</v>
      </c>
      <c r="O308" s="106">
        <v>9</v>
      </c>
      <c r="P308" s="106">
        <v>18</v>
      </c>
      <c r="Q308" s="106">
        <v>15</v>
      </c>
      <c r="R308" s="106">
        <v>115</v>
      </c>
      <c r="S308" s="106">
        <v>73</v>
      </c>
      <c r="T308" s="106">
        <v>1</v>
      </c>
      <c r="U308" s="106" t="s">
        <v>277</v>
      </c>
      <c r="V308" s="106">
        <v>10</v>
      </c>
      <c r="W308" s="106">
        <v>5</v>
      </c>
      <c r="Y308" s="140">
        <v>242</v>
      </c>
    </row>
    <row r="309" spans="1:25" ht="21.75" customHeight="1">
      <c r="A309" s="330" t="s">
        <v>482</v>
      </c>
      <c r="B309" s="330"/>
      <c r="C309" s="330"/>
      <c r="D309" s="330"/>
      <c r="E309" s="330"/>
      <c r="F309" s="330"/>
      <c r="G309" s="330"/>
      <c r="H309" s="330"/>
      <c r="I309" s="330"/>
      <c r="J309" s="330"/>
      <c r="K309" s="330"/>
      <c r="L309" s="330" t="s">
        <v>482</v>
      </c>
      <c r="M309" s="330"/>
      <c r="N309" s="330"/>
      <c r="O309" s="330"/>
      <c r="P309" s="330"/>
      <c r="Q309" s="330"/>
      <c r="R309" s="330"/>
      <c r="S309" s="330"/>
      <c r="T309" s="330"/>
      <c r="U309" s="330"/>
      <c r="V309" s="330"/>
      <c r="W309" s="330"/>
      <c r="X309" s="330"/>
      <c r="Y309" s="330"/>
    </row>
    <row r="310" spans="1:25" ht="12.75" customHeight="1">
      <c r="A310" s="137">
        <v>239</v>
      </c>
      <c r="B310" s="100"/>
      <c r="C310" s="101"/>
      <c r="D310" s="177" t="s">
        <v>28</v>
      </c>
      <c r="E310" s="102"/>
      <c r="F310" s="103">
        <v>1139</v>
      </c>
      <c r="G310" s="104">
        <v>843</v>
      </c>
      <c r="H310" s="104">
        <v>76</v>
      </c>
      <c r="I310" s="104">
        <v>59</v>
      </c>
      <c r="J310" s="104">
        <v>96</v>
      </c>
      <c r="K310" s="104">
        <v>74</v>
      </c>
      <c r="L310" s="104">
        <v>1067</v>
      </c>
      <c r="M310" s="104">
        <v>785</v>
      </c>
      <c r="N310" s="104">
        <v>70</v>
      </c>
      <c r="O310" s="104">
        <v>54</v>
      </c>
      <c r="P310" s="104">
        <v>89</v>
      </c>
      <c r="Q310" s="104">
        <v>69</v>
      </c>
      <c r="R310" s="104">
        <v>72</v>
      </c>
      <c r="S310" s="104">
        <v>58</v>
      </c>
      <c r="T310" s="104">
        <v>6</v>
      </c>
      <c r="U310" s="104">
        <v>5</v>
      </c>
      <c r="V310" s="104">
        <v>7</v>
      </c>
      <c r="W310" s="104">
        <v>5</v>
      </c>
      <c r="Y310" s="138">
        <v>237</v>
      </c>
    </row>
    <row r="311" spans="1:25" ht="12.75" customHeight="1">
      <c r="A311" s="139">
        <v>240</v>
      </c>
      <c r="B311" s="100"/>
      <c r="C311" s="101"/>
      <c r="D311" s="153" t="s">
        <v>458</v>
      </c>
      <c r="E311" s="152"/>
      <c r="F311" s="105">
        <v>1070</v>
      </c>
      <c r="G311" s="106">
        <v>785</v>
      </c>
      <c r="H311" s="106">
        <v>76</v>
      </c>
      <c r="I311" s="106">
        <v>59</v>
      </c>
      <c r="J311" s="106">
        <v>96</v>
      </c>
      <c r="K311" s="106">
        <v>74</v>
      </c>
      <c r="L311" s="106">
        <v>1004</v>
      </c>
      <c r="M311" s="106">
        <v>731</v>
      </c>
      <c r="N311" s="106">
        <v>70</v>
      </c>
      <c r="O311" s="106">
        <v>54</v>
      </c>
      <c r="P311" s="106">
        <v>89</v>
      </c>
      <c r="Q311" s="106">
        <v>69</v>
      </c>
      <c r="R311" s="106">
        <v>66</v>
      </c>
      <c r="S311" s="106">
        <v>54</v>
      </c>
      <c r="T311" s="106">
        <v>6</v>
      </c>
      <c r="U311" s="106">
        <v>5</v>
      </c>
      <c r="V311" s="106">
        <v>7</v>
      </c>
      <c r="W311" s="106">
        <v>5</v>
      </c>
      <c r="Y311" s="140">
        <v>238</v>
      </c>
    </row>
    <row r="312" spans="1:25" ht="12.75" customHeight="1">
      <c r="A312" s="139">
        <v>241</v>
      </c>
      <c r="B312" s="100"/>
      <c r="C312" s="101"/>
      <c r="D312" s="153" t="s">
        <v>462</v>
      </c>
      <c r="E312" s="152"/>
      <c r="F312" s="105">
        <v>60</v>
      </c>
      <c r="G312" s="106">
        <v>55</v>
      </c>
      <c r="H312" s="106" t="s">
        <v>277</v>
      </c>
      <c r="I312" s="106" t="s">
        <v>277</v>
      </c>
      <c r="J312" s="106" t="s">
        <v>277</v>
      </c>
      <c r="K312" s="106" t="s">
        <v>277</v>
      </c>
      <c r="L312" s="106">
        <v>55</v>
      </c>
      <c r="M312" s="106">
        <v>51</v>
      </c>
      <c r="N312" s="106" t="s">
        <v>277</v>
      </c>
      <c r="O312" s="106" t="s">
        <v>277</v>
      </c>
      <c r="P312" s="106" t="s">
        <v>277</v>
      </c>
      <c r="Q312" s="106" t="s">
        <v>277</v>
      </c>
      <c r="R312" s="106">
        <v>5</v>
      </c>
      <c r="S312" s="106">
        <v>4</v>
      </c>
      <c r="T312" s="106" t="s">
        <v>277</v>
      </c>
      <c r="U312" s="106" t="s">
        <v>277</v>
      </c>
      <c r="V312" s="106" t="s">
        <v>277</v>
      </c>
      <c r="W312" s="106" t="s">
        <v>277</v>
      </c>
      <c r="Y312" s="140">
        <v>239</v>
      </c>
    </row>
    <row r="313" spans="1:25" ht="12.75" customHeight="1">
      <c r="A313" s="139">
        <v>242</v>
      </c>
      <c r="B313" s="100"/>
      <c r="C313" s="101"/>
      <c r="D313" s="153" t="s">
        <v>460</v>
      </c>
      <c r="E313" s="152"/>
      <c r="F313" s="105">
        <v>9</v>
      </c>
      <c r="G313" s="106">
        <v>3</v>
      </c>
      <c r="H313" s="106" t="s">
        <v>277</v>
      </c>
      <c r="I313" s="106" t="s">
        <v>277</v>
      </c>
      <c r="J313" s="106" t="s">
        <v>277</v>
      </c>
      <c r="K313" s="106" t="s">
        <v>277</v>
      </c>
      <c r="L313" s="106">
        <v>8</v>
      </c>
      <c r="M313" s="106">
        <v>3</v>
      </c>
      <c r="N313" s="106" t="s">
        <v>277</v>
      </c>
      <c r="O313" s="106" t="s">
        <v>277</v>
      </c>
      <c r="P313" s="106" t="s">
        <v>277</v>
      </c>
      <c r="Q313" s="106" t="s">
        <v>277</v>
      </c>
      <c r="R313" s="106">
        <v>1</v>
      </c>
      <c r="S313" s="106" t="s">
        <v>277</v>
      </c>
      <c r="T313" s="106" t="s">
        <v>277</v>
      </c>
      <c r="U313" s="106" t="s">
        <v>277</v>
      </c>
      <c r="V313" s="106" t="s">
        <v>277</v>
      </c>
      <c r="W313" s="106" t="s">
        <v>277</v>
      </c>
      <c r="Y313" s="140">
        <v>240</v>
      </c>
    </row>
    <row r="314" spans="1:25" ht="21.75" customHeight="1">
      <c r="A314" s="330" t="s">
        <v>323</v>
      </c>
      <c r="B314" s="330"/>
      <c r="C314" s="330"/>
      <c r="D314" s="330"/>
      <c r="E314" s="330"/>
      <c r="F314" s="330"/>
      <c r="G314" s="330"/>
      <c r="H314" s="330"/>
      <c r="I314" s="330"/>
      <c r="J314" s="330"/>
      <c r="K314" s="330"/>
      <c r="L314" s="330" t="s">
        <v>323</v>
      </c>
      <c r="M314" s="330"/>
      <c r="N314" s="330"/>
      <c r="O314" s="330"/>
      <c r="P314" s="330"/>
      <c r="Q314" s="330"/>
      <c r="R314" s="330"/>
      <c r="S314" s="330"/>
      <c r="T314" s="330"/>
      <c r="U314" s="330"/>
      <c r="V314" s="330"/>
      <c r="W314" s="330"/>
      <c r="X314" s="330"/>
      <c r="Y314" s="330"/>
    </row>
    <row r="315" spans="1:25" ht="12.75">
      <c r="A315" s="137">
        <v>243</v>
      </c>
      <c r="B315" s="100"/>
      <c r="C315" s="101"/>
      <c r="D315" s="177" t="s">
        <v>28</v>
      </c>
      <c r="E315" s="102"/>
      <c r="F315" s="103">
        <v>5464</v>
      </c>
      <c r="G315" s="104">
        <v>2933</v>
      </c>
      <c r="H315" s="104">
        <v>171</v>
      </c>
      <c r="I315" s="104">
        <v>44</v>
      </c>
      <c r="J315" s="104">
        <v>209</v>
      </c>
      <c r="K315" s="104">
        <v>60</v>
      </c>
      <c r="L315" s="104">
        <v>5430</v>
      </c>
      <c r="M315" s="104">
        <v>2909</v>
      </c>
      <c r="N315" s="104">
        <v>171</v>
      </c>
      <c r="O315" s="104">
        <v>44</v>
      </c>
      <c r="P315" s="104">
        <v>209</v>
      </c>
      <c r="Q315" s="104">
        <v>60</v>
      </c>
      <c r="R315" s="104">
        <v>34</v>
      </c>
      <c r="S315" s="104">
        <v>24</v>
      </c>
      <c r="T315" s="104" t="s">
        <v>277</v>
      </c>
      <c r="U315" s="104" t="s">
        <v>277</v>
      </c>
      <c r="V315" s="104" t="s">
        <v>277</v>
      </c>
      <c r="W315" s="104" t="s">
        <v>277</v>
      </c>
      <c r="Y315" s="138">
        <v>243</v>
      </c>
    </row>
    <row r="316" spans="1:25" ht="12.75">
      <c r="A316" s="139">
        <v>244</v>
      </c>
      <c r="B316" s="100"/>
      <c r="C316" s="101"/>
      <c r="D316" s="153" t="s">
        <v>458</v>
      </c>
      <c r="E316" s="152"/>
      <c r="F316" s="105">
        <v>5464</v>
      </c>
      <c r="G316" s="106">
        <v>2933</v>
      </c>
      <c r="H316" s="106">
        <v>171</v>
      </c>
      <c r="I316" s="106">
        <v>44</v>
      </c>
      <c r="J316" s="106">
        <v>209</v>
      </c>
      <c r="K316" s="106">
        <v>60</v>
      </c>
      <c r="L316" s="106">
        <v>5430</v>
      </c>
      <c r="M316" s="106">
        <v>2909</v>
      </c>
      <c r="N316" s="106">
        <v>171</v>
      </c>
      <c r="O316" s="106">
        <v>44</v>
      </c>
      <c r="P316" s="106">
        <v>209</v>
      </c>
      <c r="Q316" s="106">
        <v>60</v>
      </c>
      <c r="R316" s="106">
        <v>34</v>
      </c>
      <c r="S316" s="106">
        <v>24</v>
      </c>
      <c r="T316" s="106" t="s">
        <v>277</v>
      </c>
      <c r="U316" s="106" t="s">
        <v>277</v>
      </c>
      <c r="V316" s="106" t="s">
        <v>277</v>
      </c>
      <c r="W316" s="106" t="s">
        <v>277</v>
      </c>
      <c r="Y316" s="140">
        <v>244</v>
      </c>
    </row>
  </sheetData>
  <sheetProtection/>
  <mergeCells count="162">
    <mergeCell ref="A55:K55"/>
    <mergeCell ref="L55:Y55"/>
    <mergeCell ref="A61:K61"/>
    <mergeCell ref="L61:Y61"/>
    <mergeCell ref="A108:K108"/>
    <mergeCell ref="L108:Y108"/>
    <mergeCell ref="J59:K59"/>
    <mergeCell ref="N59:O59"/>
    <mergeCell ref="P59:Q59"/>
    <mergeCell ref="T59:U59"/>
    <mergeCell ref="L155:Y155"/>
    <mergeCell ref="L148:Y148"/>
    <mergeCell ref="L143:Y143"/>
    <mergeCell ref="L151:Y151"/>
    <mergeCell ref="L57:Q57"/>
    <mergeCell ref="R57:W57"/>
    <mergeCell ref="Y57:Y60"/>
    <mergeCell ref="F58:G59"/>
    <mergeCell ref="H58:K58"/>
    <mergeCell ref="L58:M59"/>
    <mergeCell ref="N58:Q58"/>
    <mergeCell ref="R58:S59"/>
    <mergeCell ref="T58:W58"/>
    <mergeCell ref="H59:I59"/>
    <mergeCell ref="V59:W59"/>
    <mergeCell ref="A314:K314"/>
    <mergeCell ref="L314:Y314"/>
    <mergeCell ref="A301:K301"/>
    <mergeCell ref="L301:Y301"/>
    <mergeCell ref="A309:K309"/>
    <mergeCell ref="L309:Y309"/>
    <mergeCell ref="A306:K306"/>
    <mergeCell ref="L306:Y306"/>
    <mergeCell ref="A287:K287"/>
    <mergeCell ref="L287:Y287"/>
    <mergeCell ref="A292:K292"/>
    <mergeCell ref="L292:Y292"/>
    <mergeCell ref="A298:K298"/>
    <mergeCell ref="L298:Y298"/>
    <mergeCell ref="A275:K275"/>
    <mergeCell ref="L275:Y275"/>
    <mergeCell ref="A279:K279"/>
    <mergeCell ref="L279:Y279"/>
    <mergeCell ref="A283:K283"/>
    <mergeCell ref="L283:Y283"/>
    <mergeCell ref="A263:K263"/>
    <mergeCell ref="L263:Y263"/>
    <mergeCell ref="A267:K267"/>
    <mergeCell ref="L267:Y267"/>
    <mergeCell ref="A270:K270"/>
    <mergeCell ref="L270:Y270"/>
    <mergeCell ref="A253:K253"/>
    <mergeCell ref="L253:Y253"/>
    <mergeCell ref="A256:K256"/>
    <mergeCell ref="L256:Y256"/>
    <mergeCell ref="A259:K259"/>
    <mergeCell ref="L259:Y259"/>
    <mergeCell ref="A235:K235"/>
    <mergeCell ref="L235:Y235"/>
    <mergeCell ref="A243:K243"/>
    <mergeCell ref="L243:Y243"/>
    <mergeCell ref="A248:K248"/>
    <mergeCell ref="L248:Y248"/>
    <mergeCell ref="A216:K216"/>
    <mergeCell ref="L216:Y216"/>
    <mergeCell ref="A223:K223"/>
    <mergeCell ref="L223:Y223"/>
    <mergeCell ref="A229:K229"/>
    <mergeCell ref="L229:Y229"/>
    <mergeCell ref="A197:K197"/>
    <mergeCell ref="L197:Y197"/>
    <mergeCell ref="A204:K204"/>
    <mergeCell ref="L204:Y204"/>
    <mergeCell ref="A210:K210"/>
    <mergeCell ref="L210:Y210"/>
    <mergeCell ref="A183:K183"/>
    <mergeCell ref="L183:Y183"/>
    <mergeCell ref="A187:K187"/>
    <mergeCell ref="L187:Y187"/>
    <mergeCell ref="A192:K192"/>
    <mergeCell ref="L192:Y192"/>
    <mergeCell ref="A164:K164"/>
    <mergeCell ref="L164:Y164"/>
    <mergeCell ref="A171:K171"/>
    <mergeCell ref="L171:Y171"/>
    <mergeCell ref="A177:K177"/>
    <mergeCell ref="L177:Y177"/>
    <mergeCell ref="A148:K148"/>
    <mergeCell ref="A155:K155"/>
    <mergeCell ref="A159:K159"/>
    <mergeCell ref="L159:Y159"/>
    <mergeCell ref="A151:K151"/>
    <mergeCell ref="A137:K137"/>
    <mergeCell ref="L137:Y137"/>
    <mergeCell ref="A140:K140"/>
    <mergeCell ref="L140:Y140"/>
    <mergeCell ref="A143:K143"/>
    <mergeCell ref="A128:K128"/>
    <mergeCell ref="L128:Y128"/>
    <mergeCell ref="A131:K131"/>
    <mergeCell ref="L131:Y131"/>
    <mergeCell ref="A134:K134"/>
    <mergeCell ref="L134:Y134"/>
    <mergeCell ref="A116:K116"/>
    <mergeCell ref="L116:Y116"/>
    <mergeCell ref="A121:K121"/>
    <mergeCell ref="L121:Y121"/>
    <mergeCell ref="A124:K124"/>
    <mergeCell ref="L124:Y124"/>
    <mergeCell ref="A100:K100"/>
    <mergeCell ref="L100:Y100"/>
    <mergeCell ref="A110:K110"/>
    <mergeCell ref="L110:Y110"/>
    <mergeCell ref="A113:K113"/>
    <mergeCell ref="L113:Y113"/>
    <mergeCell ref="A80:K80"/>
    <mergeCell ref="L80:Y80"/>
    <mergeCell ref="A83:K83"/>
    <mergeCell ref="L83:Y83"/>
    <mergeCell ref="A91:K91"/>
    <mergeCell ref="L91:Y91"/>
    <mergeCell ref="A49:K49"/>
    <mergeCell ref="L49:Y49"/>
    <mergeCell ref="A65:K65"/>
    <mergeCell ref="L65:Y65"/>
    <mergeCell ref="A75:K75"/>
    <mergeCell ref="L75:Y75"/>
    <mergeCell ref="A57:B60"/>
    <mergeCell ref="C57:C60"/>
    <mergeCell ref="D57:E60"/>
    <mergeCell ref="F57:K57"/>
    <mergeCell ref="A22:K22"/>
    <mergeCell ref="L22:Y22"/>
    <mergeCell ref="A32:K32"/>
    <mergeCell ref="L32:Y32"/>
    <mergeCell ref="A40:K40"/>
    <mergeCell ref="L40:Y40"/>
    <mergeCell ref="A3:B6"/>
    <mergeCell ref="C3:C6"/>
    <mergeCell ref="D3:E6"/>
    <mergeCell ref="L3:Q3"/>
    <mergeCell ref="R3:W3"/>
    <mergeCell ref="F4:G5"/>
    <mergeCell ref="L4:M5"/>
    <mergeCell ref="N4:Q4"/>
    <mergeCell ref="R4:S5"/>
    <mergeCell ref="L7:Y7"/>
    <mergeCell ref="J5:K5"/>
    <mergeCell ref="N5:O5"/>
    <mergeCell ref="P5:Q5"/>
    <mergeCell ref="D1:K1"/>
    <mergeCell ref="L1:W1"/>
    <mergeCell ref="A15:K15"/>
    <mergeCell ref="L15:Y15"/>
    <mergeCell ref="Y3:Y6"/>
    <mergeCell ref="F3:K3"/>
    <mergeCell ref="T4:W4"/>
    <mergeCell ref="H5:I5"/>
    <mergeCell ref="H4:K4"/>
    <mergeCell ref="T5:U5"/>
    <mergeCell ref="V5:W5"/>
    <mergeCell ref="A7:K7"/>
  </mergeCells>
  <printOptions/>
  <pageMargins left="0.31496062992125984" right="0.31496062992125984" top="0.7874015748031497" bottom="0.7874015748031497" header="0.31496062992125984" footer="0.31496062992125984"/>
  <pageSetup firstPageNumber="16" useFirstPageNumber="1"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Kurz, Caroline (LfStat)</cp:lastModifiedBy>
  <cp:lastPrinted>2020-03-20T10:18:45Z</cp:lastPrinted>
  <dcterms:created xsi:type="dcterms:W3CDTF">2001-02-27T07:07:47Z</dcterms:created>
  <dcterms:modified xsi:type="dcterms:W3CDTF">2020-03-20T10:20:59Z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