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4115" activeTab="0"/>
  </bookViews>
  <sheets>
    <sheet name="Tabelle 01 und 02" sheetId="1" r:id="rId1"/>
    <sheet name="Tabelle 03 und 04" sheetId="2" r:id="rId2"/>
    <sheet name="Tabelle 05 und 06" sheetId="3" r:id="rId3"/>
    <sheet name="Tabelle 07 und 08" sheetId="4" r:id="rId4"/>
    <sheet name="Tabelle 09 und 10" sheetId="5" r:id="rId5"/>
  </sheets>
  <externalReferences>
    <externalReference r:id="rId8"/>
  </externalReferences>
  <definedNames>
    <definedName name="_xlnm.Print_Area" localSheetId="0">'Tabelle 01 und 02'!$A$1:$K$58</definedName>
    <definedName name="_xlnm.Print_Area" localSheetId="1">'Tabelle 03 und 04'!$A$1:$M$79</definedName>
    <definedName name="_xlnm.Print_Area" localSheetId="2">'Tabelle 05 und 06'!$A$1:$J$58</definedName>
    <definedName name="_xlnm.Print_Area" localSheetId="3">'Tabelle 07 und 08'!$A$1:$J$61</definedName>
    <definedName name="_xlnm.Print_Area" localSheetId="4">'Tabelle 09 und 10'!$A$1:$J$66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'Tabelle 05 und 06'!#REF!</definedName>
    <definedName name="solver_opt" localSheetId="3" hidden="1">'Tabelle 07 und 08'!#REF!</definedName>
    <definedName name="solver_opt" localSheetId="4" hidden="1">'Tabelle 09 und 10'!#REF!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Tab04a_start">'[1]066 Tab04a 1. Monat'!#REF!</definedName>
    <definedName name="Tab05a_start">'[1]066 Tab05a 1. Monat'!#REF!</definedName>
    <definedName name="Tab06a_start">'[1]066 Tab06a 1. Monat'!#REF!</definedName>
    <definedName name="Tab09_start">#REF!</definedName>
    <definedName name="TabNG2_start">#REF!</definedName>
  </definedNames>
  <calcPr fullCalcOnLoad="1"/>
</workbook>
</file>

<file path=xl/comments5.xml><?xml version="1.0" encoding="utf-8"?>
<comments xmlns="http://schemas.openxmlformats.org/spreadsheetml/2006/main">
  <authors>
    <author>lfstad-scheue</author>
  </authors>
  <commentList>
    <comment ref="B15" authorId="0">
      <text>
        <r>
          <rPr>
            <b/>
            <sz val="8"/>
            <rFont val="Tahoma"/>
            <family val="2"/>
          </rPr>
          <t>lfstad-scheue:</t>
        </r>
        <r>
          <rPr>
            <sz val="8"/>
            <rFont val="Tahoma"/>
            <family val="2"/>
          </rPr>
          <t xml:space="preserve">
Industrie Abfall und Abfall (Hausmüll, Siedlungsabfälle)</t>
        </r>
      </text>
    </comment>
  </commentList>
</comments>
</file>

<file path=xl/sharedStrings.xml><?xml version="1.0" encoding="utf-8"?>
<sst xmlns="http://schemas.openxmlformats.org/spreadsheetml/2006/main" count="267" uniqueCount="100">
  <si>
    <t>Jahr
----------
Monat</t>
  </si>
  <si>
    <r>
      <t xml:space="preserve">Betriebe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</si>
  <si>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t>davon</t>
  </si>
  <si>
    <r>
      <t xml:space="preserve">Tätige Personen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</si>
  <si>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t>Elektrizitäts-versorgung</t>
  </si>
  <si>
    <t>Gas-versorgung</t>
  </si>
  <si>
    <t>Wärme- und Kälte-versorgung</t>
  </si>
  <si>
    <t>Wasser-versorgung</t>
  </si>
  <si>
    <t>Anzahl</t>
  </si>
  <si>
    <t>Januar</t>
  </si>
  <si>
    <t>Februar</t>
  </si>
  <si>
    <t>März</t>
  </si>
  <si>
    <t>April</t>
  </si>
  <si>
    <t>Mai</t>
  </si>
  <si>
    <t>Juni</t>
  </si>
  <si>
    <r>
      <t>1)</t>
    </r>
    <r>
      <rPr>
        <sz val="8"/>
        <rFont val="Arial"/>
        <family val="2"/>
      </rPr>
      <t xml:space="preserve"> Vorjahre: Jahresdurchschnitt; Berichtsmonate im aktuellen Kalenderjahr: Stand zum Monatsende.</t>
    </r>
  </si>
  <si>
    <t>Geleistete Arbeits-stunden insgesamt</t>
  </si>
  <si>
    <r>
      <t>Bezahlte Entgelte</t>
    </r>
    <r>
      <rPr>
        <sz val="8"/>
        <rFont val="Arial"/>
        <family val="2"/>
      </rPr>
      <t xml:space="preserve"> insgesamt</t>
    </r>
  </si>
  <si>
    <t>1 000 €</t>
  </si>
  <si>
    <t xml:space="preserve">     Wirtschaftszweigen</t>
  </si>
  <si>
    <t>Geleistete Arbeitsstunden je tätiger Person 
und Monat im Bereich</t>
  </si>
  <si>
    <t>Bezahlte Entgelte je tätiger Person und Monat im Bereich</t>
  </si>
  <si>
    <t>Gasversorgung</t>
  </si>
  <si>
    <t>Wärme- und Kälteversorgung</t>
  </si>
  <si>
    <t>€</t>
  </si>
  <si>
    <r>
      <t xml:space="preserve">Fachliche Betriebs-teile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insgesamt</t>
    </r>
  </si>
  <si>
    <r>
      <t xml:space="preserve">Tätige 
Per-
sonen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</si>
  <si>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t>Wasser-versor-gung</t>
  </si>
  <si>
    <r>
      <t xml:space="preserve">sonstige Betriebs-teile </t>
    </r>
    <r>
      <rPr>
        <vertAlign val="superscript"/>
        <sz val="8"/>
        <rFont val="Arial"/>
        <family val="2"/>
      </rPr>
      <t>2)</t>
    </r>
  </si>
  <si>
    <r>
      <t>2)</t>
    </r>
    <r>
      <rPr>
        <sz val="8"/>
        <rFont val="Arial"/>
        <family val="2"/>
      </rPr>
      <t xml:space="preserve"> Einschl. baugewerbliche Betriebsteile.</t>
    </r>
  </si>
  <si>
    <t>Energieträger</t>
  </si>
  <si>
    <t>MWh</t>
  </si>
  <si>
    <t>%</t>
  </si>
  <si>
    <t>Bruttoerzeugung insgesamt</t>
  </si>
  <si>
    <t>dav.</t>
  </si>
  <si>
    <t>Wärmekraft</t>
  </si>
  <si>
    <t>dar. Kernenergie</t>
  </si>
  <si>
    <t xml:space="preserve">       Steinkohlen</t>
  </si>
  <si>
    <t xml:space="preserve">       Heizöl / Dieselkraftstoff</t>
  </si>
  <si>
    <t xml:space="preserve">       Erdgas, Erdölgas</t>
  </si>
  <si>
    <t>Wasserkraft</t>
  </si>
  <si>
    <t>Windkraft, Photovoltaik, Geothermie, übrige erneuerbare Energien</t>
  </si>
  <si>
    <t xml:space="preserve">Abfall </t>
  </si>
  <si>
    <t>Klärschlamm / Sonst. Energieträger</t>
  </si>
  <si>
    <t>Nettoerzeugung insgesamt</t>
  </si>
  <si>
    <t>Art der Anlage</t>
  </si>
  <si>
    <t>dar.</t>
  </si>
  <si>
    <t>Dampfturbinen</t>
  </si>
  <si>
    <t>Gasturbinen</t>
  </si>
  <si>
    <t>Verbrennungsmotoren, Brennstoffzellen, Stirling-Motoren, Dampfmotoren, ORC-Anlagen</t>
  </si>
  <si>
    <t>darunter in Kraft-Wärme-Kopplung insgesamt</t>
  </si>
  <si>
    <t>Merkmal</t>
  </si>
  <si>
    <t>Nettowärmeerzeugung</t>
  </si>
  <si>
    <t>Insgesamt</t>
  </si>
  <si>
    <t>darunter aus</t>
  </si>
  <si>
    <t>Steinkohlen</t>
  </si>
  <si>
    <t>Heizöl / Dieselkraftstoffe</t>
  </si>
  <si>
    <t>Erdgas, Erdölgas</t>
  </si>
  <si>
    <t>Feste, biogene Stoffe</t>
  </si>
  <si>
    <t>Abfall</t>
  </si>
  <si>
    <t>dar. in Kraft-Wärme-Kopplung</t>
  </si>
  <si>
    <t>Anteil KWK in Prozent</t>
  </si>
  <si>
    <r>
      <t>Energieträger</t>
    </r>
    <r>
      <rPr>
        <vertAlign val="superscript"/>
        <sz val="8"/>
        <rFont val="Arial"/>
        <family val="2"/>
      </rPr>
      <t>1)</t>
    </r>
  </si>
  <si>
    <t>Engpassleistung</t>
  </si>
  <si>
    <t>Verfügbare Leistung</t>
  </si>
  <si>
    <t>Höchstleistung</t>
  </si>
  <si>
    <t>elektrisch</t>
  </si>
  <si>
    <t>thermisch</t>
  </si>
  <si>
    <t>brutto</t>
  </si>
  <si>
    <t>netto</t>
  </si>
  <si>
    <t>MW</t>
  </si>
  <si>
    <t>Laufwasser</t>
  </si>
  <si>
    <t>Speicherwasser</t>
  </si>
  <si>
    <t>Pumpspeicherwasser</t>
  </si>
  <si>
    <t>Windkraft</t>
  </si>
  <si>
    <t>Photovoltaik</t>
  </si>
  <si>
    <t>Geothermie</t>
  </si>
  <si>
    <t>Kernenergie</t>
  </si>
  <si>
    <t>Braunkohlen</t>
  </si>
  <si>
    <t>Heizöl / Dieselkraftstoff</t>
  </si>
  <si>
    <t>Sonstige Wärmekraft</t>
  </si>
  <si>
    <t>Sonstige Energieträger</t>
  </si>
  <si>
    <t>_________________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</si>
  <si>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</si>
  <si>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GJ</t>
  </si>
  <si>
    <t>Brennstoffverbrauch</t>
  </si>
  <si>
    <t>Brennstoffverbrauch in Kraft-Wärme-Kopplung</t>
  </si>
  <si>
    <t>Elektrizitätsver-sorgung</t>
  </si>
  <si>
    <t>6. Elektrizitätserzeugung (netto) der Stromerzeugungsanlagen für die allgemeine Versorgung im 2. Quartal 2011 nach Art der Anlage</t>
  </si>
  <si>
    <t>5. Elektrizitätserzeugung der Stromerzeugungsanlagen für die allgemeine Versorgung im 2. Quartal 2011 nach Energieträgern</t>
  </si>
  <si>
    <t>7. Wärmeerzeugung (netto) der Stromerzeugungsanlagen für die allgemeine Versorgung im 2. Quartal 2011 nach Energieträgern</t>
  </si>
  <si>
    <t>2. Quartal 2011 insgesamt</t>
  </si>
  <si>
    <t>Veränd. ggü. 2.Quartal 2010</t>
  </si>
  <si>
    <t>Veränd. ggü. 2.Quartal 2009</t>
  </si>
  <si>
    <t>Veränd. ggü. 2.Quartal 2008</t>
  </si>
  <si>
    <t>8. Wärmeerzeugung (netto) der Stromerzeugungsanlagen für die allgemeine Versorgung im 2. Quartal 2011 nach Art der Anlage</t>
  </si>
  <si>
    <t>9. Leistung und Belastung der Kraftwerke in Bayern am 3. Mittwoch im Juni 2011 nach Hauptenergieträgern</t>
  </si>
  <si>
    <t>10. Brennstoffverbrauch zur Elektrizitäts- und Wärmeerzeugung der Stromerzeugungsanlagen für die allgemeine Versorgung 
im 2. Quartal 2011 nach Energieträgern und Art der Erzeugung</t>
  </si>
  <si>
    <t>∙</t>
  </si>
  <si>
    <t xml:space="preserve">• 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</si>
</sst>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DM&quot;_-;\-* #,##0.00\ &quot;DM&quot;_-;_-* &quot;-&quot;??\ &quot;DM&quot;_-;_-@_-"/>
    <numFmt numFmtId="165" formatCode="#\ ###\ ##0_n;;\–_n;@_n"/>
    <numFmt numFmtId="166" formatCode="0.0\ \ "/>
    <numFmt numFmtId="167" formatCode="#\ ###\ ##0.0_n;;\–_n;@_n"/>
    <numFmt numFmtId="168" formatCode="#\ ##0.0\ "/>
    <numFmt numFmtId="169" formatCode="#\ ##0"/>
    <numFmt numFmtId="170" formatCode="\+#\ ###\ ##0.0;\-#\ ###\ ##0.0;\-"/>
    <numFmt numFmtId="171" formatCode="#\ ###\ ##0\ \ ;\-#\ ###\ ##0\ \ ;\-\ \ ;@\ \ "/>
    <numFmt numFmtId="172" formatCode="#\ ###\ ##0.0\ \ ;\-\ #\ ###\ ##0.0\ \ ;\–\ \ \ \ "/>
    <numFmt numFmtId="173" formatCode="0.0"/>
    <numFmt numFmtId="174" formatCode="\+#####\ ###\ ##0.0;\-#####\ ###\ ##0.0;\-"/>
    <numFmt numFmtId="175" formatCode="\•\ \ ;\•\ \ ;\•\ \ ;\•\ \ "/>
    <numFmt numFmtId="176" formatCode="\+#\ ###\ ##0.0\ \ ;\-\ #\ ###\ ##0.0\ \ ;\–\ \ \ \ "/>
    <numFmt numFmtId="177" formatCode="@\ *."/>
    <numFmt numFmtId="178" formatCode="#\ ###\ ##0.0\ \ ;\-#\ ###\ ##0.0\ \ ;\-\ \ ;@\ \ 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75" fontId="4" fillId="0" borderId="0">
      <alignment/>
      <protection/>
    </xf>
    <xf numFmtId="0" fontId="39" fillId="28" borderId="0" applyNumberFormat="0" applyBorder="0" applyAlignment="0" applyProtection="0"/>
    <xf numFmtId="43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4" fillId="0" borderId="5">
      <alignment horizontal="right" vertical="center" wrapText="1"/>
      <protection/>
    </xf>
    <xf numFmtId="0" fontId="1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10" applyNumberFormat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53" applyFont="1" applyFill="1">
      <alignment/>
      <protection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4" fillId="0" borderId="12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166" fontId="8" fillId="0" borderId="0" xfId="0" applyNumberFormat="1" applyFont="1" applyFill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5" xfId="0" applyFont="1" applyFill="1" applyBorder="1" applyAlignment="1">
      <alignment horizontal="center"/>
    </xf>
    <xf numFmtId="167" fontId="4" fillId="0" borderId="0" xfId="0" applyNumberFormat="1" applyFont="1" applyFill="1" applyAlignment="1">
      <alignment/>
    </xf>
    <xf numFmtId="0" fontId="4" fillId="0" borderId="5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7" fontId="4" fillId="0" borderId="12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Continuous" vertical="center"/>
    </xf>
    <xf numFmtId="167" fontId="4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0" xfId="53" applyFont="1" applyFill="1" applyAlignment="1">
      <alignment vertical="top"/>
      <protection/>
    </xf>
    <xf numFmtId="0" fontId="4" fillId="0" borderId="0" xfId="53" applyFont="1" applyFill="1" applyBorder="1">
      <alignment/>
      <protection/>
    </xf>
    <xf numFmtId="0" fontId="4" fillId="0" borderId="0" xfId="53" applyFont="1" applyFill="1" applyBorder="1" applyAlignment="1">
      <alignment horizontal="left"/>
      <protection/>
    </xf>
    <xf numFmtId="0" fontId="4" fillId="0" borderId="0" xfId="53" applyFont="1" applyFill="1" applyAlignment="1">
      <alignment horizontal="right"/>
      <protection/>
    </xf>
    <xf numFmtId="0" fontId="4" fillId="0" borderId="0" xfId="0" applyFont="1" applyFill="1" applyBorder="1" applyAlignment="1">
      <alignment vertical="center"/>
    </xf>
    <xf numFmtId="0" fontId="3" fillId="0" borderId="0" xfId="53" applyFont="1" applyFill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170" fontId="4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1" fontId="7" fillId="0" borderId="0" xfId="42" applyNumberFormat="1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1" fontId="4" fillId="0" borderId="0" xfId="42" applyNumberFormat="1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/>
    </xf>
    <xf numFmtId="172" fontId="11" fillId="0" borderId="0" xfId="0" applyNumberFormat="1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170" fontId="4" fillId="0" borderId="0" xfId="0" applyNumberFormat="1" applyFont="1" applyFill="1" applyAlignment="1">
      <alignment vertical="center"/>
    </xf>
    <xf numFmtId="171" fontId="4" fillId="0" borderId="0" xfId="42" applyNumberFormat="1" applyFont="1" applyFill="1" applyBorder="1" applyAlignment="1">
      <alignment horizontal="right"/>
    </xf>
    <xf numFmtId="171" fontId="7" fillId="0" borderId="0" xfId="42" applyNumberFormat="1" applyFont="1" applyFill="1" applyBorder="1" applyAlignment="1">
      <alignment horizontal="right"/>
    </xf>
    <xf numFmtId="0" fontId="4" fillId="0" borderId="0" xfId="53" applyFont="1" applyFill="1" applyBorder="1">
      <alignment/>
      <protection/>
    </xf>
    <xf numFmtId="171" fontId="3" fillId="0" borderId="0" xfId="0" applyNumberFormat="1" applyFont="1" applyFill="1" applyBorder="1" applyAlignment="1">
      <alignment vertical="center"/>
    </xf>
    <xf numFmtId="0" fontId="4" fillId="0" borderId="0" xfId="53" applyFont="1" applyFill="1">
      <alignment/>
      <protection/>
    </xf>
    <xf numFmtId="0" fontId="0" fillId="0" borderId="0" xfId="0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4" fillId="0" borderId="0" xfId="53" applyFont="1" applyFill="1" applyAlignment="1">
      <alignment vertical="center"/>
      <protection/>
    </xf>
    <xf numFmtId="0" fontId="4" fillId="0" borderId="0" xfId="53" applyFont="1" applyFill="1" applyBorder="1" applyAlignment="1">
      <alignment vertical="center"/>
      <protection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53" applyFont="1" applyFill="1" applyBorder="1">
      <alignment/>
      <protection/>
    </xf>
    <xf numFmtId="170" fontId="7" fillId="0" borderId="0" xfId="0" applyNumberFormat="1" applyFont="1" applyFill="1" applyAlignment="1">
      <alignment horizontal="right"/>
    </xf>
    <xf numFmtId="0" fontId="7" fillId="0" borderId="0" xfId="53" applyFont="1" applyFill="1">
      <alignment/>
      <protection/>
    </xf>
    <xf numFmtId="0" fontId="4" fillId="0" borderId="0" xfId="53" applyFont="1" applyFill="1" applyBorder="1" applyAlignment="1">
      <alignment horizontal="left"/>
      <protection/>
    </xf>
    <xf numFmtId="171" fontId="4" fillId="0" borderId="0" xfId="53" applyNumberFormat="1" applyFont="1" applyFill="1" applyBorder="1">
      <alignment/>
      <protection/>
    </xf>
    <xf numFmtId="0" fontId="4" fillId="0" borderId="0" xfId="53" applyFont="1" applyFill="1" applyAlignment="1">
      <alignment horizontal="left"/>
      <protection/>
    </xf>
    <xf numFmtId="173" fontId="3" fillId="0" borderId="0" xfId="53" applyNumberFormat="1" applyFont="1" applyFill="1" applyAlignment="1">
      <alignment vertical="top"/>
      <protection/>
    </xf>
    <xf numFmtId="173" fontId="4" fillId="0" borderId="0" xfId="53" applyNumberFormat="1" applyFont="1" applyFill="1">
      <alignment/>
      <protection/>
    </xf>
    <xf numFmtId="0" fontId="4" fillId="0" borderId="13" xfId="0" applyFont="1" applyFill="1" applyBorder="1" applyAlignment="1">
      <alignment horizontal="center" vertical="center" wrapText="1"/>
    </xf>
    <xf numFmtId="173" fontId="4" fillId="0" borderId="0" xfId="53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3" applyFont="1" applyFill="1" applyBorder="1" applyAlignment="1">
      <alignment vertical="center"/>
      <protection/>
    </xf>
    <xf numFmtId="173" fontId="3" fillId="0" borderId="0" xfId="53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left"/>
    </xf>
    <xf numFmtId="173" fontId="4" fillId="0" borderId="0" xfId="42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0" xfId="54" applyFont="1" applyFill="1" applyAlignment="1">
      <alignment vertical="center"/>
      <protection/>
    </xf>
    <xf numFmtId="177" fontId="4" fillId="0" borderId="0" xfId="53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4" fillId="0" borderId="5" xfId="0" applyFont="1" applyFill="1" applyBorder="1" applyAlignment="1">
      <alignment/>
    </xf>
    <xf numFmtId="0" fontId="0" fillId="0" borderId="0" xfId="0" applyFill="1" applyAlignment="1">
      <alignment wrapText="1"/>
    </xf>
    <xf numFmtId="0" fontId="4" fillId="0" borderId="5" xfId="0" applyFont="1" applyFill="1" applyBorder="1" applyAlignment="1">
      <alignment wrapText="1"/>
    </xf>
    <xf numFmtId="0" fontId="2" fillId="0" borderId="0" xfId="53" applyFont="1" applyFill="1" applyAlignment="1">
      <alignment/>
      <protection/>
    </xf>
    <xf numFmtId="0" fontId="2" fillId="0" borderId="14" xfId="53" applyFont="1" applyFill="1" applyBorder="1" applyAlignment="1">
      <alignment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178" fontId="4" fillId="0" borderId="0" xfId="42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178" fontId="7" fillId="0" borderId="0" xfId="42" applyNumberFormat="1" applyFont="1" applyFill="1" applyBorder="1" applyAlignment="1">
      <alignment horizontal="right"/>
    </xf>
    <xf numFmtId="0" fontId="2" fillId="0" borderId="0" xfId="53" applyFont="1" applyFill="1" applyAlignment="1">
      <alignment vertical="top" wrapText="1"/>
      <protection/>
    </xf>
    <xf numFmtId="0" fontId="4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4" fillId="0" borderId="0" xfId="42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164" fontId="4" fillId="0" borderId="11" xfId="63" applyFont="1" applyFill="1" applyBorder="1" applyAlignment="1">
      <alignment horizontal="center" vertical="center" wrapText="1"/>
    </xf>
    <xf numFmtId="164" fontId="4" fillId="0" borderId="5" xfId="63" applyFont="1" applyFill="1" applyBorder="1" applyAlignment="1">
      <alignment horizontal="center" vertical="center" wrapText="1"/>
    </xf>
    <xf numFmtId="164" fontId="4" fillId="0" borderId="21" xfId="63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6" fontId="4" fillId="0" borderId="22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2" fillId="0" borderId="0" xfId="53" applyFont="1" applyFill="1" applyAlignment="1">
      <alignment horizontal="left" vertical="top" wrapText="1"/>
      <protection/>
    </xf>
    <xf numFmtId="0" fontId="4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17" fontId="4" fillId="0" borderId="16" xfId="0" applyNumberFormat="1" applyFont="1" applyFill="1" applyBorder="1" applyAlignment="1">
      <alignment horizontal="center" vertical="center" wrapText="1"/>
    </xf>
    <xf numFmtId="17" fontId="4" fillId="0" borderId="17" xfId="0" applyNumberFormat="1" applyFont="1" applyFill="1" applyBorder="1" applyAlignment="1">
      <alignment horizontal="center" vertical="center" wrapText="1"/>
    </xf>
    <xf numFmtId="17" fontId="4" fillId="0" borderId="18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" fontId="4" fillId="0" borderId="11" xfId="0" applyNumberFormat="1" applyFont="1" applyFill="1" applyBorder="1" applyAlignment="1">
      <alignment horizontal="center" vertical="center" wrapText="1"/>
    </xf>
    <xf numFmtId="17" fontId="4" fillId="0" borderId="5" xfId="0" applyNumberFormat="1" applyFont="1" applyFill="1" applyBorder="1" applyAlignment="1" quotePrefix="1">
      <alignment horizontal="center" vertical="center" wrapText="1"/>
    </xf>
    <xf numFmtId="0" fontId="4" fillId="0" borderId="17" xfId="0" applyFont="1" applyFill="1" applyBorder="1" applyAlignment="1" quotePrefix="1">
      <alignment horizontal="center" vertical="center" wrapText="1"/>
    </xf>
    <xf numFmtId="0" fontId="0" fillId="0" borderId="18" xfId="0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53" applyFont="1" applyFill="1" applyBorder="1" applyAlignment="1">
      <alignment wrapText="1"/>
      <protection/>
    </xf>
    <xf numFmtId="0" fontId="7" fillId="0" borderId="0" xfId="0" applyFont="1" applyFill="1" applyBorder="1" applyAlignment="1">
      <alignment horizontal="left"/>
    </xf>
    <xf numFmtId="17" fontId="4" fillId="0" borderId="5" xfId="0" applyNumberFormat="1" applyFont="1" applyFill="1" applyBorder="1" applyAlignment="1">
      <alignment horizontal="center" vertical="center" wrapText="1"/>
    </xf>
    <xf numFmtId="17" fontId="4" fillId="0" borderId="21" xfId="0" applyNumberFormat="1" applyFont="1" applyFill="1" applyBorder="1" applyAlignment="1">
      <alignment horizontal="center" vertical="center" wrapText="1"/>
    </xf>
    <xf numFmtId="0" fontId="2" fillId="0" borderId="0" xfId="53" applyFont="1" applyFill="1" applyAlignment="1">
      <alignment horizontal="left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5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0" fontId="4" fillId="0" borderId="23" xfId="53" applyFont="1" applyFill="1" applyBorder="1" applyAlignment="1">
      <alignment horizontal="center" vertical="center" wrapText="1"/>
      <protection/>
    </xf>
    <xf numFmtId="0" fontId="4" fillId="0" borderId="24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/>
      <protection/>
    </xf>
    <xf numFmtId="0" fontId="4" fillId="0" borderId="24" xfId="53" applyFont="1" applyFill="1" applyBorder="1" applyAlignment="1">
      <alignment horizontal="center" vertical="center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40" fontId="4" fillId="0" borderId="22" xfId="42" applyFont="1" applyFill="1" applyBorder="1" applyAlignment="1">
      <alignment horizontal="center"/>
    </xf>
    <xf numFmtId="40" fontId="4" fillId="0" borderId="23" xfId="42" applyFont="1" applyFill="1" applyBorder="1" applyAlignment="1">
      <alignment horizontal="center"/>
    </xf>
    <xf numFmtId="177" fontId="4" fillId="0" borderId="13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Dezimal_7 Statistischer Bericht 1998" xfId="42"/>
    <cellStyle name="Eingabe" xfId="43"/>
    <cellStyle name="Ergebnis" xfId="44"/>
    <cellStyle name="Erklärender Text" xfId="45"/>
    <cellStyle name="Geheimhaltung" xfId="46"/>
    <cellStyle name="Gut" xfId="47"/>
    <cellStyle name="Comma" xfId="48"/>
    <cellStyle name="Neutral" xfId="49"/>
    <cellStyle name="Notiz" xfId="50"/>
    <cellStyle name="Percent" xfId="51"/>
    <cellStyle name="Schlecht" xfId="52"/>
    <cellStyle name="Standard_7 Statistischer Bericht 1998" xfId="53"/>
    <cellStyle name="Standard_98_7t2b" xfId="54"/>
    <cellStyle name="Tabarial" xfId="55"/>
    <cellStyle name="Tausender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Allgemein\Presse_V&#214;\V&#214;_Statistische-Berichte-elektronisch\Originaldateien%20der%20Gruppen\Energie_Original\E42vj201142\EIV2-vj%20Tabellen_42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Tabelle 01 und 02"/>
      <sheetName val="Tabelle 03 und 04"/>
      <sheetName val="Tabelle 05 und 06"/>
      <sheetName val="Tabelle 07 und 08"/>
      <sheetName val="Tabelle 09 und 10"/>
      <sheetName val="066 Tab04a 1. Monat"/>
      <sheetName val="066 Tab04a 2. Monat"/>
      <sheetName val="066 Tab04a 3. Monat"/>
      <sheetName val="066 Tab05a 1. Monat"/>
      <sheetName val="066 Tab05a 2. Monat"/>
      <sheetName val="066 Tab05a 3. Monat"/>
      <sheetName val="066 Tab06a 1. Monat"/>
      <sheetName val="066 Tab06a 2. Monat"/>
      <sheetName val="066 Tab06a 3. Monat"/>
      <sheetName val="066 Tab09 1. Monat"/>
      <sheetName val="066 Tab09 2. Monat"/>
      <sheetName val="066 Tab09 3. Monat"/>
      <sheetName val="066 Tab03.2 3. Mi. im 3. Monat"/>
      <sheetName val="065 HTTAB1 Jan"/>
      <sheetName val="065 HTTAB1 Feb"/>
      <sheetName val="065 HTTAB1 Mär"/>
      <sheetName val="065 HTTAB1 Apr"/>
      <sheetName val="065 HTTAB1 Mai"/>
      <sheetName val="065 HTTAB1 Jun"/>
      <sheetName val="065 HTTAB1 Jul"/>
      <sheetName val="065 HTTAB1 Aug"/>
      <sheetName val="065 HTTAB1 Sep"/>
      <sheetName val="065 HTTAB1 Okt"/>
      <sheetName val="065 HTTAB1 Nov"/>
      <sheetName val="065 HTTAB1 Dez"/>
      <sheetName val="065 HTTAB2 Jan"/>
      <sheetName val="065 HTTAB2 Feb"/>
      <sheetName val="065 HTTAB2 Mär"/>
      <sheetName val="065 HTTAB2 Apr"/>
      <sheetName val="065 HTTAB2 Mai"/>
      <sheetName val="065 HTTAB2 Jun"/>
      <sheetName val="065 HTTAB2 Jul"/>
      <sheetName val="065 HTTAB2 Aug"/>
      <sheetName val="065 HTTAB2 Sep"/>
      <sheetName val="065 HTTAB2 Okt"/>
      <sheetName val="065 HTTAB2 Nov"/>
      <sheetName val="065 HTTAB2 Dez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  <sheetName val="066 Tab09 Q1 Jahr t-1"/>
      <sheetName val="066 Tab09 Q2 Jahr t-1"/>
      <sheetName val="066 Tab09 Q3 Jahr t-1"/>
      <sheetName val="066 Tab09 Q4 Jahr t-1"/>
      <sheetName val="066 Tab09 Q1 Jahr t-2"/>
      <sheetName val="066 Tab09 Q2 Jahr t-2"/>
      <sheetName val="066 Tab09 Q3 Jahr t-2"/>
      <sheetName val="066 Tab09 Q4 Jahr t-2"/>
      <sheetName val="066 Tab09 Q1 Jahr t-3"/>
      <sheetName val="066 Tab09 Q2 Jahr t-3"/>
      <sheetName val="066 Tab09 Q3 Jahr t-3"/>
      <sheetName val="066 Tab09 Q4 Jahr t-3"/>
      <sheetName val="hinweise"/>
    </sheetNames>
    <sheetDataSet>
      <sheetData sheetId="0">
        <row r="41">
          <cell r="P41">
            <v>2011</v>
          </cell>
        </row>
        <row r="43">
          <cell r="Q4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6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8.00390625" style="3" customWidth="1"/>
    <col min="2" max="2" width="10.28125" style="3" customWidth="1"/>
    <col min="3" max="3" width="9.7109375" style="3" customWidth="1"/>
    <col min="4" max="4" width="8.8515625" style="3" customWidth="1"/>
    <col min="5" max="5" width="8.7109375" style="3" customWidth="1"/>
    <col min="6" max="6" width="8.8515625" style="3" customWidth="1"/>
    <col min="7" max="7" width="10.28125" style="3" customWidth="1"/>
    <col min="8" max="8" width="10.140625" style="3" customWidth="1"/>
    <col min="9" max="9" width="9.421875" style="3" customWidth="1"/>
    <col min="10" max="10" width="8.7109375" style="3" customWidth="1"/>
    <col min="11" max="11" width="9.28125" style="4" customWidth="1"/>
    <col min="12" max="12" width="11.421875" style="4" customWidth="1"/>
    <col min="13" max="13" width="11.421875" style="2" customWidth="1"/>
    <col min="14" max="16384" width="11.421875" style="3" customWidth="1"/>
  </cols>
  <sheetData>
    <row r="1" spans="1:12" ht="12" customHeight="1">
      <c r="A1" s="118" t="str">
        <f>CONCATENATE("1. Betriebe und tätige Personen 2003 bis ",'[1]start'!$P$41," nach hauptbeteiligten Wirtschaftszweigen")</f>
        <v>1. Betriebe und tätige Personen 2003 bis 2011 nach hauptbeteiligten Wirtschaftszweigen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"/>
    </row>
    <row r="2" ht="12.75" customHeight="1"/>
    <row r="3" spans="1:12" ht="13.5" customHeight="1">
      <c r="A3" s="119" t="s">
        <v>0</v>
      </c>
      <c r="B3" s="112" t="s">
        <v>1</v>
      </c>
      <c r="C3" s="122" t="s">
        <v>2</v>
      </c>
      <c r="D3" s="123"/>
      <c r="E3" s="123"/>
      <c r="F3" s="123"/>
      <c r="G3" s="112" t="s">
        <v>3</v>
      </c>
      <c r="H3" s="122" t="s">
        <v>2</v>
      </c>
      <c r="I3" s="123"/>
      <c r="J3" s="123"/>
      <c r="K3" s="123"/>
      <c r="L3" s="5"/>
    </row>
    <row r="4" spans="1:12" ht="13.5" customHeight="1">
      <c r="A4" s="120"/>
      <c r="B4" s="113"/>
      <c r="C4" s="112" t="s">
        <v>4</v>
      </c>
      <c r="D4" s="112" t="s">
        <v>5</v>
      </c>
      <c r="E4" s="112" t="s">
        <v>6</v>
      </c>
      <c r="F4" s="112" t="s">
        <v>7</v>
      </c>
      <c r="G4" s="113"/>
      <c r="H4" s="112" t="s">
        <v>4</v>
      </c>
      <c r="I4" s="112" t="s">
        <v>5</v>
      </c>
      <c r="J4" s="112" t="s">
        <v>6</v>
      </c>
      <c r="K4" s="115" t="s">
        <v>7</v>
      </c>
      <c r="L4" s="5"/>
    </row>
    <row r="5" spans="1:12" ht="13.5" customHeight="1">
      <c r="A5" s="120"/>
      <c r="B5" s="113"/>
      <c r="C5" s="113"/>
      <c r="D5" s="113"/>
      <c r="E5" s="113"/>
      <c r="F5" s="113"/>
      <c r="G5" s="113"/>
      <c r="H5" s="113"/>
      <c r="I5" s="113"/>
      <c r="J5" s="113"/>
      <c r="K5" s="116"/>
      <c r="L5" s="5"/>
    </row>
    <row r="6" spans="1:12" ht="17.25" customHeight="1">
      <c r="A6" s="120"/>
      <c r="B6" s="114"/>
      <c r="C6" s="114"/>
      <c r="D6" s="114"/>
      <c r="E6" s="114"/>
      <c r="F6" s="114"/>
      <c r="G6" s="114"/>
      <c r="H6" s="114"/>
      <c r="I6" s="114"/>
      <c r="J6" s="114"/>
      <c r="K6" s="117"/>
      <c r="L6" s="5"/>
    </row>
    <row r="7" spans="1:13" ht="12.75" customHeight="1">
      <c r="A7" s="121"/>
      <c r="B7" s="124" t="s">
        <v>8</v>
      </c>
      <c r="C7" s="125"/>
      <c r="D7" s="125"/>
      <c r="E7" s="125"/>
      <c r="F7" s="125"/>
      <c r="G7" s="125"/>
      <c r="H7" s="125"/>
      <c r="I7" s="125"/>
      <c r="J7" s="125"/>
      <c r="K7" s="125"/>
      <c r="L7" s="6"/>
      <c r="M7" s="7"/>
    </row>
    <row r="8" ht="6" customHeight="1">
      <c r="A8" s="8"/>
    </row>
    <row r="9" spans="1:12" ht="13.5" customHeight="1">
      <c r="A9" s="9">
        <v>2003</v>
      </c>
      <c r="B9" s="10">
        <v>221</v>
      </c>
      <c r="C9" s="10">
        <v>173</v>
      </c>
      <c r="D9" s="10">
        <v>23</v>
      </c>
      <c r="E9" s="10">
        <v>4</v>
      </c>
      <c r="F9" s="10">
        <v>21</v>
      </c>
      <c r="G9" s="10">
        <v>30101</v>
      </c>
      <c r="H9" s="10">
        <v>27378</v>
      </c>
      <c r="I9" s="10">
        <v>1683</v>
      </c>
      <c r="J9" s="10">
        <v>17</v>
      </c>
      <c r="K9" s="11">
        <v>1023</v>
      </c>
      <c r="L9" s="11"/>
    </row>
    <row r="10" spans="1:12" ht="13.5" customHeight="1">
      <c r="A10" s="9">
        <v>2004</v>
      </c>
      <c r="B10" s="10">
        <v>219</v>
      </c>
      <c r="C10" s="10">
        <v>172</v>
      </c>
      <c r="D10" s="10">
        <v>22</v>
      </c>
      <c r="E10" s="10">
        <v>4</v>
      </c>
      <c r="F10" s="10">
        <v>21</v>
      </c>
      <c r="G10" s="10">
        <v>30339</v>
      </c>
      <c r="H10" s="10">
        <v>27515</v>
      </c>
      <c r="I10" s="10">
        <v>1734</v>
      </c>
      <c r="J10" s="10">
        <v>20</v>
      </c>
      <c r="K10" s="11">
        <v>1070</v>
      </c>
      <c r="L10" s="11"/>
    </row>
    <row r="11" spans="1:12" ht="13.5" customHeight="1">
      <c r="A11" s="9">
        <v>2005</v>
      </c>
      <c r="B11" s="10">
        <v>229</v>
      </c>
      <c r="C11" s="10">
        <v>180</v>
      </c>
      <c r="D11" s="10">
        <v>23</v>
      </c>
      <c r="E11" s="10">
        <v>4</v>
      </c>
      <c r="F11" s="10">
        <v>22</v>
      </c>
      <c r="G11" s="10">
        <v>30190</v>
      </c>
      <c r="H11" s="10">
        <v>27397</v>
      </c>
      <c r="I11" s="10">
        <v>1654</v>
      </c>
      <c r="J11" s="10">
        <v>22</v>
      </c>
      <c r="K11" s="11">
        <v>1117</v>
      </c>
      <c r="L11" s="11"/>
    </row>
    <row r="12" spans="1:12" ht="13.5" customHeight="1">
      <c r="A12" s="9">
        <v>2006</v>
      </c>
      <c r="B12" s="10">
        <v>231</v>
      </c>
      <c r="C12" s="10">
        <v>184</v>
      </c>
      <c r="D12" s="10">
        <v>22</v>
      </c>
      <c r="E12" s="10">
        <v>4</v>
      </c>
      <c r="F12" s="10">
        <v>21</v>
      </c>
      <c r="G12" s="10">
        <v>30378</v>
      </c>
      <c r="H12" s="10">
        <v>27762</v>
      </c>
      <c r="I12" s="10">
        <v>1586</v>
      </c>
      <c r="J12" s="10">
        <v>22</v>
      </c>
      <c r="K12" s="11">
        <v>1008</v>
      </c>
      <c r="L12" s="11"/>
    </row>
    <row r="13" spans="1:12" ht="13.5" customHeight="1">
      <c r="A13" s="9">
        <v>2007</v>
      </c>
      <c r="B13" s="10">
        <v>237</v>
      </c>
      <c r="C13" s="10">
        <v>190</v>
      </c>
      <c r="D13" s="10">
        <v>22</v>
      </c>
      <c r="E13" s="10">
        <v>5</v>
      </c>
      <c r="F13" s="10">
        <v>20</v>
      </c>
      <c r="G13" s="10">
        <v>30400</v>
      </c>
      <c r="H13" s="10">
        <v>27886</v>
      </c>
      <c r="I13" s="10">
        <v>1535</v>
      </c>
      <c r="J13" s="10">
        <v>33</v>
      </c>
      <c r="K13" s="11">
        <v>946</v>
      </c>
      <c r="L13" s="11"/>
    </row>
    <row r="14" spans="1:12" ht="13.5" customHeight="1">
      <c r="A14" s="9">
        <v>2008</v>
      </c>
      <c r="B14" s="10">
        <v>245</v>
      </c>
      <c r="C14" s="10">
        <v>197</v>
      </c>
      <c r="D14" s="10">
        <v>23</v>
      </c>
      <c r="E14" s="10">
        <v>5</v>
      </c>
      <c r="F14" s="10">
        <v>20</v>
      </c>
      <c r="G14" s="10">
        <v>30106</v>
      </c>
      <c r="H14" s="10">
        <v>27542</v>
      </c>
      <c r="I14" s="10">
        <v>1541</v>
      </c>
      <c r="J14" s="10">
        <v>32</v>
      </c>
      <c r="K14" s="11">
        <v>991</v>
      </c>
      <c r="L14" s="11"/>
    </row>
    <row r="15" spans="1:12" ht="13.5" customHeight="1">
      <c r="A15" s="9">
        <v>2009</v>
      </c>
      <c r="B15" s="10">
        <v>254</v>
      </c>
      <c r="C15" s="10">
        <v>205</v>
      </c>
      <c r="D15" s="10">
        <v>24</v>
      </c>
      <c r="E15" s="10">
        <v>5</v>
      </c>
      <c r="F15" s="10">
        <v>20</v>
      </c>
      <c r="G15" s="10">
        <v>29349</v>
      </c>
      <c r="H15" s="10">
        <v>26503</v>
      </c>
      <c r="I15" s="10">
        <v>1822</v>
      </c>
      <c r="J15" s="10">
        <v>28</v>
      </c>
      <c r="K15" s="11">
        <v>996</v>
      </c>
      <c r="L15" s="11"/>
    </row>
    <row r="16" spans="1:12" ht="13.5" customHeight="1">
      <c r="A16" s="6">
        <v>2010</v>
      </c>
      <c r="B16" s="12">
        <v>257</v>
      </c>
      <c r="C16" s="10">
        <v>207</v>
      </c>
      <c r="D16" s="10">
        <v>25</v>
      </c>
      <c r="E16" s="10">
        <v>5</v>
      </c>
      <c r="F16" s="10">
        <v>20</v>
      </c>
      <c r="G16" s="10">
        <v>29689</v>
      </c>
      <c r="H16" s="10">
        <v>26774</v>
      </c>
      <c r="I16" s="10">
        <v>1862</v>
      </c>
      <c r="J16" s="10">
        <v>29</v>
      </c>
      <c r="K16" s="11">
        <v>1024</v>
      </c>
      <c r="L16" s="11"/>
    </row>
    <row r="17" spans="1:12" ht="13.5" customHeight="1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1"/>
    </row>
    <row r="18" spans="1:13" ht="13.5" customHeight="1">
      <c r="A18" s="13">
        <v>2011</v>
      </c>
      <c r="B18" s="10"/>
      <c r="C18" s="14"/>
      <c r="D18" s="14"/>
      <c r="E18" s="14"/>
      <c r="F18" s="14"/>
      <c r="G18" s="10"/>
      <c r="H18" s="14"/>
      <c r="I18" s="14"/>
      <c r="J18" s="14"/>
      <c r="K18" s="15"/>
      <c r="L18" s="15"/>
      <c r="M18" s="16"/>
    </row>
    <row r="19" spans="1:11" ht="13.5" customHeight="1">
      <c r="A19" s="9" t="s">
        <v>9</v>
      </c>
      <c r="B19" s="10">
        <v>258</v>
      </c>
      <c r="C19" s="10">
        <v>200</v>
      </c>
      <c r="D19" s="10">
        <v>32</v>
      </c>
      <c r="E19" s="10">
        <v>6</v>
      </c>
      <c r="F19" s="10">
        <v>20</v>
      </c>
      <c r="G19" s="10">
        <v>30013</v>
      </c>
      <c r="H19" s="10">
        <v>26959</v>
      </c>
      <c r="I19" s="10">
        <v>1991</v>
      </c>
      <c r="J19" s="10">
        <v>31</v>
      </c>
      <c r="K19" s="11">
        <v>1032</v>
      </c>
    </row>
    <row r="20" spans="1:11" ht="13.5" customHeight="1">
      <c r="A20" s="9" t="s">
        <v>10</v>
      </c>
      <c r="B20" s="10">
        <v>257</v>
      </c>
      <c r="C20" s="10">
        <v>199</v>
      </c>
      <c r="D20" s="10">
        <v>32</v>
      </c>
      <c r="E20" s="10">
        <v>6</v>
      </c>
      <c r="F20" s="10">
        <v>20</v>
      </c>
      <c r="G20" s="10">
        <v>29938</v>
      </c>
      <c r="H20" s="10">
        <v>26895</v>
      </c>
      <c r="I20" s="10">
        <v>1979</v>
      </c>
      <c r="J20" s="10">
        <v>32</v>
      </c>
      <c r="K20" s="11">
        <v>1032</v>
      </c>
    </row>
    <row r="21" spans="1:11" ht="13.5" customHeight="1">
      <c r="A21" s="9" t="s">
        <v>11</v>
      </c>
      <c r="B21" s="10">
        <v>258</v>
      </c>
      <c r="C21" s="10">
        <v>200</v>
      </c>
      <c r="D21" s="10">
        <v>32</v>
      </c>
      <c r="E21" s="10">
        <v>6</v>
      </c>
      <c r="F21" s="10">
        <v>20</v>
      </c>
      <c r="G21" s="10">
        <v>30060</v>
      </c>
      <c r="H21" s="10">
        <v>26995</v>
      </c>
      <c r="I21" s="10">
        <v>2000</v>
      </c>
      <c r="J21" s="10">
        <v>32</v>
      </c>
      <c r="K21" s="11">
        <v>1033</v>
      </c>
    </row>
    <row r="22" spans="1:11" ht="13.5" customHeight="1">
      <c r="A22" s="6" t="s">
        <v>12</v>
      </c>
      <c r="B22" s="12">
        <v>258</v>
      </c>
      <c r="C22" s="10">
        <v>200</v>
      </c>
      <c r="D22" s="10">
        <v>32</v>
      </c>
      <c r="E22" s="10">
        <v>6</v>
      </c>
      <c r="F22" s="10">
        <v>20</v>
      </c>
      <c r="G22" s="10">
        <v>30065</v>
      </c>
      <c r="H22" s="10">
        <v>26971</v>
      </c>
      <c r="I22" s="10">
        <v>2018</v>
      </c>
      <c r="J22" s="10">
        <v>32</v>
      </c>
      <c r="K22" s="11">
        <v>1044</v>
      </c>
    </row>
    <row r="23" spans="1:11" ht="13.5" customHeight="1">
      <c r="A23" s="6" t="s">
        <v>13</v>
      </c>
      <c r="B23" s="12">
        <v>258</v>
      </c>
      <c r="C23" s="10">
        <v>200</v>
      </c>
      <c r="D23" s="10">
        <v>32</v>
      </c>
      <c r="E23" s="10">
        <v>6</v>
      </c>
      <c r="F23" s="10">
        <v>20</v>
      </c>
      <c r="G23" s="10">
        <v>29930</v>
      </c>
      <c r="H23" s="10">
        <v>26833</v>
      </c>
      <c r="I23" s="10">
        <v>2012</v>
      </c>
      <c r="J23" s="10">
        <v>32</v>
      </c>
      <c r="K23" s="11">
        <v>1053</v>
      </c>
    </row>
    <row r="24" spans="1:11" ht="13.5" customHeight="1">
      <c r="A24" s="6" t="s">
        <v>14</v>
      </c>
      <c r="B24" s="12">
        <v>258</v>
      </c>
      <c r="C24" s="10">
        <v>200</v>
      </c>
      <c r="D24" s="10">
        <v>32</v>
      </c>
      <c r="E24" s="10">
        <v>6</v>
      </c>
      <c r="F24" s="10">
        <v>20</v>
      </c>
      <c r="G24" s="10">
        <v>29912</v>
      </c>
      <c r="H24" s="10">
        <v>26823</v>
      </c>
      <c r="I24" s="10">
        <v>2000</v>
      </c>
      <c r="J24" s="10">
        <v>32</v>
      </c>
      <c r="K24" s="11">
        <v>1057</v>
      </c>
    </row>
    <row r="25" spans="1:13" s="4" customFormat="1" ht="13.5" customHeight="1">
      <c r="A25" s="6"/>
      <c r="B25" s="11"/>
      <c r="C25" s="11"/>
      <c r="D25" s="11"/>
      <c r="E25" s="11"/>
      <c r="F25" s="11"/>
      <c r="G25" s="11"/>
      <c r="H25" s="11"/>
      <c r="I25" s="11"/>
      <c r="J25" s="11"/>
      <c r="K25" s="11"/>
      <c r="M25" s="17"/>
    </row>
    <row r="26" spans="1:13" s="4" customFormat="1" ht="13.5" customHeight="1">
      <c r="A26" s="18" t="s">
        <v>15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M26" s="17"/>
    </row>
    <row r="27" spans="1:13" s="4" customFormat="1" ht="13.5" customHeight="1">
      <c r="A27" s="6"/>
      <c r="B27" s="11"/>
      <c r="C27" s="11"/>
      <c r="D27" s="11"/>
      <c r="E27" s="11"/>
      <c r="F27" s="11"/>
      <c r="G27" s="11"/>
      <c r="H27" s="11"/>
      <c r="I27" s="11"/>
      <c r="J27" s="11"/>
      <c r="K27" s="11"/>
      <c r="M27" s="17"/>
    </row>
    <row r="28" spans="1:13" s="4" customFormat="1" ht="13.5" customHeight="1">
      <c r="A28" s="6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7"/>
    </row>
    <row r="29" ht="13.5" customHeight="1">
      <c r="M29" s="7"/>
    </row>
    <row r="30" spans="1:12" ht="12" customHeight="1">
      <c r="A30" s="118" t="str">
        <f>CONCATENATE("2. Geleistete Arbeitsstunden und bezahlte Entgelte 2003 bis ",'[1]start'!$P$41," nach hauptbeteiligten Wirtschaftszweigen")</f>
        <v>2. Geleistete Arbeitsstunden und bezahlte Entgelte 2003 bis 2011 nach hauptbeteiligten Wirtschaftszweigen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"/>
    </row>
    <row r="31" ht="12.75" customHeight="1"/>
    <row r="32" spans="1:12" ht="11.25" customHeight="1">
      <c r="A32" s="119" t="s">
        <v>0</v>
      </c>
      <c r="B32" s="112" t="s">
        <v>16</v>
      </c>
      <c r="C32" s="122" t="s">
        <v>2</v>
      </c>
      <c r="D32" s="123"/>
      <c r="E32" s="123"/>
      <c r="F32" s="123"/>
      <c r="G32" s="112" t="s">
        <v>17</v>
      </c>
      <c r="H32" s="122" t="s">
        <v>2</v>
      </c>
      <c r="I32" s="123"/>
      <c r="J32" s="123"/>
      <c r="K32" s="123"/>
      <c r="L32" s="5"/>
    </row>
    <row r="33" spans="1:12" ht="11.25" customHeight="1">
      <c r="A33" s="120"/>
      <c r="B33" s="113"/>
      <c r="C33" s="112" t="s">
        <v>4</v>
      </c>
      <c r="D33" s="112" t="s">
        <v>5</v>
      </c>
      <c r="E33" s="112" t="s">
        <v>6</v>
      </c>
      <c r="F33" s="112" t="s">
        <v>7</v>
      </c>
      <c r="G33" s="113"/>
      <c r="H33" s="112" t="s">
        <v>4</v>
      </c>
      <c r="I33" s="112" t="s">
        <v>5</v>
      </c>
      <c r="J33" s="112" t="s">
        <v>6</v>
      </c>
      <c r="K33" s="115" t="s">
        <v>7</v>
      </c>
      <c r="L33" s="5"/>
    </row>
    <row r="34" spans="1:12" ht="11.25">
      <c r="A34" s="120"/>
      <c r="B34" s="113"/>
      <c r="C34" s="113"/>
      <c r="D34" s="113"/>
      <c r="E34" s="113"/>
      <c r="F34" s="113"/>
      <c r="G34" s="113"/>
      <c r="H34" s="113"/>
      <c r="I34" s="113"/>
      <c r="J34" s="113"/>
      <c r="K34" s="116"/>
      <c r="L34" s="5"/>
    </row>
    <row r="35" spans="1:12" ht="26.25" customHeight="1">
      <c r="A35" s="120"/>
      <c r="B35" s="114"/>
      <c r="C35" s="114"/>
      <c r="D35" s="114"/>
      <c r="E35" s="114"/>
      <c r="F35" s="114"/>
      <c r="G35" s="114"/>
      <c r="H35" s="114"/>
      <c r="I35" s="114"/>
      <c r="J35" s="114"/>
      <c r="K35" s="117"/>
      <c r="L35" s="5"/>
    </row>
    <row r="36" spans="1:12" ht="12.75" customHeight="1">
      <c r="A36" s="121"/>
      <c r="B36" s="124" t="s">
        <v>8</v>
      </c>
      <c r="C36" s="125"/>
      <c r="D36" s="125"/>
      <c r="E36" s="125"/>
      <c r="F36" s="125"/>
      <c r="G36" s="126" t="s">
        <v>18</v>
      </c>
      <c r="H36" s="125"/>
      <c r="I36" s="125"/>
      <c r="J36" s="125"/>
      <c r="K36" s="125"/>
      <c r="L36" s="6"/>
    </row>
    <row r="37" ht="6" customHeight="1">
      <c r="A37" s="8"/>
    </row>
    <row r="38" spans="1:12" ht="13.5" customHeight="1">
      <c r="A38" s="9">
        <v>2003</v>
      </c>
      <c r="B38" s="10">
        <v>44353528</v>
      </c>
      <c r="C38" s="10">
        <v>40210714</v>
      </c>
      <c r="D38" s="10">
        <v>2602813</v>
      </c>
      <c r="E38" s="10">
        <v>27769</v>
      </c>
      <c r="F38" s="10">
        <v>1512232</v>
      </c>
      <c r="G38" s="22">
        <v>1250859.6999999997</v>
      </c>
      <c r="H38" s="22">
        <v>1143119.7</v>
      </c>
      <c r="I38" s="22">
        <v>75914.7</v>
      </c>
      <c r="J38" s="22">
        <v>687.9</v>
      </c>
      <c r="K38" s="22">
        <v>31137.4</v>
      </c>
      <c r="L38" s="23"/>
    </row>
    <row r="39" spans="1:12" ht="13.5" customHeight="1">
      <c r="A39" s="9">
        <v>2004</v>
      </c>
      <c r="B39" s="10">
        <v>45932196</v>
      </c>
      <c r="C39" s="10">
        <v>41559366</v>
      </c>
      <c r="D39" s="10">
        <v>2761036</v>
      </c>
      <c r="E39" s="10">
        <v>31667</v>
      </c>
      <c r="F39" s="10">
        <v>1580127</v>
      </c>
      <c r="G39" s="22">
        <v>1264442.7</v>
      </c>
      <c r="H39" s="22">
        <v>1152434.4</v>
      </c>
      <c r="I39" s="22">
        <v>79293.8</v>
      </c>
      <c r="J39" s="22">
        <v>841.2</v>
      </c>
      <c r="K39" s="22">
        <v>31873.3</v>
      </c>
      <c r="L39" s="23"/>
    </row>
    <row r="40" spans="1:12" ht="13.5" customHeight="1">
      <c r="A40" s="9">
        <v>2005</v>
      </c>
      <c r="B40" s="10">
        <v>46730098</v>
      </c>
      <c r="C40" s="10">
        <v>42459380</v>
      </c>
      <c r="D40" s="10">
        <v>2606739</v>
      </c>
      <c r="E40" s="10">
        <v>31424</v>
      </c>
      <c r="F40" s="10">
        <v>1632555</v>
      </c>
      <c r="G40" s="22">
        <v>1310683.5420000001</v>
      </c>
      <c r="H40" s="22">
        <v>1193370.1</v>
      </c>
      <c r="I40" s="22">
        <v>81979</v>
      </c>
      <c r="J40" s="22">
        <v>908.965</v>
      </c>
      <c r="K40" s="22">
        <v>34425.477</v>
      </c>
      <c r="L40" s="23"/>
    </row>
    <row r="41" spans="1:12" ht="13.5" customHeight="1">
      <c r="A41" s="9">
        <v>2006</v>
      </c>
      <c r="B41" s="10">
        <v>46558812</v>
      </c>
      <c r="C41" s="10">
        <v>42525957</v>
      </c>
      <c r="D41" s="10">
        <v>2523969</v>
      </c>
      <c r="E41" s="10">
        <v>30997</v>
      </c>
      <c r="F41" s="10">
        <v>1477889</v>
      </c>
      <c r="G41" s="22">
        <v>1349995.781</v>
      </c>
      <c r="H41" s="22">
        <v>1233746.5</v>
      </c>
      <c r="I41" s="22">
        <v>82665.1</v>
      </c>
      <c r="J41" s="22">
        <v>999.2</v>
      </c>
      <c r="K41" s="22">
        <v>32584.981</v>
      </c>
      <c r="L41" s="23"/>
    </row>
    <row r="42" spans="1:12" ht="13.5" customHeight="1">
      <c r="A42" s="9">
        <v>2007</v>
      </c>
      <c r="B42" s="10">
        <v>46084244</v>
      </c>
      <c r="C42" s="10">
        <v>42264594</v>
      </c>
      <c r="D42" s="10">
        <v>2405640</v>
      </c>
      <c r="E42" s="10">
        <v>51267</v>
      </c>
      <c r="F42" s="10">
        <v>1362743</v>
      </c>
      <c r="G42" s="22">
        <v>1374129.7449999999</v>
      </c>
      <c r="H42" s="22">
        <v>1265918.545</v>
      </c>
      <c r="I42" s="22">
        <v>77407</v>
      </c>
      <c r="J42" s="22">
        <v>1479.3</v>
      </c>
      <c r="K42" s="22">
        <v>29324.9</v>
      </c>
      <c r="L42" s="23"/>
    </row>
    <row r="43" spans="1:12" ht="13.5" customHeight="1">
      <c r="A43" s="9">
        <v>2008</v>
      </c>
      <c r="B43" s="10">
        <v>45885649</v>
      </c>
      <c r="C43" s="10">
        <v>41881458</v>
      </c>
      <c r="D43" s="10">
        <v>2519541</v>
      </c>
      <c r="E43" s="10">
        <v>52564</v>
      </c>
      <c r="F43" s="10">
        <v>1432086</v>
      </c>
      <c r="G43" s="22">
        <v>1378242.4879999997</v>
      </c>
      <c r="H43" s="22">
        <v>1265382.2</v>
      </c>
      <c r="I43" s="22">
        <v>79374.488</v>
      </c>
      <c r="J43" s="22">
        <v>1470.4</v>
      </c>
      <c r="K43" s="22">
        <v>32015.4</v>
      </c>
      <c r="L43" s="23"/>
    </row>
    <row r="44" spans="1:12" ht="13.5" customHeight="1">
      <c r="A44" s="9">
        <v>2009</v>
      </c>
      <c r="B44" s="10">
        <v>43411382</v>
      </c>
      <c r="C44" s="10">
        <v>39029491</v>
      </c>
      <c r="D44" s="10">
        <v>2896735</v>
      </c>
      <c r="E44" s="10">
        <v>46946</v>
      </c>
      <c r="F44" s="10">
        <v>1438210</v>
      </c>
      <c r="G44" s="22">
        <v>1362077.4</v>
      </c>
      <c r="H44" s="22">
        <v>1230768</v>
      </c>
      <c r="I44" s="22">
        <v>96782</v>
      </c>
      <c r="J44" s="22">
        <v>1465.4</v>
      </c>
      <c r="K44" s="22">
        <v>33062</v>
      </c>
      <c r="L44" s="23"/>
    </row>
    <row r="45" spans="1:12" ht="13.5" customHeight="1">
      <c r="A45" s="6">
        <v>2010</v>
      </c>
      <c r="B45" s="12">
        <v>44138780</v>
      </c>
      <c r="C45" s="10">
        <v>39717174</v>
      </c>
      <c r="D45" s="10">
        <v>2903971</v>
      </c>
      <c r="E45" s="10">
        <v>50704</v>
      </c>
      <c r="F45" s="10">
        <v>1466931</v>
      </c>
      <c r="G45" s="22">
        <v>1402196.7</v>
      </c>
      <c r="H45" s="22">
        <v>1262516.5</v>
      </c>
      <c r="I45" s="22">
        <v>104002.7</v>
      </c>
      <c r="J45" s="22">
        <v>1629</v>
      </c>
      <c r="K45" s="22">
        <v>34048.6</v>
      </c>
      <c r="L45" s="23"/>
    </row>
    <row r="46" spans="1:12" ht="13.5" customHeight="1">
      <c r="A46" s="6"/>
      <c r="B46" s="10"/>
      <c r="C46" s="10"/>
      <c r="D46" s="10"/>
      <c r="E46" s="10"/>
      <c r="F46" s="10"/>
      <c r="G46" s="22"/>
      <c r="H46" s="22"/>
      <c r="I46" s="23"/>
      <c r="J46" s="23"/>
      <c r="K46" s="23"/>
      <c r="L46" s="23"/>
    </row>
    <row r="47" spans="1:12" ht="13.5" customHeight="1">
      <c r="A47" s="13">
        <v>2011</v>
      </c>
      <c r="B47" s="24"/>
      <c r="C47" s="24"/>
      <c r="D47" s="24"/>
      <c r="E47" s="24"/>
      <c r="F47" s="24"/>
      <c r="G47" s="22"/>
      <c r="H47" s="10"/>
      <c r="I47" s="10"/>
      <c r="J47" s="10"/>
      <c r="K47" s="11"/>
      <c r="L47" s="11"/>
    </row>
    <row r="48" spans="1:11" ht="13.5" customHeight="1">
      <c r="A48" s="9" t="s">
        <v>9</v>
      </c>
      <c r="B48" s="10">
        <v>3549914</v>
      </c>
      <c r="C48" s="10">
        <v>3180829</v>
      </c>
      <c r="D48" s="10">
        <v>243618</v>
      </c>
      <c r="E48" s="10">
        <v>4727</v>
      </c>
      <c r="F48" s="10">
        <v>120740</v>
      </c>
      <c r="G48" s="22">
        <v>108062.358</v>
      </c>
      <c r="H48" s="22">
        <v>96531.96</v>
      </c>
      <c r="I48" s="22">
        <v>8489.461</v>
      </c>
      <c r="J48" s="22">
        <v>140.114</v>
      </c>
      <c r="K48" s="22">
        <v>2900.823</v>
      </c>
    </row>
    <row r="49" spans="1:11" ht="13.5" customHeight="1">
      <c r="A49" s="9" t="s">
        <v>10</v>
      </c>
      <c r="B49" s="10">
        <v>3722987</v>
      </c>
      <c r="C49" s="10">
        <v>3337698</v>
      </c>
      <c r="D49" s="10">
        <v>258058</v>
      </c>
      <c r="E49" s="10">
        <v>4659</v>
      </c>
      <c r="F49" s="10">
        <v>122572</v>
      </c>
      <c r="G49" s="22">
        <v>112385.156</v>
      </c>
      <c r="H49" s="22">
        <v>101226.082</v>
      </c>
      <c r="I49" s="22">
        <v>8315.842</v>
      </c>
      <c r="J49" s="22">
        <v>135.119</v>
      </c>
      <c r="K49" s="22">
        <v>2708.113</v>
      </c>
    </row>
    <row r="50" spans="1:11" ht="13.5" customHeight="1">
      <c r="A50" s="9" t="s">
        <v>11</v>
      </c>
      <c r="B50" s="10">
        <v>4007283</v>
      </c>
      <c r="C50" s="10">
        <v>3594051</v>
      </c>
      <c r="D50" s="10">
        <v>272907</v>
      </c>
      <c r="E50" s="10">
        <v>4729</v>
      </c>
      <c r="F50" s="10">
        <v>135596</v>
      </c>
      <c r="G50" s="22">
        <v>113092.551</v>
      </c>
      <c r="H50" s="22">
        <v>101999.06</v>
      </c>
      <c r="I50" s="22">
        <v>8228.216</v>
      </c>
      <c r="J50" s="22">
        <v>141.236</v>
      </c>
      <c r="K50" s="22">
        <v>2724.039</v>
      </c>
    </row>
    <row r="51" spans="1:11" s="4" customFormat="1" ht="13.5" customHeight="1">
      <c r="A51" s="6" t="s">
        <v>12</v>
      </c>
      <c r="B51" s="12">
        <v>3519698</v>
      </c>
      <c r="C51" s="10">
        <v>3170097</v>
      </c>
      <c r="D51" s="10">
        <v>229303</v>
      </c>
      <c r="E51" s="10">
        <v>4910</v>
      </c>
      <c r="F51" s="10">
        <v>115388</v>
      </c>
      <c r="G51" s="22">
        <v>154193.648</v>
      </c>
      <c r="H51" s="22">
        <v>138499.79</v>
      </c>
      <c r="I51" s="22">
        <v>12649.568</v>
      </c>
      <c r="J51" s="22">
        <v>194.248</v>
      </c>
      <c r="K51" s="22">
        <v>2850.042</v>
      </c>
    </row>
    <row r="52" spans="1:11" s="4" customFormat="1" ht="13.5" customHeight="1">
      <c r="A52" s="6" t="s">
        <v>13</v>
      </c>
      <c r="B52" s="12">
        <v>4067024</v>
      </c>
      <c r="C52" s="10">
        <v>3645878</v>
      </c>
      <c r="D52" s="10">
        <v>281198</v>
      </c>
      <c r="E52" s="10">
        <v>4539</v>
      </c>
      <c r="F52" s="10">
        <v>135409</v>
      </c>
      <c r="G52" s="22">
        <v>116233.771</v>
      </c>
      <c r="H52" s="22">
        <v>102004.006</v>
      </c>
      <c r="I52" s="22">
        <v>11289.951</v>
      </c>
      <c r="J52" s="22">
        <v>139.82</v>
      </c>
      <c r="K52" s="22">
        <v>2799.994</v>
      </c>
    </row>
    <row r="53" spans="1:11" s="4" customFormat="1" ht="13.5" customHeight="1">
      <c r="A53" s="6" t="s">
        <v>14</v>
      </c>
      <c r="B53" s="12">
        <v>3288761</v>
      </c>
      <c r="C53" s="10">
        <v>2957504</v>
      </c>
      <c r="D53" s="10">
        <v>210878</v>
      </c>
      <c r="E53" s="10">
        <v>4996</v>
      </c>
      <c r="F53" s="10">
        <v>115383</v>
      </c>
      <c r="G53" s="22">
        <v>120655.579</v>
      </c>
      <c r="H53" s="22">
        <v>106589.486</v>
      </c>
      <c r="I53" s="22">
        <v>11087.301</v>
      </c>
      <c r="J53" s="22">
        <v>144.951</v>
      </c>
      <c r="K53" s="22">
        <v>2833.841</v>
      </c>
    </row>
    <row r="54" spans="1:13" s="4" customFormat="1" ht="13.5" customHeight="1">
      <c r="A54" s="6"/>
      <c r="B54" s="11"/>
      <c r="C54" s="25"/>
      <c r="D54" s="25"/>
      <c r="E54" s="25"/>
      <c r="F54" s="11"/>
      <c r="G54" s="23"/>
      <c r="H54" s="23"/>
      <c r="I54" s="23"/>
      <c r="J54" s="23"/>
      <c r="K54" s="23"/>
      <c r="L54" s="23"/>
      <c r="M54" s="17"/>
    </row>
    <row r="55" spans="1:13" s="4" customFormat="1" ht="13.5" customHeight="1">
      <c r="A55" s="6"/>
      <c r="B55" s="11"/>
      <c r="C55" s="25"/>
      <c r="D55" s="25"/>
      <c r="E55" s="25"/>
      <c r="F55" s="11"/>
      <c r="G55" s="23"/>
      <c r="H55" s="23"/>
      <c r="I55" s="23"/>
      <c r="J55" s="23"/>
      <c r="K55" s="23"/>
      <c r="L55" s="23"/>
      <c r="M55" s="17"/>
    </row>
    <row r="56" spans="1:13" s="4" customFormat="1" ht="11.25">
      <c r="A56" s="6"/>
      <c r="B56" s="11"/>
      <c r="C56" s="25"/>
      <c r="D56" s="25"/>
      <c r="E56" s="25"/>
      <c r="F56" s="11"/>
      <c r="G56" s="23"/>
      <c r="H56" s="23"/>
      <c r="I56" s="23"/>
      <c r="J56" s="23"/>
      <c r="K56" s="23"/>
      <c r="L56" s="23"/>
      <c r="M56" s="17"/>
    </row>
    <row r="57" spans="1:13" s="4" customFormat="1" ht="13.5" customHeight="1">
      <c r="A57" s="19"/>
      <c r="B57" s="11"/>
      <c r="C57" s="25"/>
      <c r="D57" s="25"/>
      <c r="E57" s="25"/>
      <c r="F57" s="11"/>
      <c r="G57" s="23"/>
      <c r="H57" s="23"/>
      <c r="I57" s="23"/>
      <c r="J57" s="23"/>
      <c r="K57" s="23"/>
      <c r="L57" s="23"/>
      <c r="M57" s="17"/>
    </row>
    <row r="58" spans="1:13" s="4" customFormat="1" ht="13.5" customHeight="1">
      <c r="A58" s="19"/>
      <c r="B58" s="11"/>
      <c r="C58" s="25"/>
      <c r="D58" s="25"/>
      <c r="E58" s="25"/>
      <c r="F58" s="11"/>
      <c r="G58" s="23"/>
      <c r="H58" s="23"/>
      <c r="I58" s="23"/>
      <c r="J58" s="23"/>
      <c r="K58" s="23"/>
      <c r="L58" s="23"/>
      <c r="M58" s="17"/>
    </row>
    <row r="59" spans="1:13" s="4" customFormat="1" ht="13.5" customHeight="1">
      <c r="A59" s="19"/>
      <c r="B59" s="11"/>
      <c r="C59" s="25"/>
      <c r="D59" s="25"/>
      <c r="E59" s="25"/>
      <c r="F59" s="11"/>
      <c r="G59" s="23"/>
      <c r="H59" s="23"/>
      <c r="I59" s="23"/>
      <c r="J59" s="23"/>
      <c r="K59" s="23"/>
      <c r="L59" s="23"/>
      <c r="M59" s="17"/>
    </row>
    <row r="60" spans="1:10" ht="12" customHeight="1">
      <c r="A60" s="4"/>
      <c r="B60" s="4"/>
      <c r="C60" s="4"/>
      <c r="D60" s="4"/>
      <c r="E60" s="4"/>
      <c r="F60" s="4"/>
      <c r="G60" s="4"/>
      <c r="H60" s="23"/>
      <c r="I60" s="23"/>
      <c r="J60" s="23"/>
    </row>
    <row r="61" spans="1:10" ht="11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ht="11.25" customHeight="1"/>
  </sheetData>
  <sheetProtection/>
  <mergeCells count="31">
    <mergeCell ref="H33:H35"/>
    <mergeCell ref="A30:K30"/>
    <mergeCell ref="I4:I6"/>
    <mergeCell ref="K33:K35"/>
    <mergeCell ref="B36:F36"/>
    <mergeCell ref="G36:K36"/>
    <mergeCell ref="A32:A36"/>
    <mergeCell ref="B32:B35"/>
    <mergeCell ref="C32:F32"/>
    <mergeCell ref="G32:G35"/>
    <mergeCell ref="H32:K32"/>
    <mergeCell ref="E4:E6"/>
    <mergeCell ref="F4:F6"/>
    <mergeCell ref="H4:H6"/>
    <mergeCell ref="I33:I35"/>
    <mergeCell ref="J33:J35"/>
    <mergeCell ref="C33:C35"/>
    <mergeCell ref="D33:D35"/>
    <mergeCell ref="E33:E35"/>
    <mergeCell ref="F33:F35"/>
    <mergeCell ref="B7:K7"/>
    <mergeCell ref="J4:J6"/>
    <mergeCell ref="K4:K6"/>
    <mergeCell ref="A1:K1"/>
    <mergeCell ref="A3:A7"/>
    <mergeCell ref="B3:B6"/>
    <mergeCell ref="C3:F3"/>
    <mergeCell ref="G3:G6"/>
    <mergeCell ref="H3:K3"/>
    <mergeCell ref="C4:C6"/>
    <mergeCell ref="D4:D6"/>
  </mergeCells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9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Y66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57421875" style="3" customWidth="1"/>
    <col min="2" max="2" width="11.7109375" style="3" customWidth="1"/>
    <col min="3" max="3" width="12.7109375" style="3" customWidth="1"/>
    <col min="4" max="4" width="13.00390625" style="3" customWidth="1"/>
    <col min="5" max="5" width="10.57421875" style="3" customWidth="1"/>
    <col min="6" max="6" width="10.28125" style="3" customWidth="1"/>
    <col min="7" max="7" width="12.8515625" style="3" customWidth="1"/>
    <col min="8" max="8" width="12.57421875" style="3" customWidth="1"/>
    <col min="9" max="9" width="11.8515625" style="3" customWidth="1"/>
    <col min="10" max="10" width="12.57421875" style="3" customWidth="1"/>
    <col min="11" max="12" width="8.8515625" style="3" customWidth="1"/>
    <col min="13" max="13" width="8.8515625" style="4" customWidth="1"/>
    <col min="14" max="15" width="8.57421875" style="3" customWidth="1"/>
    <col min="16" max="23" width="13.140625" style="3" customWidth="1"/>
    <col min="24" max="16384" width="11.421875" style="3" customWidth="1"/>
  </cols>
  <sheetData>
    <row r="1" spans="1:14" ht="12" customHeight="1">
      <c r="A1" s="118" t="str">
        <f>CONCATENATE("3. Geleistete Arbeitsstunden und bezahlte Entgelte je tätiger Person und Monat 2003 bis ",'[1]start'!$P$41," nach hauptbeteiligten")</f>
        <v>3. Geleistete Arbeitsstunden und bezahlte Entgelte je tätiger Person und Monat 2003 bis 2011 nach hauptbeteiligten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"/>
    </row>
    <row r="2" spans="1:14" ht="12.75" customHeight="1">
      <c r="A2" s="26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ht="12.75" customHeight="1">
      <c r="M3" s="3"/>
    </row>
    <row r="4" spans="1:13" ht="22.5" customHeight="1">
      <c r="A4" s="119" t="s">
        <v>0</v>
      </c>
      <c r="B4" s="122" t="s">
        <v>20</v>
      </c>
      <c r="C4" s="123"/>
      <c r="D4" s="123"/>
      <c r="E4" s="123"/>
      <c r="F4" s="122" t="s">
        <v>21</v>
      </c>
      <c r="G4" s="123"/>
      <c r="H4" s="123"/>
      <c r="I4" s="123"/>
      <c r="M4" s="3"/>
    </row>
    <row r="5" spans="1:13" ht="11.25" customHeight="1">
      <c r="A5" s="120"/>
      <c r="B5" s="112" t="s">
        <v>4</v>
      </c>
      <c r="C5" s="112" t="s">
        <v>22</v>
      </c>
      <c r="D5" s="112" t="s">
        <v>23</v>
      </c>
      <c r="E5" s="112" t="s">
        <v>7</v>
      </c>
      <c r="F5" s="112" t="s">
        <v>4</v>
      </c>
      <c r="G5" s="112" t="s">
        <v>22</v>
      </c>
      <c r="H5" s="112" t="s">
        <v>23</v>
      </c>
      <c r="I5" s="115" t="s">
        <v>7</v>
      </c>
      <c r="M5" s="3"/>
    </row>
    <row r="6" spans="1:13" ht="11.25" customHeight="1">
      <c r="A6" s="120"/>
      <c r="B6" s="113"/>
      <c r="C6" s="113"/>
      <c r="D6" s="113"/>
      <c r="E6" s="113"/>
      <c r="F6" s="113"/>
      <c r="G6" s="113"/>
      <c r="H6" s="113"/>
      <c r="I6" s="116"/>
      <c r="M6" s="3"/>
    </row>
    <row r="7" spans="1:13" ht="11.25" customHeight="1">
      <c r="A7" s="120"/>
      <c r="B7" s="114"/>
      <c r="C7" s="114"/>
      <c r="D7" s="114"/>
      <c r="E7" s="114"/>
      <c r="F7" s="114"/>
      <c r="G7" s="114"/>
      <c r="H7" s="114"/>
      <c r="I7" s="117"/>
      <c r="M7" s="3"/>
    </row>
    <row r="8" spans="1:13" ht="12.75" customHeight="1">
      <c r="A8" s="121"/>
      <c r="B8" s="124" t="s">
        <v>8</v>
      </c>
      <c r="C8" s="125"/>
      <c r="D8" s="125"/>
      <c r="E8" s="127"/>
      <c r="F8" s="125" t="s">
        <v>24</v>
      </c>
      <c r="G8" s="125"/>
      <c r="H8" s="125"/>
      <c r="I8" s="125"/>
      <c r="M8" s="3"/>
    </row>
    <row r="9" spans="1:13" ht="13.5" customHeight="1">
      <c r="A9" s="8"/>
      <c r="I9" s="4"/>
      <c r="M9" s="3"/>
    </row>
    <row r="10" spans="1:13" ht="13.5" customHeight="1">
      <c r="A10" s="28">
        <v>2003</v>
      </c>
      <c r="B10" s="29">
        <v>122.39363113935764</v>
      </c>
      <c r="C10" s="29">
        <v>128.87764903941374</v>
      </c>
      <c r="D10" s="29">
        <v>136.12254901960785</v>
      </c>
      <c r="E10" s="29">
        <v>123.18605408927989</v>
      </c>
      <c r="F10" s="29">
        <v>3479.4351303966687</v>
      </c>
      <c r="G10" s="29">
        <v>3758.89780154486</v>
      </c>
      <c r="H10" s="29">
        <v>3372.0588235294113</v>
      </c>
      <c r="I10" s="29">
        <v>2536.445096122515</v>
      </c>
      <c r="M10" s="3"/>
    </row>
    <row r="11" spans="1:13" ht="13.5" customHeight="1">
      <c r="A11" s="28">
        <v>2004</v>
      </c>
      <c r="B11" s="29">
        <v>125.86881700890423</v>
      </c>
      <c r="C11" s="29">
        <v>132.6910803537101</v>
      </c>
      <c r="D11" s="29">
        <v>131.94583333333333</v>
      </c>
      <c r="E11" s="29">
        <v>123.06285046728972</v>
      </c>
      <c r="F11" s="29">
        <v>3490.321642740323</v>
      </c>
      <c r="G11" s="29">
        <v>3810.7362552864283</v>
      </c>
      <c r="H11" s="29">
        <v>3505.0000000000005</v>
      </c>
      <c r="I11" s="29">
        <v>2482.344236760124</v>
      </c>
      <c r="M11" s="3"/>
    </row>
    <row r="12" spans="1:13" ht="13.5" customHeight="1">
      <c r="A12" s="28">
        <v>2005</v>
      </c>
      <c r="B12" s="29">
        <v>129.1485077441569</v>
      </c>
      <c r="C12" s="29">
        <v>131.33509673518742</v>
      </c>
      <c r="D12" s="29">
        <v>119.03030303030302</v>
      </c>
      <c r="E12" s="29">
        <v>121.79610564010743</v>
      </c>
      <c r="F12" s="29">
        <v>3629.8685379177773</v>
      </c>
      <c r="G12" s="29">
        <v>4130.340588472391</v>
      </c>
      <c r="H12" s="29">
        <v>3443.0492424242425</v>
      </c>
      <c r="I12" s="29">
        <v>2568.29879140555</v>
      </c>
      <c r="M12" s="3"/>
    </row>
    <row r="13" spans="1:13" ht="13.5" customHeight="1">
      <c r="A13" s="28">
        <v>2006</v>
      </c>
      <c r="B13" s="29">
        <v>127.65037641380304</v>
      </c>
      <c r="C13" s="29">
        <v>132.6171185372005</v>
      </c>
      <c r="D13" s="29">
        <v>117.4128787878788</v>
      </c>
      <c r="E13" s="29">
        <v>122.17997685185185</v>
      </c>
      <c r="F13" s="29">
        <v>3703.342998823331</v>
      </c>
      <c r="G13" s="29">
        <v>4343.47940311055</v>
      </c>
      <c r="H13" s="29">
        <v>3784.848484848485</v>
      </c>
      <c r="I13" s="29">
        <v>2693.8641699735444</v>
      </c>
      <c r="M13" s="3"/>
    </row>
    <row r="14" spans="1:13" ht="13.5" customHeight="1">
      <c r="A14" s="28">
        <v>2007</v>
      </c>
      <c r="B14" s="29">
        <v>126.3017105357527</v>
      </c>
      <c r="C14" s="29">
        <v>130.59934853420194</v>
      </c>
      <c r="D14" s="29">
        <v>129.46212121212122</v>
      </c>
      <c r="E14" s="29">
        <v>120.04430937279774</v>
      </c>
      <c r="F14" s="29">
        <v>3783.017000765019</v>
      </c>
      <c r="G14" s="29">
        <v>4202.334419109664</v>
      </c>
      <c r="H14" s="29">
        <v>3735.606060606061</v>
      </c>
      <c r="I14" s="29">
        <v>2583.236434108527</v>
      </c>
      <c r="M14" s="3"/>
    </row>
    <row r="15" spans="1:13" ht="13.5" customHeight="1">
      <c r="A15" s="28">
        <v>2008</v>
      </c>
      <c r="B15" s="29">
        <v>126.71997313194395</v>
      </c>
      <c r="C15" s="29">
        <v>136.25032446463334</v>
      </c>
      <c r="D15" s="29">
        <v>136.88541666666666</v>
      </c>
      <c r="E15" s="29">
        <v>120.42431886982847</v>
      </c>
      <c r="F15" s="29">
        <v>3828.6441313872147</v>
      </c>
      <c r="G15" s="29">
        <v>4292.369024443002</v>
      </c>
      <c r="H15" s="29">
        <v>3829.166666666667</v>
      </c>
      <c r="I15" s="29">
        <v>2692.179616548941</v>
      </c>
      <c r="M15" s="3"/>
    </row>
    <row r="16" spans="1:13" ht="13.5" customHeight="1">
      <c r="A16" s="30">
        <v>2009</v>
      </c>
      <c r="B16" s="29">
        <v>122.72035555723251</v>
      </c>
      <c r="C16" s="29">
        <v>132.48879436516648</v>
      </c>
      <c r="D16" s="29">
        <v>139.7202380952381</v>
      </c>
      <c r="E16" s="29">
        <v>120.33216198125837</v>
      </c>
      <c r="F16" s="29">
        <v>3869.9015205825754</v>
      </c>
      <c r="G16" s="29">
        <v>4426.545920234175</v>
      </c>
      <c r="H16" s="29">
        <v>4361.309523809524</v>
      </c>
      <c r="I16" s="29">
        <v>2766.231593038822</v>
      </c>
      <c r="M16" s="3"/>
    </row>
    <row r="17" spans="1:13" ht="13.5" customHeight="1">
      <c r="A17" s="31">
        <v>2010</v>
      </c>
      <c r="B17" s="32">
        <v>123.6</v>
      </c>
      <c r="C17" s="29">
        <v>130</v>
      </c>
      <c r="D17" s="29">
        <v>144</v>
      </c>
      <c r="E17" s="29">
        <v>119.4</v>
      </c>
      <c r="F17" s="29">
        <v>3929.6</v>
      </c>
      <c r="G17" s="29">
        <v>4655.9</v>
      </c>
      <c r="H17" s="29">
        <v>4627.9</v>
      </c>
      <c r="I17" s="29">
        <v>2771.3</v>
      </c>
      <c r="M17" s="3"/>
    </row>
    <row r="18" spans="1:13" ht="13.5" customHeight="1">
      <c r="A18" s="33"/>
      <c r="B18" s="29"/>
      <c r="C18" s="29"/>
      <c r="D18" s="29"/>
      <c r="E18" s="29"/>
      <c r="F18" s="29"/>
      <c r="G18" s="29"/>
      <c r="H18" s="29"/>
      <c r="I18" s="29"/>
      <c r="M18" s="3"/>
    </row>
    <row r="19" spans="1:13" ht="13.5" customHeight="1">
      <c r="A19" s="34">
        <v>2011</v>
      </c>
      <c r="B19" s="29"/>
      <c r="C19" s="29"/>
      <c r="D19" s="29"/>
      <c r="E19" s="29"/>
      <c r="F19" s="29"/>
      <c r="G19" s="29"/>
      <c r="H19" s="29"/>
      <c r="I19" s="29"/>
      <c r="M19" s="3"/>
    </row>
    <row r="20" spans="1:13" ht="13.5" customHeight="1">
      <c r="A20" s="28" t="s">
        <v>9</v>
      </c>
      <c r="B20" s="29">
        <v>117.98764790978893</v>
      </c>
      <c r="C20" s="29">
        <v>122.35961828227022</v>
      </c>
      <c r="D20" s="29">
        <v>152.48387096774192</v>
      </c>
      <c r="E20" s="29">
        <v>116.99612403100775</v>
      </c>
      <c r="F20" s="29">
        <v>3580.6951296413076</v>
      </c>
      <c r="G20" s="29">
        <v>4263.918131592164</v>
      </c>
      <c r="H20" s="29">
        <v>4519.806451612903</v>
      </c>
      <c r="I20" s="29">
        <v>2810.875</v>
      </c>
      <c r="M20" s="3"/>
    </row>
    <row r="21" spans="1:13" ht="13.5" customHeight="1">
      <c r="A21" s="28" t="s">
        <v>10</v>
      </c>
      <c r="B21" s="29">
        <v>124.1010596765198</v>
      </c>
      <c r="C21" s="29">
        <v>130.39818089944416</v>
      </c>
      <c r="D21" s="29">
        <v>145.59375</v>
      </c>
      <c r="E21" s="29">
        <v>118.77131782945736</v>
      </c>
      <c r="F21" s="29">
        <v>3763.7509574270307</v>
      </c>
      <c r="G21" s="29">
        <v>4202.042445679637</v>
      </c>
      <c r="H21" s="29">
        <v>4222.46875</v>
      </c>
      <c r="I21" s="29">
        <v>2624.1405038759685</v>
      </c>
      <c r="M21" s="3"/>
    </row>
    <row r="22" spans="1:13" ht="13.5" customHeight="1">
      <c r="A22" s="28" t="s">
        <v>11</v>
      </c>
      <c r="B22" s="29">
        <v>133.13765512131877</v>
      </c>
      <c r="C22" s="29">
        <v>136.4535</v>
      </c>
      <c r="D22" s="29">
        <v>147.78125</v>
      </c>
      <c r="E22" s="29">
        <v>131.26427879961278</v>
      </c>
      <c r="F22" s="29">
        <v>3778.4426745693645</v>
      </c>
      <c r="G22" s="29">
        <v>4114.108</v>
      </c>
      <c r="H22" s="29">
        <v>4413.625</v>
      </c>
      <c r="I22" s="29">
        <v>2637.017424975799</v>
      </c>
      <c r="M22" s="3"/>
    </row>
    <row r="23" spans="1:14" ht="13.5" customHeight="1">
      <c r="A23" s="6" t="s">
        <v>12</v>
      </c>
      <c r="B23" s="32">
        <v>117.53724370620296</v>
      </c>
      <c r="C23" s="29">
        <v>113.62884043607532</v>
      </c>
      <c r="D23" s="29">
        <v>153.4375</v>
      </c>
      <c r="E23" s="29">
        <v>110.52490421455938</v>
      </c>
      <c r="F23" s="29">
        <v>5135.137369767528</v>
      </c>
      <c r="G23" s="29">
        <v>6268.36868186323</v>
      </c>
      <c r="H23" s="29">
        <v>6070.25</v>
      </c>
      <c r="I23" s="29">
        <v>2729.9252873563214</v>
      </c>
      <c r="J23" s="35"/>
      <c r="K23" s="35"/>
      <c r="L23" s="35"/>
      <c r="M23" s="35"/>
      <c r="N23" s="35"/>
    </row>
    <row r="24" spans="1:14" ht="13.5" customHeight="1">
      <c r="A24" s="6" t="s">
        <v>13</v>
      </c>
      <c r="B24" s="32">
        <v>135.87291767599598</v>
      </c>
      <c r="C24" s="29">
        <v>139.76043737574554</v>
      </c>
      <c r="D24" s="29">
        <v>141.84375</v>
      </c>
      <c r="E24" s="29">
        <v>128.59354226020892</v>
      </c>
      <c r="F24" s="29">
        <v>3801.438750791935</v>
      </c>
      <c r="G24" s="29">
        <v>5611.307654075546</v>
      </c>
      <c r="H24" s="29">
        <v>4369.375</v>
      </c>
      <c r="I24" s="29">
        <v>2659.0636277302947</v>
      </c>
      <c r="J24" s="35"/>
      <c r="K24" s="35"/>
      <c r="L24" s="35"/>
      <c r="M24" s="35"/>
      <c r="N24" s="35"/>
    </row>
    <row r="25" spans="1:14" ht="13.5" customHeight="1">
      <c r="A25" s="6" t="s">
        <v>14</v>
      </c>
      <c r="B25" s="32">
        <v>110.26000074562876</v>
      </c>
      <c r="C25" s="29">
        <v>105.439</v>
      </c>
      <c r="D25" s="29">
        <v>156.125</v>
      </c>
      <c r="E25" s="29">
        <v>109.1608325449385</v>
      </c>
      <c r="F25" s="29">
        <v>3973.8092681653807</v>
      </c>
      <c r="G25" s="29">
        <v>5543.6505</v>
      </c>
      <c r="H25" s="29">
        <v>4529.71875</v>
      </c>
      <c r="I25" s="29">
        <v>2681.02270577105</v>
      </c>
      <c r="J25" s="35"/>
      <c r="K25" s="35"/>
      <c r="L25" s="35"/>
      <c r="M25" s="35"/>
      <c r="N25" s="35"/>
    </row>
    <row r="26" spans="1:23" ht="13.5" customHeight="1">
      <c r="A26" s="4"/>
      <c r="B26" s="4"/>
      <c r="C26" s="4"/>
      <c r="D26" s="4"/>
      <c r="E26" s="4"/>
      <c r="F26" s="4"/>
      <c r="G26" s="4"/>
      <c r="H26" s="4"/>
      <c r="I26" s="4"/>
      <c r="J26" s="35"/>
      <c r="K26" s="35"/>
      <c r="L26" s="35"/>
      <c r="M26" s="35"/>
      <c r="N26" s="35"/>
      <c r="O26" s="6"/>
      <c r="P26" s="35"/>
      <c r="Q26" s="35"/>
      <c r="R26" s="35"/>
      <c r="S26" s="35"/>
      <c r="T26" s="35"/>
      <c r="U26" s="35"/>
      <c r="V26" s="35"/>
      <c r="W26" s="35"/>
    </row>
    <row r="27" spans="1:23" ht="13.5" customHeight="1">
      <c r="A27" s="4"/>
      <c r="B27" s="4"/>
      <c r="C27" s="4"/>
      <c r="D27" s="4"/>
      <c r="E27" s="4"/>
      <c r="F27" s="4"/>
      <c r="G27" s="4"/>
      <c r="H27" s="4"/>
      <c r="I27" s="4"/>
      <c r="J27" s="35"/>
      <c r="K27" s="35"/>
      <c r="L27" s="35"/>
      <c r="M27" s="35"/>
      <c r="N27" s="35"/>
      <c r="O27" s="6"/>
      <c r="P27" s="35"/>
      <c r="Q27" s="35"/>
      <c r="R27" s="35"/>
      <c r="S27" s="35"/>
      <c r="T27" s="35"/>
      <c r="U27" s="35"/>
      <c r="V27" s="35"/>
      <c r="W27" s="35"/>
    </row>
    <row r="28" spans="1:23" ht="13.5" customHeight="1">
      <c r="A28" s="4"/>
      <c r="B28" s="4"/>
      <c r="C28" s="4"/>
      <c r="D28" s="4"/>
      <c r="E28" s="4"/>
      <c r="F28" s="4"/>
      <c r="G28" s="4"/>
      <c r="H28" s="4"/>
      <c r="I28" s="4"/>
      <c r="J28" s="35"/>
      <c r="K28" s="35"/>
      <c r="L28" s="35"/>
      <c r="M28" s="35"/>
      <c r="N28" s="35"/>
      <c r="O28" s="6"/>
      <c r="P28" s="35"/>
      <c r="Q28" s="35"/>
      <c r="R28" s="35"/>
      <c r="S28" s="35"/>
      <c r="T28" s="35"/>
      <c r="U28" s="35"/>
      <c r="V28" s="35"/>
      <c r="W28" s="35"/>
    </row>
    <row r="29" spans="1:23" ht="13.5" customHeight="1">
      <c r="A29" s="19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6"/>
      <c r="P29" s="35"/>
      <c r="Q29" s="35"/>
      <c r="R29" s="35"/>
      <c r="S29" s="35"/>
      <c r="T29" s="35"/>
      <c r="U29" s="35"/>
      <c r="V29" s="35"/>
      <c r="W29" s="35"/>
    </row>
    <row r="30" spans="1:23" ht="13.5" customHeight="1">
      <c r="A30" s="19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6"/>
      <c r="P30" s="35"/>
      <c r="Q30" s="35"/>
      <c r="R30" s="35"/>
      <c r="S30" s="35"/>
      <c r="T30" s="35"/>
      <c r="U30" s="35"/>
      <c r="V30" s="35"/>
      <c r="W30" s="35"/>
    </row>
    <row r="31" spans="1:23" ht="13.5" customHeight="1">
      <c r="A31" s="19"/>
      <c r="B31" s="25"/>
      <c r="C31" s="36"/>
      <c r="D31" s="36"/>
      <c r="E31" s="36"/>
      <c r="F31" s="36"/>
      <c r="G31" s="36"/>
      <c r="H31" s="25"/>
      <c r="I31" s="36"/>
      <c r="J31" s="36"/>
      <c r="K31" s="36"/>
      <c r="L31" s="36"/>
      <c r="M31" s="36"/>
      <c r="N31" s="19"/>
      <c r="O31" s="6"/>
      <c r="P31" s="35"/>
      <c r="Q31" s="35"/>
      <c r="R31" s="35"/>
      <c r="S31" s="35"/>
      <c r="T31" s="35"/>
      <c r="U31" s="35"/>
      <c r="V31" s="35"/>
      <c r="W31" s="35"/>
    </row>
    <row r="32" spans="1:13" ht="13.5" customHeight="1">
      <c r="A32" s="37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4" ht="12" customHeight="1">
      <c r="A33" s="118" t="str">
        <f>CONCATENATE("4. Fachliche Betriebsteile und tätige Personen 2003 bis ",'[1]start'!$P$41,)</f>
        <v>4. Fachliche Betriebsteile und tätige Personen 2003 bis 2011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"/>
    </row>
    <row r="34" ht="12.75" customHeight="1"/>
    <row r="35" spans="1:13" ht="11.25" customHeight="1">
      <c r="A35" s="119" t="s">
        <v>0</v>
      </c>
      <c r="B35" s="112" t="s">
        <v>25</v>
      </c>
      <c r="C35" s="122" t="s">
        <v>2</v>
      </c>
      <c r="D35" s="123"/>
      <c r="E35" s="123"/>
      <c r="F35" s="123"/>
      <c r="G35" s="123"/>
      <c r="H35" s="112" t="s">
        <v>26</v>
      </c>
      <c r="I35" s="122" t="s">
        <v>2</v>
      </c>
      <c r="J35" s="123"/>
      <c r="K35" s="123"/>
      <c r="L35" s="123"/>
      <c r="M35" s="123"/>
    </row>
    <row r="36" spans="1:13" ht="11.25" customHeight="1">
      <c r="A36" s="120"/>
      <c r="B36" s="113"/>
      <c r="C36" s="112" t="s">
        <v>87</v>
      </c>
      <c r="D36" s="112" t="s">
        <v>22</v>
      </c>
      <c r="E36" s="112" t="s">
        <v>6</v>
      </c>
      <c r="F36" s="112" t="s">
        <v>27</v>
      </c>
      <c r="G36" s="115" t="s">
        <v>28</v>
      </c>
      <c r="H36" s="113"/>
      <c r="I36" s="112" t="s">
        <v>87</v>
      </c>
      <c r="J36" s="112" t="s">
        <v>22</v>
      </c>
      <c r="K36" s="112" t="s">
        <v>6</v>
      </c>
      <c r="L36" s="112" t="s">
        <v>27</v>
      </c>
      <c r="M36" s="115" t="s">
        <v>28</v>
      </c>
    </row>
    <row r="37" spans="1:13" ht="11.25" customHeight="1">
      <c r="A37" s="120"/>
      <c r="B37" s="113"/>
      <c r="C37" s="113"/>
      <c r="D37" s="113"/>
      <c r="E37" s="113"/>
      <c r="F37" s="113"/>
      <c r="G37" s="116"/>
      <c r="H37" s="113"/>
      <c r="I37" s="113"/>
      <c r="J37" s="113"/>
      <c r="K37" s="113"/>
      <c r="L37" s="113"/>
      <c r="M37" s="116"/>
    </row>
    <row r="38" spans="1:13" ht="11.25">
      <c r="A38" s="120"/>
      <c r="B38" s="113"/>
      <c r="C38" s="113"/>
      <c r="D38" s="113"/>
      <c r="E38" s="113"/>
      <c r="F38" s="113"/>
      <c r="G38" s="116"/>
      <c r="H38" s="113"/>
      <c r="I38" s="113"/>
      <c r="J38" s="113"/>
      <c r="K38" s="113"/>
      <c r="L38" s="113"/>
      <c r="M38" s="116"/>
    </row>
    <row r="39" spans="1:13" ht="11.25">
      <c r="A39" s="120"/>
      <c r="B39" s="114"/>
      <c r="C39" s="114"/>
      <c r="D39" s="114"/>
      <c r="E39" s="114"/>
      <c r="F39" s="114"/>
      <c r="G39" s="117"/>
      <c r="H39" s="114"/>
      <c r="I39" s="114"/>
      <c r="J39" s="114"/>
      <c r="K39" s="114"/>
      <c r="L39" s="114"/>
      <c r="M39" s="117"/>
    </row>
    <row r="40" spans="1:25" ht="12.75" customHeight="1">
      <c r="A40" s="121"/>
      <c r="B40" s="124" t="s">
        <v>8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Y40" s="7"/>
    </row>
    <row r="41" ht="6" customHeight="1">
      <c r="A41" s="8"/>
    </row>
    <row r="42" spans="1:13" ht="13.5" customHeight="1">
      <c r="A42" s="9">
        <v>2003</v>
      </c>
      <c r="B42" s="10">
        <v>474</v>
      </c>
      <c r="C42" s="10">
        <v>180</v>
      </c>
      <c r="D42" s="10">
        <v>81</v>
      </c>
      <c r="E42" s="10">
        <v>34</v>
      </c>
      <c r="F42" s="10">
        <v>107</v>
      </c>
      <c r="G42" s="10">
        <v>72</v>
      </c>
      <c r="H42" s="10">
        <v>30100</v>
      </c>
      <c r="I42" s="10">
        <v>20092</v>
      </c>
      <c r="J42" s="10">
        <v>3461</v>
      </c>
      <c r="K42" s="10">
        <v>858</v>
      </c>
      <c r="L42" s="10">
        <v>2638</v>
      </c>
      <c r="M42" s="11">
        <v>3051</v>
      </c>
    </row>
    <row r="43" spans="1:13" ht="13.5" customHeight="1">
      <c r="A43" s="9">
        <v>2004</v>
      </c>
      <c r="B43" s="10">
        <v>479</v>
      </c>
      <c r="C43" s="10">
        <v>179</v>
      </c>
      <c r="D43" s="10">
        <v>83</v>
      </c>
      <c r="E43" s="10">
        <v>37</v>
      </c>
      <c r="F43" s="10">
        <v>108</v>
      </c>
      <c r="G43" s="10">
        <v>72</v>
      </c>
      <c r="H43" s="10">
        <v>30338</v>
      </c>
      <c r="I43" s="10">
        <v>20072</v>
      </c>
      <c r="J43" s="10">
        <v>3583</v>
      </c>
      <c r="K43" s="10">
        <v>919</v>
      </c>
      <c r="L43" s="10">
        <v>2677</v>
      </c>
      <c r="M43" s="11">
        <v>3087</v>
      </c>
    </row>
    <row r="44" spans="1:13" ht="13.5" customHeight="1">
      <c r="A44" s="9">
        <v>2005</v>
      </c>
      <c r="B44" s="10">
        <v>496</v>
      </c>
      <c r="C44" s="10">
        <v>192</v>
      </c>
      <c r="D44" s="10">
        <v>83</v>
      </c>
      <c r="E44" s="10">
        <v>38</v>
      </c>
      <c r="F44" s="10">
        <v>110</v>
      </c>
      <c r="G44" s="10">
        <v>73</v>
      </c>
      <c r="H44" s="10">
        <v>30189</v>
      </c>
      <c r="I44" s="10">
        <v>20060</v>
      </c>
      <c r="J44" s="10">
        <v>3392</v>
      </c>
      <c r="K44" s="10">
        <v>939</v>
      </c>
      <c r="L44" s="10">
        <v>2713</v>
      </c>
      <c r="M44" s="11">
        <v>3085</v>
      </c>
    </row>
    <row r="45" spans="1:13" ht="13.5" customHeight="1">
      <c r="A45" s="9">
        <v>2006</v>
      </c>
      <c r="B45" s="10">
        <v>501</v>
      </c>
      <c r="C45" s="10">
        <v>193</v>
      </c>
      <c r="D45" s="10">
        <v>84</v>
      </c>
      <c r="E45" s="10">
        <v>42</v>
      </c>
      <c r="F45" s="10">
        <v>110</v>
      </c>
      <c r="G45" s="10">
        <v>72</v>
      </c>
      <c r="H45" s="10">
        <v>30378</v>
      </c>
      <c r="I45" s="10">
        <v>20311</v>
      </c>
      <c r="J45" s="10">
        <v>3251</v>
      </c>
      <c r="K45" s="10">
        <v>966</v>
      </c>
      <c r="L45" s="10">
        <v>2726</v>
      </c>
      <c r="M45" s="11">
        <v>3124</v>
      </c>
    </row>
    <row r="46" spans="1:13" ht="13.5" customHeight="1">
      <c r="A46" s="9">
        <v>2007</v>
      </c>
      <c r="B46" s="10">
        <v>503</v>
      </c>
      <c r="C46" s="10">
        <v>198</v>
      </c>
      <c r="D46" s="10">
        <v>83</v>
      </c>
      <c r="E46" s="10">
        <v>41</v>
      </c>
      <c r="F46" s="10">
        <v>110</v>
      </c>
      <c r="G46" s="10">
        <v>71</v>
      </c>
      <c r="H46" s="10">
        <v>30400</v>
      </c>
      <c r="I46" s="10">
        <v>20583</v>
      </c>
      <c r="J46" s="10">
        <v>3164</v>
      </c>
      <c r="K46" s="10">
        <v>927</v>
      </c>
      <c r="L46" s="10">
        <v>2699</v>
      </c>
      <c r="M46" s="11">
        <v>3027</v>
      </c>
    </row>
    <row r="47" spans="1:13" ht="13.5" customHeight="1">
      <c r="A47" s="9">
        <v>2008</v>
      </c>
      <c r="B47" s="10">
        <v>517</v>
      </c>
      <c r="C47" s="10">
        <v>206</v>
      </c>
      <c r="D47" s="10">
        <v>83</v>
      </c>
      <c r="E47" s="10">
        <v>42</v>
      </c>
      <c r="F47" s="10">
        <v>111</v>
      </c>
      <c r="G47" s="10">
        <v>75</v>
      </c>
      <c r="H47" s="10">
        <v>30105</v>
      </c>
      <c r="I47" s="10">
        <v>20251</v>
      </c>
      <c r="J47" s="10">
        <v>3100</v>
      </c>
      <c r="K47" s="10">
        <v>958</v>
      </c>
      <c r="L47" s="10">
        <v>2598</v>
      </c>
      <c r="M47" s="11">
        <v>3198</v>
      </c>
    </row>
    <row r="48" spans="1:13" ht="13.5" customHeight="1">
      <c r="A48" s="9">
        <v>2009</v>
      </c>
      <c r="B48" s="10">
        <v>527</v>
      </c>
      <c r="C48" s="10">
        <v>215</v>
      </c>
      <c r="D48" s="10">
        <v>83</v>
      </c>
      <c r="E48" s="10">
        <v>44</v>
      </c>
      <c r="F48" s="10">
        <v>111</v>
      </c>
      <c r="G48" s="10">
        <v>74</v>
      </c>
      <c r="H48" s="10">
        <v>29349</v>
      </c>
      <c r="I48" s="10">
        <v>19440</v>
      </c>
      <c r="J48" s="10">
        <v>3137</v>
      </c>
      <c r="K48" s="10">
        <v>943</v>
      </c>
      <c r="L48" s="10">
        <v>2583</v>
      </c>
      <c r="M48" s="11">
        <v>3246</v>
      </c>
    </row>
    <row r="49" spans="1:13" ht="13.5" customHeight="1">
      <c r="A49" s="6">
        <v>2010</v>
      </c>
      <c r="B49" s="12">
        <v>533</v>
      </c>
      <c r="C49" s="10">
        <v>217</v>
      </c>
      <c r="D49" s="10">
        <v>85</v>
      </c>
      <c r="E49" s="10">
        <v>45</v>
      </c>
      <c r="F49" s="10">
        <v>111</v>
      </c>
      <c r="G49" s="10">
        <v>74</v>
      </c>
      <c r="H49" s="10">
        <v>29688</v>
      </c>
      <c r="I49" s="10">
        <v>19684</v>
      </c>
      <c r="J49" s="10">
        <v>3148</v>
      </c>
      <c r="K49" s="10">
        <v>957</v>
      </c>
      <c r="L49" s="10">
        <v>2618</v>
      </c>
      <c r="M49" s="11">
        <v>3282</v>
      </c>
    </row>
    <row r="50" spans="1:13" ht="13.5" customHeight="1">
      <c r="A50" s="20"/>
      <c r="B50" s="20"/>
      <c r="C50" s="20"/>
      <c r="D50" s="20"/>
      <c r="E50" s="20"/>
      <c r="F50" s="20"/>
      <c r="G50" s="20"/>
      <c r="H50" s="10"/>
      <c r="I50" s="20"/>
      <c r="J50" s="20"/>
      <c r="K50" s="20"/>
      <c r="L50" s="20"/>
      <c r="M50" s="21"/>
    </row>
    <row r="51" spans="1:13" ht="13.5" customHeight="1">
      <c r="A51" s="13">
        <v>2011</v>
      </c>
      <c r="B51" s="10"/>
      <c r="C51" s="14"/>
      <c r="D51" s="14"/>
      <c r="E51" s="14"/>
      <c r="F51" s="14"/>
      <c r="G51" s="14"/>
      <c r="H51" s="10"/>
      <c r="I51" s="14"/>
      <c r="J51" s="14"/>
      <c r="K51" s="14"/>
      <c r="L51" s="14"/>
      <c r="M51" s="15"/>
    </row>
    <row r="52" spans="1:14" ht="13.5" customHeight="1">
      <c r="A52" s="9" t="s">
        <v>9</v>
      </c>
      <c r="B52" s="12">
        <v>535</v>
      </c>
      <c r="C52" s="10">
        <v>209</v>
      </c>
      <c r="D52" s="10">
        <v>93</v>
      </c>
      <c r="E52" s="10">
        <v>47</v>
      </c>
      <c r="F52" s="10">
        <v>111</v>
      </c>
      <c r="G52" s="10">
        <v>75</v>
      </c>
      <c r="H52" s="10">
        <v>30013</v>
      </c>
      <c r="I52" s="10">
        <v>19742</v>
      </c>
      <c r="J52" s="10">
        <v>3270</v>
      </c>
      <c r="K52" s="10">
        <v>979</v>
      </c>
      <c r="L52" s="10">
        <v>2650</v>
      </c>
      <c r="M52" s="10">
        <v>3372</v>
      </c>
      <c r="N52" s="38"/>
    </row>
    <row r="53" spans="1:14" ht="13.5" customHeight="1">
      <c r="A53" s="9" t="s">
        <v>10</v>
      </c>
      <c r="B53" s="12">
        <v>533</v>
      </c>
      <c r="C53" s="10">
        <v>209</v>
      </c>
      <c r="D53" s="10">
        <v>92</v>
      </c>
      <c r="E53" s="10">
        <v>47</v>
      </c>
      <c r="F53" s="10">
        <v>111</v>
      </c>
      <c r="G53" s="10">
        <v>74</v>
      </c>
      <c r="H53" s="10">
        <v>29938</v>
      </c>
      <c r="I53" s="10">
        <v>19790</v>
      </c>
      <c r="J53" s="10">
        <v>3168</v>
      </c>
      <c r="K53" s="10">
        <v>981</v>
      </c>
      <c r="L53" s="10">
        <v>2631</v>
      </c>
      <c r="M53" s="10">
        <v>3369</v>
      </c>
      <c r="N53" s="38"/>
    </row>
    <row r="54" spans="1:14" ht="13.5" customHeight="1">
      <c r="A54" s="9" t="s">
        <v>11</v>
      </c>
      <c r="B54" s="12">
        <v>536</v>
      </c>
      <c r="C54" s="10">
        <v>210</v>
      </c>
      <c r="D54" s="10">
        <v>93</v>
      </c>
      <c r="E54" s="10">
        <v>46</v>
      </c>
      <c r="F54" s="10">
        <v>112</v>
      </c>
      <c r="G54" s="10">
        <v>75</v>
      </c>
      <c r="H54" s="10">
        <v>30060</v>
      </c>
      <c r="I54" s="10">
        <v>19843</v>
      </c>
      <c r="J54" s="10">
        <v>3196</v>
      </c>
      <c r="K54" s="10">
        <v>971</v>
      </c>
      <c r="L54" s="10">
        <v>2641</v>
      </c>
      <c r="M54" s="10">
        <v>3409</v>
      </c>
      <c r="N54" s="38"/>
    </row>
    <row r="55" spans="1:14" ht="13.5" customHeight="1">
      <c r="A55" s="6" t="s">
        <v>12</v>
      </c>
      <c r="B55" s="12">
        <v>536</v>
      </c>
      <c r="C55" s="10">
        <v>209</v>
      </c>
      <c r="D55" s="10">
        <v>94</v>
      </c>
      <c r="E55" s="10">
        <v>46</v>
      </c>
      <c r="F55" s="10">
        <v>112</v>
      </c>
      <c r="G55" s="10">
        <v>75</v>
      </c>
      <c r="H55" s="10">
        <v>30065</v>
      </c>
      <c r="I55" s="10">
        <v>19738</v>
      </c>
      <c r="J55" s="10">
        <v>3279</v>
      </c>
      <c r="K55" s="10">
        <v>969</v>
      </c>
      <c r="L55" s="10">
        <v>2639</v>
      </c>
      <c r="M55" s="10">
        <v>3440</v>
      </c>
      <c r="N55" s="38"/>
    </row>
    <row r="56" spans="1:14" ht="13.5" customHeight="1">
      <c r="A56" s="6" t="s">
        <v>13</v>
      </c>
      <c r="B56" s="12">
        <v>536</v>
      </c>
      <c r="C56" s="10">
        <v>209</v>
      </c>
      <c r="D56" s="10">
        <v>94</v>
      </c>
      <c r="E56" s="10">
        <v>47</v>
      </c>
      <c r="F56" s="10">
        <v>112</v>
      </c>
      <c r="G56" s="10">
        <v>74</v>
      </c>
      <c r="H56" s="10">
        <v>29930</v>
      </c>
      <c r="I56" s="10">
        <v>19574</v>
      </c>
      <c r="J56" s="10">
        <v>3280</v>
      </c>
      <c r="K56" s="10">
        <v>978</v>
      </c>
      <c r="L56" s="10">
        <v>2660</v>
      </c>
      <c r="M56" s="10">
        <v>3438</v>
      </c>
      <c r="N56" s="38"/>
    </row>
    <row r="57" spans="1:14" ht="13.5" customHeight="1">
      <c r="A57" s="6" t="s">
        <v>14</v>
      </c>
      <c r="B57" s="12">
        <v>538</v>
      </c>
      <c r="C57" s="10">
        <v>209</v>
      </c>
      <c r="D57" s="10">
        <v>95</v>
      </c>
      <c r="E57" s="10">
        <v>47</v>
      </c>
      <c r="F57" s="10">
        <v>113</v>
      </c>
      <c r="G57" s="10">
        <v>74</v>
      </c>
      <c r="H57" s="10">
        <v>29912</v>
      </c>
      <c r="I57" s="10">
        <v>19542</v>
      </c>
      <c r="J57" s="10">
        <v>3269</v>
      </c>
      <c r="K57" s="10">
        <v>994</v>
      </c>
      <c r="L57" s="10">
        <v>2659</v>
      </c>
      <c r="M57" s="10">
        <v>3448</v>
      </c>
      <c r="N57" s="38"/>
    </row>
    <row r="58" spans="1:14" s="4" customFormat="1" ht="13.5" customHeight="1">
      <c r="A58" s="6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39"/>
    </row>
    <row r="59" spans="1:9" ht="11.25">
      <c r="A59" s="18" t="s">
        <v>15</v>
      </c>
      <c r="B59" s="20"/>
      <c r="C59" s="20"/>
      <c r="D59" s="20"/>
      <c r="E59" s="20"/>
      <c r="F59" s="20"/>
      <c r="G59" s="20"/>
      <c r="H59" s="20"/>
      <c r="I59" s="20"/>
    </row>
    <row r="60" ht="11.25">
      <c r="A60" s="18" t="s">
        <v>29</v>
      </c>
    </row>
    <row r="65" ht="11.25">
      <c r="A65" s="18"/>
    </row>
    <row r="66" ht="11.25">
      <c r="A66" s="18"/>
    </row>
  </sheetData>
  <sheetProtection/>
  <mergeCells count="31">
    <mergeCell ref="B40:M40"/>
    <mergeCell ref="C36:C39"/>
    <mergeCell ref="D36:D39"/>
    <mergeCell ref="E36:E39"/>
    <mergeCell ref="F36:F39"/>
    <mergeCell ref="G36:G39"/>
    <mergeCell ref="C35:G35"/>
    <mergeCell ref="H35:H39"/>
    <mergeCell ref="J36:J39"/>
    <mergeCell ref="K36:K39"/>
    <mergeCell ref="L36:L39"/>
    <mergeCell ref="M36:M39"/>
    <mergeCell ref="I36:I39"/>
    <mergeCell ref="H5:H7"/>
    <mergeCell ref="I5:I7"/>
    <mergeCell ref="G5:G7"/>
    <mergeCell ref="I35:M35"/>
    <mergeCell ref="B8:E8"/>
    <mergeCell ref="F8:I8"/>
    <mergeCell ref="A33:M33"/>
    <mergeCell ref="A35:A40"/>
    <mergeCell ref="B35:B39"/>
    <mergeCell ref="A1:M1"/>
    <mergeCell ref="A4:A8"/>
    <mergeCell ref="B4:E4"/>
    <mergeCell ref="F4:I4"/>
    <mergeCell ref="B5:B7"/>
    <mergeCell ref="C5:C7"/>
    <mergeCell ref="D5:D7"/>
    <mergeCell ref="E5:E7"/>
    <mergeCell ref="F5:F7"/>
  </mergeCells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79" r:id="rId1"/>
  <headerFooter alignWithMargins="0">
    <oddFooter>&amp;C8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87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3.57421875" style="41" customWidth="1"/>
    <col min="2" max="2" width="5.8515625" style="41" customWidth="1"/>
    <col min="3" max="3" width="20.140625" style="7" customWidth="1"/>
    <col min="4" max="5" width="10.28125" style="7" customWidth="1"/>
    <col min="6" max="6" width="10.28125" style="77" customWidth="1"/>
    <col min="7" max="10" width="10.28125" style="7" customWidth="1"/>
    <col min="11" max="16384" width="11.421875" style="7" customWidth="1"/>
  </cols>
  <sheetData>
    <row r="1" spans="1:11" ht="12.75" customHeight="1">
      <c r="A1" s="134" t="s">
        <v>89</v>
      </c>
      <c r="B1" s="134"/>
      <c r="C1" s="134"/>
      <c r="D1" s="134"/>
      <c r="E1" s="134"/>
      <c r="F1" s="134"/>
      <c r="G1" s="134"/>
      <c r="H1" s="134"/>
      <c r="I1" s="134"/>
      <c r="J1" s="134"/>
      <c r="K1" s="40"/>
    </row>
    <row r="2" spans="3:11" ht="12.75" customHeight="1">
      <c r="C2" s="41"/>
      <c r="D2" s="41"/>
      <c r="E2" s="41"/>
      <c r="F2" s="42"/>
      <c r="G2" s="43"/>
      <c r="H2" s="43"/>
      <c r="J2" s="44"/>
      <c r="K2" s="45"/>
    </row>
    <row r="3" spans="1:10" s="44" customFormat="1" ht="13.5" customHeight="1">
      <c r="A3" s="135" t="s">
        <v>30</v>
      </c>
      <c r="B3" s="135"/>
      <c r="C3" s="136"/>
      <c r="D3" s="142" t="str">
        <f>IF('[1]start'!$Q$43=1,"Januar",IF('[1]start'!$Q$43=2,"April",IF('[1]start'!$Q$43=3,"Juli",IF('[1]start'!$Q$43=4,"Oktober","FEHLER"))))</f>
        <v>April</v>
      </c>
      <c r="E3" s="145" t="str">
        <f>IF('[1]start'!$Q$43=1,"Februar",IF('[1]start'!$Q$43=2,"Mai",IF('[1]start'!$Q$43=3,"August",IF('[1]start'!$Q$43=4,"November","FEHLER"))))</f>
        <v>Mai</v>
      </c>
      <c r="F3" s="145" t="str">
        <f>IF('[1]start'!$Q$43=1,"März",IF('[1]start'!$Q$43=2,"Juni",IF('[1]start'!$Q$43=3,"September",IF('[1]start'!$Q$43=4,"Dezember","FEHLER"))))</f>
        <v>Juni</v>
      </c>
      <c r="G3" s="145" t="str">
        <f>CONCATENATE('[1]start'!$Q$43,". Quartal ",'[1]start'!$P$41," insgesamt")</f>
        <v>2. Quartal 2011 insgesamt</v>
      </c>
      <c r="H3" s="145" t="str">
        <f>CONCATENATE("Veränd. ggü. ",'[1]start'!$Q$43,".Quartal ",'[1]start'!$P$41-1)</f>
        <v>Veränd. ggü. 2.Quartal 2010</v>
      </c>
      <c r="I3" s="145" t="str">
        <f>CONCATENATE("Veränd. ggü. ",'[1]start'!$Q$43,".Quartal ",'[1]start'!$P$41-2)</f>
        <v>Veränd. ggü. 2.Quartal 2009</v>
      </c>
      <c r="J3" s="128" t="str">
        <f>CONCATENATE("Veränd. ggü. ",'[1]start'!$Q$43,".Quartal ",'[1]start'!$P$41-3)</f>
        <v>Veränd. ggü. 2.Quartal 2008</v>
      </c>
    </row>
    <row r="4" spans="1:10" s="44" customFormat="1" ht="13.5" customHeight="1">
      <c r="A4" s="137"/>
      <c r="B4" s="137"/>
      <c r="C4" s="138"/>
      <c r="D4" s="143"/>
      <c r="E4" s="146"/>
      <c r="F4" s="146"/>
      <c r="G4" s="146"/>
      <c r="H4" s="146"/>
      <c r="I4" s="146"/>
      <c r="J4" s="129"/>
    </row>
    <row r="5" spans="1:10" s="44" customFormat="1" ht="17.25" customHeight="1">
      <c r="A5" s="139"/>
      <c r="B5" s="139"/>
      <c r="C5" s="138"/>
      <c r="D5" s="144"/>
      <c r="E5" s="147"/>
      <c r="F5" s="147"/>
      <c r="G5" s="147"/>
      <c r="H5" s="147"/>
      <c r="I5" s="147"/>
      <c r="J5" s="130"/>
    </row>
    <row r="6" spans="1:10" s="44" customFormat="1" ht="13.5" customHeight="1">
      <c r="A6" s="140"/>
      <c r="B6" s="140"/>
      <c r="C6" s="141"/>
      <c r="D6" s="131" t="s">
        <v>31</v>
      </c>
      <c r="E6" s="132"/>
      <c r="F6" s="132"/>
      <c r="G6" s="133"/>
      <c r="H6" s="131" t="s">
        <v>32</v>
      </c>
      <c r="I6" s="132"/>
      <c r="J6" s="132"/>
    </row>
    <row r="7" spans="3:11" s="44" customFormat="1" ht="7.5" customHeight="1">
      <c r="C7" s="46"/>
      <c r="D7" s="46"/>
      <c r="E7" s="46"/>
      <c r="F7" s="48"/>
      <c r="G7" s="48"/>
      <c r="H7" s="48"/>
      <c r="K7" s="49"/>
    </row>
    <row r="8" spans="1:11" s="44" customFormat="1" ht="13.5" customHeight="1">
      <c r="A8" s="50" t="s">
        <v>33</v>
      </c>
      <c r="B8" s="50"/>
      <c r="C8" s="51"/>
      <c r="D8" s="52">
        <v>5557565.53</v>
      </c>
      <c r="E8" s="52">
        <v>4700409.35</v>
      </c>
      <c r="F8" s="52">
        <v>6030519.22</v>
      </c>
      <c r="G8" s="53">
        <v>16288494.099999998</v>
      </c>
      <c r="H8" s="54">
        <v>-11.46566835930174</v>
      </c>
      <c r="I8" s="54">
        <v>-17.684553736992413</v>
      </c>
      <c r="J8" s="54">
        <v>-16.407815068300536</v>
      </c>
      <c r="K8" s="52"/>
    </row>
    <row r="9" spans="1:11" s="21" customFormat="1" ht="13.5" customHeight="1">
      <c r="A9" s="21" t="s">
        <v>34</v>
      </c>
      <c r="B9" s="21" t="s">
        <v>35</v>
      </c>
      <c r="C9" s="55"/>
      <c r="D9" s="56">
        <v>4113983.34</v>
      </c>
      <c r="E9" s="56">
        <v>3450597.42</v>
      </c>
      <c r="F9" s="56">
        <v>4432468.08</v>
      </c>
      <c r="G9" s="57">
        <v>11997048.84</v>
      </c>
      <c r="H9" s="58">
        <v>-18.733295939827943</v>
      </c>
      <c r="I9" s="58">
        <v>-23.677152562540517</v>
      </c>
      <c r="J9" s="58">
        <v>-22.016020094654888</v>
      </c>
      <c r="K9" s="59"/>
    </row>
    <row r="10" spans="3:11" s="21" customFormat="1" ht="13.5" customHeight="1">
      <c r="C10" s="55" t="s">
        <v>36</v>
      </c>
      <c r="D10" s="56">
        <v>2999939.7</v>
      </c>
      <c r="E10" s="56">
        <v>2144251.4</v>
      </c>
      <c r="F10" s="56">
        <v>3400316.5</v>
      </c>
      <c r="G10" s="57">
        <v>8544507.6</v>
      </c>
      <c r="H10" s="58">
        <v>-21.067088868605243</v>
      </c>
      <c r="I10" s="58">
        <v>-34.32095961400975</v>
      </c>
      <c r="J10" s="58">
        <v>-29.761479996844386</v>
      </c>
      <c r="K10" s="59"/>
    </row>
    <row r="11" spans="3:11" s="21" customFormat="1" ht="13.5" customHeight="1">
      <c r="C11" s="55" t="s">
        <v>37</v>
      </c>
      <c r="D11" s="56">
        <v>324433.6</v>
      </c>
      <c r="E11" s="111" t="s">
        <v>98</v>
      </c>
      <c r="F11" s="111" t="s">
        <v>98</v>
      </c>
      <c r="G11" s="57">
        <v>1033131.9</v>
      </c>
      <c r="H11" s="58">
        <v>32.665787306237014</v>
      </c>
      <c r="I11" s="111" t="s">
        <v>98</v>
      </c>
      <c r="J11" s="111" t="s">
        <v>98</v>
      </c>
      <c r="K11" s="59"/>
    </row>
    <row r="12" spans="3:11" s="21" customFormat="1" ht="13.5" customHeight="1">
      <c r="C12" s="55" t="s">
        <v>38</v>
      </c>
      <c r="D12" s="56">
        <v>3168.65</v>
      </c>
      <c r="E12" s="56">
        <v>2473.62</v>
      </c>
      <c r="F12" s="56">
        <v>2113.46</v>
      </c>
      <c r="G12" s="57">
        <v>7755.7300000000005</v>
      </c>
      <c r="H12" s="58">
        <v>-35.691370851323</v>
      </c>
      <c r="I12" s="58">
        <v>-30.000288817526886</v>
      </c>
      <c r="J12" s="58">
        <v>-73.47078880288753</v>
      </c>
      <c r="K12" s="59"/>
    </row>
    <row r="13" spans="3:11" s="21" customFormat="1" ht="13.5" customHeight="1">
      <c r="C13" s="55" t="s">
        <v>39</v>
      </c>
      <c r="D13" s="56">
        <v>743655.39</v>
      </c>
      <c r="E13" s="56">
        <v>832990</v>
      </c>
      <c r="F13" s="56">
        <v>683869.22</v>
      </c>
      <c r="G13" s="57">
        <v>2260514.6100000003</v>
      </c>
      <c r="H13" s="58">
        <v>-20.046320911465052</v>
      </c>
      <c r="I13" s="58">
        <v>69.29886009915663</v>
      </c>
      <c r="J13" s="58">
        <v>63.01293684804985</v>
      </c>
      <c r="K13" s="59"/>
    </row>
    <row r="14" spans="2:11" s="21" customFormat="1" ht="13.5" customHeight="1">
      <c r="B14" s="21" t="s">
        <v>40</v>
      </c>
      <c r="C14" s="55"/>
      <c r="D14" s="56">
        <v>1286171.66</v>
      </c>
      <c r="E14" s="56">
        <v>1070902.16</v>
      </c>
      <c r="F14" s="56">
        <v>1425480.5</v>
      </c>
      <c r="G14" s="57">
        <v>3782554.32</v>
      </c>
      <c r="H14" s="58">
        <v>19.700666366017927</v>
      </c>
      <c r="I14" s="58">
        <v>3.233876393038604</v>
      </c>
      <c r="J14" s="58">
        <v>3.0019741375764575</v>
      </c>
      <c r="K14" s="59"/>
    </row>
    <row r="15" spans="2:11" s="21" customFormat="1" ht="25.5" customHeight="1">
      <c r="B15" s="148" t="s">
        <v>41</v>
      </c>
      <c r="C15" s="149"/>
      <c r="D15" s="56">
        <v>47665.33</v>
      </c>
      <c r="E15" s="56">
        <v>47725.19</v>
      </c>
      <c r="F15" s="56">
        <v>50121.66</v>
      </c>
      <c r="G15" s="57">
        <v>145512.18</v>
      </c>
      <c r="H15" s="58">
        <v>8.13376520796394</v>
      </c>
      <c r="I15" s="58">
        <v>131.59345079894638</v>
      </c>
      <c r="J15" s="58">
        <v>74.01481477583809</v>
      </c>
      <c r="K15" s="59"/>
    </row>
    <row r="16" spans="2:11" s="21" customFormat="1" ht="12.75" customHeight="1">
      <c r="B16" s="21" t="s">
        <v>42</v>
      </c>
      <c r="C16" s="55"/>
      <c r="D16" s="56">
        <v>109394.9</v>
      </c>
      <c r="E16" s="56">
        <v>130720.18</v>
      </c>
      <c r="F16" s="56">
        <v>122168.37999999999</v>
      </c>
      <c r="G16" s="57">
        <v>362283.45999999996</v>
      </c>
      <c r="H16" s="58">
        <v>6.973189901021781</v>
      </c>
      <c r="I16" s="58">
        <v>6.488922280260279</v>
      </c>
      <c r="J16" s="58">
        <v>6.536489972600057</v>
      </c>
      <c r="K16" s="59"/>
    </row>
    <row r="17" spans="2:11" s="21" customFormat="1" ht="13.5" customHeight="1">
      <c r="B17" s="21" t="s">
        <v>43</v>
      </c>
      <c r="C17" s="55"/>
      <c r="D17" s="56">
        <v>350.3</v>
      </c>
      <c r="E17" s="56">
        <v>464.4</v>
      </c>
      <c r="F17" s="56">
        <v>280.6</v>
      </c>
      <c r="G17" s="57">
        <v>1095.3000000000002</v>
      </c>
      <c r="H17" s="58">
        <v>-48.62570356472795</v>
      </c>
      <c r="I17" s="58">
        <v>-44.57825228963214</v>
      </c>
      <c r="J17" s="58">
        <v>-80.73655885611775</v>
      </c>
      <c r="K17" s="59"/>
    </row>
    <row r="18" spans="1:11" s="21" customFormat="1" ht="9.75" customHeight="1">
      <c r="A18" s="4"/>
      <c r="B18" s="4"/>
      <c r="C18" s="4"/>
      <c r="D18" s="56"/>
      <c r="E18" s="60"/>
      <c r="F18" s="60"/>
      <c r="G18" s="57"/>
      <c r="H18" s="58"/>
      <c r="I18" s="58"/>
      <c r="J18" s="58"/>
      <c r="K18" s="59"/>
    </row>
    <row r="19" spans="1:11" s="44" customFormat="1" ht="13.5" customHeight="1">
      <c r="A19" s="50" t="s">
        <v>44</v>
      </c>
      <c r="B19" s="50"/>
      <c r="C19" s="51"/>
      <c r="D19" s="52">
        <v>5314401.94</v>
      </c>
      <c r="E19" s="52">
        <v>4473202.38</v>
      </c>
      <c r="F19" s="52">
        <v>5753948.86</v>
      </c>
      <c r="G19" s="53">
        <v>15541553.18</v>
      </c>
      <c r="H19" s="54">
        <v>-11.621043563773448</v>
      </c>
      <c r="I19" s="54">
        <v>-17.660519637233428</v>
      </c>
      <c r="J19" s="54">
        <v>-16.24262952751836</v>
      </c>
      <c r="K19" s="52"/>
    </row>
    <row r="20" spans="1:11" s="21" customFormat="1" ht="13.5" customHeight="1">
      <c r="A20" s="21" t="s">
        <v>34</v>
      </c>
      <c r="B20" s="21" t="s">
        <v>35</v>
      </c>
      <c r="C20" s="55"/>
      <c r="D20" s="56">
        <v>3914270.38</v>
      </c>
      <c r="E20" s="56">
        <v>3284542.93</v>
      </c>
      <c r="F20" s="56">
        <v>4211683.55</v>
      </c>
      <c r="G20" s="57">
        <v>11410496.86</v>
      </c>
      <c r="H20" s="58">
        <v>-19.084554973460744</v>
      </c>
      <c r="I20" s="58">
        <v>-23.57579187550587</v>
      </c>
      <c r="J20" s="58">
        <v>-21.88150960428269</v>
      </c>
      <c r="K20" s="59"/>
    </row>
    <row r="21" spans="3:11" s="21" customFormat="1" ht="13.5" customHeight="1">
      <c r="C21" s="55" t="s">
        <v>36</v>
      </c>
      <c r="D21" s="56">
        <v>2850466.1</v>
      </c>
      <c r="E21" s="56">
        <v>2034381.3</v>
      </c>
      <c r="F21" s="56">
        <v>3224917.9</v>
      </c>
      <c r="G21" s="57">
        <v>8109765.300000001</v>
      </c>
      <c r="H21" s="58">
        <v>-21.292154875667023</v>
      </c>
      <c r="I21" s="58">
        <v>-34.429095818090914</v>
      </c>
      <c r="J21" s="58">
        <v>-29.91785201246582</v>
      </c>
      <c r="K21" s="59"/>
    </row>
    <row r="22" spans="3:11" s="21" customFormat="1" ht="13.5" customHeight="1">
      <c r="C22" s="55" t="s">
        <v>37</v>
      </c>
      <c r="D22" s="56">
        <v>293781.8</v>
      </c>
      <c r="E22" s="111" t="s">
        <v>98</v>
      </c>
      <c r="F22" s="111" t="s">
        <v>98</v>
      </c>
      <c r="G22" s="57">
        <v>941054.2999999999</v>
      </c>
      <c r="H22" s="58">
        <v>32.19191754172619</v>
      </c>
      <c r="I22" s="111" t="s">
        <v>98</v>
      </c>
      <c r="J22" s="111" t="s">
        <v>98</v>
      </c>
      <c r="K22" s="59"/>
    </row>
    <row r="23" spans="3:11" s="21" customFormat="1" ht="13.5" customHeight="1">
      <c r="C23" s="55" t="s">
        <v>38</v>
      </c>
      <c r="D23" s="56">
        <v>2917.58</v>
      </c>
      <c r="E23" s="56">
        <v>2132.22</v>
      </c>
      <c r="F23" s="56">
        <v>1992.1299999999999</v>
      </c>
      <c r="G23" s="57">
        <v>7041.929999999999</v>
      </c>
      <c r="H23" s="58">
        <v>-37.67475492712423</v>
      </c>
      <c r="I23" s="58">
        <v>-32.55386071208968</v>
      </c>
      <c r="J23" s="58">
        <v>-74.01107695668973</v>
      </c>
      <c r="K23" s="59"/>
    </row>
    <row r="24" spans="3:11" s="21" customFormat="1" ht="13.5" customHeight="1">
      <c r="C24" s="55" t="s">
        <v>39</v>
      </c>
      <c r="D24" s="56">
        <v>727850.9</v>
      </c>
      <c r="E24" s="56">
        <v>816653.31</v>
      </c>
      <c r="F24" s="56">
        <v>669347.12</v>
      </c>
      <c r="G24" s="57">
        <v>2213851.33</v>
      </c>
      <c r="H24" s="58">
        <v>-20.45026241929355</v>
      </c>
      <c r="I24" s="58">
        <v>69.52973138561067</v>
      </c>
      <c r="J24" s="58">
        <v>63.461411464018845</v>
      </c>
      <c r="K24" s="59"/>
    </row>
    <row r="25" spans="2:11" s="21" customFormat="1" ht="12" customHeight="1">
      <c r="B25" s="21" t="s">
        <v>40</v>
      </c>
      <c r="C25" s="55"/>
      <c r="D25" s="56">
        <v>1275331.15</v>
      </c>
      <c r="E25" s="56">
        <v>1049246.34</v>
      </c>
      <c r="F25" s="56">
        <v>1403822.4</v>
      </c>
      <c r="G25" s="57">
        <v>3728399.89</v>
      </c>
      <c r="H25" s="58">
        <v>19.768047344987693</v>
      </c>
      <c r="I25" s="58">
        <v>2.615723417160609</v>
      </c>
      <c r="J25" s="58">
        <v>3.1621858858132734</v>
      </c>
      <c r="K25" s="59"/>
    </row>
    <row r="26" spans="2:11" s="21" customFormat="1" ht="25.5" customHeight="1">
      <c r="B26" s="148" t="s">
        <v>41</v>
      </c>
      <c r="C26" s="149"/>
      <c r="D26" s="56">
        <v>42829.62</v>
      </c>
      <c r="E26" s="56">
        <v>42858.72</v>
      </c>
      <c r="F26" s="56">
        <v>45081.32</v>
      </c>
      <c r="G26" s="57">
        <v>130769.66</v>
      </c>
      <c r="H26" s="58">
        <v>7.517124923598262</v>
      </c>
      <c r="I26" s="58">
        <v>132.9581504389465</v>
      </c>
      <c r="J26" s="58">
        <v>73.54128792468262</v>
      </c>
      <c r="K26" s="59"/>
    </row>
    <row r="27" spans="2:11" s="21" customFormat="1" ht="13.5" customHeight="1">
      <c r="B27" s="21" t="s">
        <v>42</v>
      </c>
      <c r="C27" s="55"/>
      <c r="D27" s="56">
        <v>81693.29000000001</v>
      </c>
      <c r="E27" s="56">
        <v>96155.98999999999</v>
      </c>
      <c r="F27" s="56">
        <v>93131.59</v>
      </c>
      <c r="G27" s="57">
        <v>270980.87</v>
      </c>
      <c r="H27" s="58">
        <v>9.80918516967244</v>
      </c>
      <c r="I27" s="58">
        <v>7.05720758815005</v>
      </c>
      <c r="J27" s="58">
        <v>6.740853514424816</v>
      </c>
      <c r="K27" s="59"/>
    </row>
    <row r="28" spans="2:11" s="21" customFormat="1" ht="13.5" customHeight="1">
      <c r="B28" s="21" t="s">
        <v>43</v>
      </c>
      <c r="C28" s="55"/>
      <c r="D28" s="56">
        <v>277.5</v>
      </c>
      <c r="E28" s="56">
        <v>398.4</v>
      </c>
      <c r="F28" s="56">
        <v>230</v>
      </c>
      <c r="G28" s="57">
        <v>905.9</v>
      </c>
      <c r="H28" s="58">
        <v>-53.697929976999745</v>
      </c>
      <c r="I28" s="58">
        <v>-51.89826368608295</v>
      </c>
      <c r="J28" s="58">
        <v>-83.3959566707601</v>
      </c>
      <c r="K28" s="59"/>
    </row>
    <row r="29" spans="4:11" s="21" customFormat="1" ht="13.5" customHeight="1">
      <c r="D29" s="56"/>
      <c r="E29" s="56"/>
      <c r="F29" s="56"/>
      <c r="G29" s="56"/>
      <c r="H29" s="61"/>
      <c r="I29" s="61"/>
      <c r="J29" s="61"/>
      <c r="K29" s="49"/>
    </row>
    <row r="30" spans="4:11" s="21" customFormat="1" ht="13.5" customHeight="1">
      <c r="D30" s="56"/>
      <c r="E30" s="56"/>
      <c r="F30" s="56"/>
      <c r="G30" s="56"/>
      <c r="H30" s="61"/>
      <c r="I30" s="61"/>
      <c r="J30" s="61"/>
      <c r="K30" s="49"/>
    </row>
    <row r="31" spans="1:11" s="21" customFormat="1" ht="12" customHeight="1">
      <c r="A31" s="4"/>
      <c r="B31" s="4"/>
      <c r="C31" s="4"/>
      <c r="D31" s="56"/>
      <c r="E31" s="58"/>
      <c r="F31" s="63"/>
      <c r="G31" s="63"/>
      <c r="H31" s="49"/>
      <c r="I31" s="49"/>
      <c r="J31" s="49"/>
      <c r="K31" s="49"/>
    </row>
    <row r="32" spans="1:11" s="66" customFormat="1" ht="13.5" customHeight="1">
      <c r="A32" s="64"/>
      <c r="B32" s="64"/>
      <c r="C32" s="44"/>
      <c r="D32" s="65"/>
      <c r="E32" s="65"/>
      <c r="F32" s="65"/>
      <c r="G32" s="65"/>
      <c r="H32" s="44"/>
      <c r="I32" s="64"/>
      <c r="J32" s="64"/>
      <c r="K32" s="49"/>
    </row>
    <row r="33" spans="1:11" s="66" customFormat="1" ht="25.5" customHeight="1">
      <c r="A33" s="134" t="s">
        <v>88</v>
      </c>
      <c r="B33" s="134"/>
      <c r="C33" s="134"/>
      <c r="D33" s="134"/>
      <c r="E33" s="134"/>
      <c r="F33" s="134"/>
      <c r="G33" s="134"/>
      <c r="H33" s="134"/>
      <c r="I33" s="134"/>
      <c r="J33" s="134"/>
      <c r="K33" s="40"/>
    </row>
    <row r="34" spans="1:11" s="66" customFormat="1" ht="12.75" customHeight="1">
      <c r="A34" s="64"/>
      <c r="B34" s="64"/>
      <c r="C34" s="44"/>
      <c r="D34" s="44"/>
      <c r="E34" s="44"/>
      <c r="F34" s="44"/>
      <c r="G34" s="44"/>
      <c r="H34" s="44"/>
      <c r="I34" s="64"/>
      <c r="J34" s="64"/>
      <c r="K34" s="49"/>
    </row>
    <row r="35" spans="1:11" s="66" customFormat="1" ht="13.5" customHeight="1">
      <c r="A35" s="135" t="s">
        <v>45</v>
      </c>
      <c r="B35" s="135"/>
      <c r="C35" s="136"/>
      <c r="D35" s="142" t="str">
        <f>IF('[1]start'!$Q$43=1,"Januar",IF('[1]start'!$Q$43=2,"April",IF('[1]start'!$Q$43=3,"Juli",IF('[1]start'!$Q$43=4,"Oktober","FEHLER"))))</f>
        <v>April</v>
      </c>
      <c r="E35" s="145" t="str">
        <f>IF('[1]start'!$Q$43=1,"Februar",IF('[1]start'!$Q$43=2,"Mai",IF('[1]start'!$Q$43=3,"August",IF('[1]start'!$Q$43=4,"November","FEHLER"))))</f>
        <v>Mai</v>
      </c>
      <c r="F35" s="145" t="str">
        <f>IF('[1]start'!$Q$43=1,"März",IF('[1]start'!$Q$43=2,"Juni",IF('[1]start'!$Q$43=3,"September",IF('[1]start'!$Q$43=4,"Dezember","FEHLER"))))</f>
        <v>Juni</v>
      </c>
      <c r="G35" s="145" t="str">
        <f>CONCATENATE('[1]start'!$Q$43,". Quartal ",'[1]start'!$P$41," insgesamt")</f>
        <v>2. Quartal 2011 insgesamt</v>
      </c>
      <c r="H35" s="145" t="str">
        <f>CONCATENATE("Veränd. ggü. ",'[1]start'!$Q$43,".Quartal ",'[1]start'!$P$41-1)</f>
        <v>Veränd. ggü. 2.Quartal 2010</v>
      </c>
      <c r="I35" s="145" t="str">
        <f>CONCATENATE("Veränd. ggü. ",'[1]start'!$Q$43,".Quartal ",'[1]start'!$P$41-2)</f>
        <v>Veränd. ggü. 2.Quartal 2009</v>
      </c>
      <c r="J35" s="128" t="str">
        <f>CONCATENATE("Veränd. ggü. ",'[1]start'!$Q$43,".Quartal ",'[1]start'!$P$41-3)</f>
        <v>Veränd. ggü. 2.Quartal 2008</v>
      </c>
      <c r="K35" s="49"/>
    </row>
    <row r="36" spans="1:11" s="66" customFormat="1" ht="13.5" customHeight="1">
      <c r="A36" s="137"/>
      <c r="B36" s="137"/>
      <c r="C36" s="138"/>
      <c r="D36" s="143"/>
      <c r="E36" s="146"/>
      <c r="F36" s="146"/>
      <c r="G36" s="146"/>
      <c r="H36" s="146"/>
      <c r="I36" s="146"/>
      <c r="J36" s="129"/>
      <c r="K36" s="49"/>
    </row>
    <row r="37" spans="1:11" s="66" customFormat="1" ht="17.25" customHeight="1">
      <c r="A37" s="139"/>
      <c r="B37" s="139"/>
      <c r="C37" s="138"/>
      <c r="D37" s="144"/>
      <c r="E37" s="147"/>
      <c r="F37" s="147"/>
      <c r="G37" s="147"/>
      <c r="H37" s="147"/>
      <c r="I37" s="147"/>
      <c r="J37" s="130"/>
      <c r="K37" s="49"/>
    </row>
    <row r="38" spans="1:11" s="66" customFormat="1" ht="13.5" customHeight="1">
      <c r="A38" s="140"/>
      <c r="B38" s="140"/>
      <c r="C38" s="141"/>
      <c r="D38" s="131" t="s">
        <v>31</v>
      </c>
      <c r="E38" s="132"/>
      <c r="F38" s="132"/>
      <c r="G38" s="133"/>
      <c r="H38" s="131" t="s">
        <v>32</v>
      </c>
      <c r="I38" s="132"/>
      <c r="J38" s="132"/>
      <c r="K38" s="64"/>
    </row>
    <row r="39" spans="1:8" s="66" customFormat="1" ht="7.5" customHeight="1">
      <c r="A39" s="64"/>
      <c r="B39" s="64"/>
      <c r="C39" s="44"/>
      <c r="D39" s="44"/>
      <c r="E39" s="44"/>
      <c r="F39" s="44"/>
      <c r="G39" s="44"/>
      <c r="H39" s="44"/>
    </row>
    <row r="40" spans="1:11" s="66" customFormat="1" ht="13.5" customHeight="1">
      <c r="A40" s="68" t="s">
        <v>44</v>
      </c>
      <c r="B40" s="68"/>
      <c r="C40" s="55"/>
      <c r="D40" s="52">
        <v>5314401.94</v>
      </c>
      <c r="E40" s="52">
        <v>4473202.38</v>
      </c>
      <c r="F40" s="52">
        <v>5753948.86</v>
      </c>
      <c r="G40" s="53">
        <v>15541553.18</v>
      </c>
      <c r="H40" s="54">
        <v>-11.621043563773448</v>
      </c>
      <c r="I40" s="54">
        <v>-17.660519637233428</v>
      </c>
      <c r="J40" s="54">
        <v>-16.24262952751836</v>
      </c>
      <c r="K40" s="49"/>
    </row>
    <row r="41" spans="1:11" s="66" customFormat="1" ht="13.5" customHeight="1">
      <c r="A41" s="69" t="s">
        <v>46</v>
      </c>
      <c r="B41" s="150" t="s">
        <v>47</v>
      </c>
      <c r="C41" s="150"/>
      <c r="D41" s="56">
        <v>3404835.9099999997</v>
      </c>
      <c r="E41" s="56">
        <v>2677433.71</v>
      </c>
      <c r="F41" s="56">
        <v>3734267.9899999998</v>
      </c>
      <c r="G41" s="57">
        <v>9816537.61</v>
      </c>
      <c r="H41" s="58">
        <v>-18.337128779554345</v>
      </c>
      <c r="I41" s="58">
        <v>-30.586200273264097</v>
      </c>
      <c r="J41" s="58">
        <v>-29.108972840477286</v>
      </c>
      <c r="K41" s="49"/>
    </row>
    <row r="42" spans="1:11" s="66" customFormat="1" ht="13.5" customHeight="1">
      <c r="A42" s="69"/>
      <c r="B42" s="150" t="s">
        <v>48</v>
      </c>
      <c r="C42" s="150"/>
      <c r="D42" s="56">
        <v>617786.13</v>
      </c>
      <c r="E42" s="56">
        <v>735114.05</v>
      </c>
      <c r="F42" s="56">
        <v>606026.75</v>
      </c>
      <c r="G42" s="57">
        <v>1958926.9300000002</v>
      </c>
      <c r="H42" s="58">
        <v>-18.55433914596262</v>
      </c>
      <c r="I42" s="58">
        <v>84.71697084324805</v>
      </c>
      <c r="J42" s="58">
        <v>86.11924746796646</v>
      </c>
      <c r="K42" s="49"/>
    </row>
    <row r="43" spans="1:11" s="66" customFormat="1" ht="36" customHeight="1">
      <c r="A43" s="69"/>
      <c r="B43" s="149" t="s">
        <v>49</v>
      </c>
      <c r="C43" s="149"/>
      <c r="D43" s="56">
        <v>12377.65</v>
      </c>
      <c r="E43" s="56">
        <v>11402.28</v>
      </c>
      <c r="F43" s="56">
        <v>9810.720000000001</v>
      </c>
      <c r="G43" s="57">
        <v>33590.65</v>
      </c>
      <c r="H43" s="58">
        <v>3.2531648526757273</v>
      </c>
      <c r="I43" s="58">
        <v>-0.5720474628306604</v>
      </c>
      <c r="J43" s="58">
        <v>1.760862057474566</v>
      </c>
      <c r="K43" s="49"/>
    </row>
    <row r="44" spans="1:11" s="66" customFormat="1" ht="14.25" customHeight="1">
      <c r="A44" s="70"/>
      <c r="B44" s="70"/>
      <c r="C44" s="21"/>
      <c r="D44" s="71"/>
      <c r="E44" s="60"/>
      <c r="F44" s="60"/>
      <c r="G44" s="64"/>
      <c r="H44" s="58"/>
      <c r="I44" s="58"/>
      <c r="J44" s="58"/>
      <c r="K44" s="49"/>
    </row>
    <row r="45" spans="1:11" s="66" customFormat="1" ht="24.75" customHeight="1">
      <c r="A45" s="151" t="s">
        <v>50</v>
      </c>
      <c r="B45" s="151"/>
      <c r="C45" s="152"/>
      <c r="D45" s="52">
        <v>406835.65</v>
      </c>
      <c r="E45" s="52">
        <v>418508.45</v>
      </c>
      <c r="F45" s="52">
        <v>322756.06</v>
      </c>
      <c r="G45" s="53">
        <v>1148100.1600000001</v>
      </c>
      <c r="H45" s="54">
        <v>-9.061390752686084</v>
      </c>
      <c r="I45" s="54">
        <v>8.349748901544519</v>
      </c>
      <c r="J45" s="54">
        <v>-1.7187278554715912</v>
      </c>
      <c r="K45" s="49"/>
    </row>
    <row r="46" spans="1:11" s="66" customFormat="1" ht="13.5" customHeight="1">
      <c r="A46" s="69" t="s">
        <v>46</v>
      </c>
      <c r="B46" s="150" t="s">
        <v>47</v>
      </c>
      <c r="C46" s="150"/>
      <c r="D46" s="56">
        <v>123657.19</v>
      </c>
      <c r="E46" s="56">
        <v>169357.96000000002</v>
      </c>
      <c r="F46" s="56">
        <v>111649.83</v>
      </c>
      <c r="G46" s="57">
        <v>404664.98000000004</v>
      </c>
      <c r="H46" s="58">
        <v>42.490744606564945</v>
      </c>
      <c r="I46" s="58">
        <v>108.98397986515307</v>
      </c>
      <c r="J46" s="58">
        <v>26.462576260298356</v>
      </c>
      <c r="K46" s="49"/>
    </row>
    <row r="47" spans="1:11" s="66" customFormat="1" ht="13.5" customHeight="1">
      <c r="A47" s="69"/>
      <c r="B47" s="150" t="s">
        <v>48</v>
      </c>
      <c r="C47" s="150"/>
      <c r="D47" s="56">
        <v>267094.63</v>
      </c>
      <c r="E47" s="56">
        <v>238083.25</v>
      </c>
      <c r="F47" s="56">
        <v>201464.75</v>
      </c>
      <c r="G47" s="57">
        <v>706642.63</v>
      </c>
      <c r="H47" s="58">
        <v>-24.26788876444943</v>
      </c>
      <c r="I47" s="58">
        <v>-14.580699095821249</v>
      </c>
      <c r="J47" s="58">
        <v>-12.487339232432237</v>
      </c>
      <c r="K47" s="49"/>
    </row>
    <row r="48" spans="1:11" s="66" customFormat="1" ht="36" customHeight="1">
      <c r="A48" s="69"/>
      <c r="B48" s="149" t="s">
        <v>49</v>
      </c>
      <c r="C48" s="149"/>
      <c r="D48" s="56">
        <v>12012.73</v>
      </c>
      <c r="E48" s="56">
        <v>11061.24</v>
      </c>
      <c r="F48" s="56">
        <v>9620.480000000001</v>
      </c>
      <c r="G48" s="57">
        <v>32694.450000000004</v>
      </c>
      <c r="H48" s="58">
        <v>2.0128015036805946</v>
      </c>
      <c r="I48" s="58">
        <v>-2.9354396256887516</v>
      </c>
      <c r="J48" s="58">
        <v>0.9153682539202679</v>
      </c>
      <c r="K48" s="49"/>
    </row>
    <row r="49" spans="1:11" s="74" customFormat="1" ht="13.5" customHeight="1">
      <c r="A49" s="72"/>
      <c r="B49" s="72"/>
      <c r="C49" s="63"/>
      <c r="D49" s="63"/>
      <c r="E49" s="63"/>
      <c r="F49" s="63"/>
      <c r="G49" s="63"/>
      <c r="H49" s="73"/>
      <c r="I49" s="73"/>
      <c r="J49" s="73"/>
      <c r="K49" s="49"/>
    </row>
    <row r="50" spans="1:11" s="66" customFormat="1" ht="13.5" customHeight="1">
      <c r="A50" s="64"/>
      <c r="B50" s="64"/>
      <c r="C50" s="44"/>
      <c r="D50" s="44"/>
      <c r="E50" s="52"/>
      <c r="F50" s="44"/>
      <c r="G50" s="44"/>
      <c r="H50" s="44"/>
      <c r="K50" s="49"/>
    </row>
    <row r="51" spans="1:8" s="66" customFormat="1" ht="13.5" customHeight="1">
      <c r="A51" s="64"/>
      <c r="B51" s="64"/>
      <c r="C51" s="44"/>
      <c r="D51" s="44"/>
      <c r="E51" s="56"/>
      <c r="F51" s="44"/>
      <c r="G51" s="44"/>
      <c r="H51" s="44"/>
    </row>
    <row r="52" spans="1:8" s="66" customFormat="1" ht="13.5" customHeight="1">
      <c r="A52" s="64"/>
      <c r="B52" s="64"/>
      <c r="C52" s="44"/>
      <c r="D52" s="44"/>
      <c r="E52" s="56"/>
      <c r="F52" s="44"/>
      <c r="G52" s="44"/>
      <c r="H52" s="44"/>
    </row>
    <row r="53" spans="1:10" s="66" customFormat="1" ht="13.5" customHeight="1">
      <c r="A53" s="64"/>
      <c r="B53" s="64"/>
      <c r="C53" s="44"/>
      <c r="D53" s="44"/>
      <c r="E53" s="56"/>
      <c r="F53" s="44"/>
      <c r="G53" s="44"/>
      <c r="H53" s="44"/>
      <c r="I53" s="44"/>
      <c r="J53" s="44"/>
    </row>
    <row r="54" spans="1:10" s="66" customFormat="1" ht="13.5" customHeight="1">
      <c r="A54" s="64"/>
      <c r="B54" s="64"/>
      <c r="C54" s="44"/>
      <c r="D54" s="44"/>
      <c r="E54" s="71"/>
      <c r="F54" s="44"/>
      <c r="G54" s="44"/>
      <c r="H54" s="44"/>
      <c r="I54" s="44"/>
      <c r="J54" s="44"/>
    </row>
    <row r="55" spans="1:10" s="66" customFormat="1" ht="13.5" customHeight="1">
      <c r="A55" s="64"/>
      <c r="B55" s="64"/>
      <c r="C55" s="44"/>
      <c r="D55" s="44"/>
      <c r="E55" s="52"/>
      <c r="F55" s="44"/>
      <c r="G55" s="44"/>
      <c r="H55" s="44"/>
      <c r="I55" s="44"/>
      <c r="J55" s="44"/>
    </row>
    <row r="56" spans="1:10" s="66" customFormat="1" ht="13.5" customHeight="1">
      <c r="A56" s="64"/>
      <c r="B56" s="64"/>
      <c r="C56" s="44"/>
      <c r="D56" s="44"/>
      <c r="E56" s="56"/>
      <c r="F56" s="44"/>
      <c r="G56" s="44"/>
      <c r="H56" s="44"/>
      <c r="I56" s="44"/>
      <c r="J56" s="44"/>
    </row>
    <row r="57" spans="1:10" s="66" customFormat="1" ht="13.5" customHeight="1">
      <c r="A57" s="64"/>
      <c r="B57" s="64"/>
      <c r="C57" s="64"/>
      <c r="D57" s="64"/>
      <c r="E57" s="56"/>
      <c r="F57" s="75"/>
      <c r="G57" s="64"/>
      <c r="H57" s="44"/>
      <c r="I57" s="44"/>
      <c r="J57" s="44"/>
    </row>
    <row r="58" spans="1:10" s="66" customFormat="1" ht="13.5" customHeight="1">
      <c r="A58" s="64"/>
      <c r="B58" s="64"/>
      <c r="C58" s="64"/>
      <c r="D58" s="64"/>
      <c r="E58" s="56"/>
      <c r="F58" s="75"/>
      <c r="G58" s="64"/>
      <c r="H58" s="44"/>
      <c r="I58" s="44"/>
      <c r="J58" s="44"/>
    </row>
    <row r="59" spans="1:10" s="66" customFormat="1" ht="13.5" customHeight="1">
      <c r="A59" s="64"/>
      <c r="B59" s="64"/>
      <c r="C59" s="64"/>
      <c r="D59" s="64"/>
      <c r="E59" s="64"/>
      <c r="F59" s="75"/>
      <c r="G59" s="64"/>
      <c r="H59" s="44"/>
      <c r="I59" s="44"/>
      <c r="J59" s="44"/>
    </row>
    <row r="60" spans="1:10" s="66" customFormat="1" ht="13.5" customHeight="1">
      <c r="A60" s="64"/>
      <c r="B60" s="64"/>
      <c r="C60" s="64"/>
      <c r="D60" s="64"/>
      <c r="E60" s="76"/>
      <c r="F60" s="75"/>
      <c r="G60" s="64"/>
      <c r="H60" s="44"/>
      <c r="I60" s="44"/>
      <c r="J60" s="44"/>
    </row>
    <row r="61" spans="1:10" s="66" customFormat="1" ht="13.5" customHeight="1">
      <c r="A61" s="64"/>
      <c r="B61" s="64"/>
      <c r="C61" s="64"/>
      <c r="D61" s="64"/>
      <c r="E61" s="76"/>
      <c r="F61" s="75"/>
      <c r="G61" s="64"/>
      <c r="H61" s="44"/>
      <c r="I61" s="44"/>
      <c r="J61" s="44"/>
    </row>
    <row r="62" spans="1:10" s="66" customFormat="1" ht="13.5" customHeight="1">
      <c r="A62" s="64"/>
      <c r="B62" s="64"/>
      <c r="C62" s="64"/>
      <c r="D62" s="64"/>
      <c r="E62" s="76"/>
      <c r="F62" s="75"/>
      <c r="G62" s="64"/>
      <c r="H62" s="44"/>
      <c r="I62" s="44"/>
      <c r="J62" s="44"/>
    </row>
    <row r="63" spans="1:10" s="66" customFormat="1" ht="13.5" customHeight="1">
      <c r="A63" s="64"/>
      <c r="B63" s="64"/>
      <c r="C63" s="64"/>
      <c r="D63" s="64"/>
      <c r="E63" s="76"/>
      <c r="F63" s="75"/>
      <c r="G63" s="64"/>
      <c r="H63" s="44"/>
      <c r="I63" s="44"/>
      <c r="J63" s="44"/>
    </row>
    <row r="64" spans="1:10" s="66" customFormat="1" ht="13.5" customHeight="1">
      <c r="A64" s="64"/>
      <c r="B64" s="64"/>
      <c r="C64" s="64"/>
      <c r="D64" s="64"/>
      <c r="E64" s="76"/>
      <c r="F64" s="75"/>
      <c r="G64" s="64"/>
      <c r="H64" s="44"/>
      <c r="I64" s="44"/>
      <c r="J64" s="44"/>
    </row>
    <row r="65" spans="1:10" s="66" customFormat="1" ht="13.5" customHeight="1">
      <c r="A65" s="64"/>
      <c r="B65" s="64"/>
      <c r="C65" s="64"/>
      <c r="D65" s="64"/>
      <c r="E65" s="76"/>
      <c r="F65" s="75"/>
      <c r="G65" s="64"/>
      <c r="H65" s="44"/>
      <c r="I65" s="44"/>
      <c r="J65" s="44"/>
    </row>
    <row r="66" spans="1:10" s="66" customFormat="1" ht="13.5" customHeight="1">
      <c r="A66" s="64"/>
      <c r="B66" s="64"/>
      <c r="C66" s="64"/>
      <c r="D66" s="64"/>
      <c r="E66" s="76"/>
      <c r="F66" s="75"/>
      <c r="G66" s="64"/>
      <c r="H66" s="44"/>
      <c r="I66" s="44"/>
      <c r="J66" s="44"/>
    </row>
    <row r="67" spans="1:10" s="66" customFormat="1" ht="13.5" customHeight="1">
      <c r="A67" s="64"/>
      <c r="B67" s="64"/>
      <c r="C67" s="64"/>
      <c r="D67" s="64"/>
      <c r="E67" s="76"/>
      <c r="F67" s="75"/>
      <c r="G67" s="64"/>
      <c r="H67" s="44"/>
      <c r="I67" s="44"/>
      <c r="J67" s="44"/>
    </row>
    <row r="68" spans="1:10" s="66" customFormat="1" ht="13.5" customHeight="1">
      <c r="A68" s="64"/>
      <c r="B68" s="64"/>
      <c r="C68" s="64"/>
      <c r="D68" s="64"/>
      <c r="E68" s="76"/>
      <c r="F68" s="75"/>
      <c r="G68" s="64"/>
      <c r="H68" s="44"/>
      <c r="I68" s="44"/>
      <c r="J68" s="44"/>
    </row>
    <row r="69" spans="1:10" s="66" customFormat="1" ht="13.5" customHeight="1">
      <c r="A69" s="64"/>
      <c r="B69" s="64"/>
      <c r="C69" s="64"/>
      <c r="D69" s="64"/>
      <c r="E69" s="76"/>
      <c r="F69" s="75"/>
      <c r="G69" s="64"/>
      <c r="H69" s="44"/>
      <c r="I69" s="44"/>
      <c r="J69" s="44"/>
    </row>
    <row r="70" spans="1:10" s="66" customFormat="1" ht="13.5" customHeight="1">
      <c r="A70" s="64"/>
      <c r="B70" s="64"/>
      <c r="C70" s="64"/>
      <c r="D70" s="64"/>
      <c r="E70" s="76"/>
      <c r="F70" s="75"/>
      <c r="G70" s="64"/>
      <c r="H70" s="44"/>
      <c r="I70" s="44"/>
      <c r="J70" s="44"/>
    </row>
    <row r="71" spans="1:10" s="66" customFormat="1" ht="13.5" customHeight="1">
      <c r="A71" s="64"/>
      <c r="B71" s="64"/>
      <c r="C71" s="64"/>
      <c r="D71" s="64"/>
      <c r="E71" s="64"/>
      <c r="F71" s="75"/>
      <c r="G71" s="64"/>
      <c r="H71" s="44"/>
      <c r="I71" s="44"/>
      <c r="J71" s="44"/>
    </row>
    <row r="72" spans="1:10" s="66" customFormat="1" ht="13.5" customHeight="1">
      <c r="A72" s="64"/>
      <c r="B72" s="64"/>
      <c r="C72" s="64"/>
      <c r="D72" s="64"/>
      <c r="E72" s="64"/>
      <c r="F72" s="75"/>
      <c r="G72" s="64"/>
      <c r="H72" s="44"/>
      <c r="I72" s="44"/>
      <c r="J72" s="44"/>
    </row>
    <row r="73" spans="1:10" s="66" customFormat="1" ht="13.5" customHeight="1">
      <c r="A73" s="64"/>
      <c r="B73" s="64"/>
      <c r="C73" s="64"/>
      <c r="D73" s="64"/>
      <c r="E73" s="64"/>
      <c r="F73" s="75"/>
      <c r="G73" s="64"/>
      <c r="H73" s="44"/>
      <c r="I73" s="44"/>
      <c r="J73" s="44"/>
    </row>
    <row r="74" spans="1:8" s="66" customFormat="1" ht="13.5" customHeight="1">
      <c r="A74" s="64"/>
      <c r="B74" s="64"/>
      <c r="C74" s="64"/>
      <c r="D74" s="64"/>
      <c r="E74" s="64"/>
      <c r="F74" s="75"/>
      <c r="G74" s="64"/>
      <c r="H74" s="44"/>
    </row>
    <row r="75" spans="1:8" s="66" customFormat="1" ht="13.5" customHeight="1">
      <c r="A75" s="64"/>
      <c r="B75" s="64"/>
      <c r="C75" s="64"/>
      <c r="D75" s="64"/>
      <c r="E75" s="64"/>
      <c r="F75" s="75"/>
      <c r="G75" s="64"/>
      <c r="H75" s="44"/>
    </row>
    <row r="76" spans="1:8" s="66" customFormat="1" ht="13.5" customHeight="1">
      <c r="A76" s="64"/>
      <c r="B76" s="64"/>
      <c r="C76" s="64"/>
      <c r="D76" s="64"/>
      <c r="E76" s="64"/>
      <c r="F76" s="75"/>
      <c r="G76" s="64"/>
      <c r="H76" s="44"/>
    </row>
    <row r="77" spans="1:8" s="66" customFormat="1" ht="13.5" customHeight="1">
      <c r="A77" s="64"/>
      <c r="B77" s="64"/>
      <c r="C77" s="64"/>
      <c r="D77" s="64"/>
      <c r="E77" s="64"/>
      <c r="F77" s="75"/>
      <c r="G77" s="64"/>
      <c r="H77" s="44"/>
    </row>
    <row r="78" spans="1:8" s="66" customFormat="1" ht="13.5" customHeight="1">
      <c r="A78" s="64"/>
      <c r="B78" s="64"/>
      <c r="C78" s="64"/>
      <c r="D78" s="64"/>
      <c r="E78" s="64"/>
      <c r="F78" s="75"/>
      <c r="G78" s="64"/>
      <c r="H78" s="44"/>
    </row>
    <row r="79" spans="1:8" s="66" customFormat="1" ht="13.5" customHeight="1">
      <c r="A79" s="64"/>
      <c r="B79" s="64"/>
      <c r="C79" s="64"/>
      <c r="D79" s="64"/>
      <c r="E79" s="64"/>
      <c r="F79" s="75"/>
      <c r="G79" s="64"/>
      <c r="H79" s="44"/>
    </row>
    <row r="80" spans="1:10" s="66" customFormat="1" ht="13.5" customHeight="1">
      <c r="A80" s="64"/>
      <c r="B80" s="64"/>
      <c r="C80" s="64"/>
      <c r="D80" s="64"/>
      <c r="E80" s="64"/>
      <c r="F80" s="75"/>
      <c r="G80" s="64"/>
      <c r="H80" s="44"/>
      <c r="J80" s="7"/>
    </row>
    <row r="81" spans="3:8" ht="13.5" customHeight="1">
      <c r="C81" s="41"/>
      <c r="D81" s="41"/>
      <c r="E81" s="41"/>
      <c r="F81" s="42"/>
      <c r="G81" s="41"/>
      <c r="H81" s="44"/>
    </row>
    <row r="82" spans="3:8" ht="13.5" customHeight="1">
      <c r="C82" s="41"/>
      <c r="D82" s="41"/>
      <c r="E82" s="41"/>
      <c r="F82" s="42"/>
      <c r="G82" s="41"/>
      <c r="H82" s="41"/>
    </row>
    <row r="83" spans="3:8" ht="13.5" customHeight="1">
      <c r="C83" s="41"/>
      <c r="D83" s="41"/>
      <c r="E83" s="41"/>
      <c r="F83" s="42"/>
      <c r="G83" s="41"/>
      <c r="H83" s="41"/>
    </row>
    <row r="84" spans="3:8" ht="13.5" customHeight="1">
      <c r="C84" s="41"/>
      <c r="D84" s="41"/>
      <c r="E84" s="41"/>
      <c r="F84" s="42"/>
      <c r="G84" s="41"/>
      <c r="H84" s="41"/>
    </row>
    <row r="85" spans="3:8" ht="13.5" customHeight="1">
      <c r="C85" s="41"/>
      <c r="D85" s="41"/>
      <c r="E85" s="41"/>
      <c r="F85" s="42"/>
      <c r="G85" s="41"/>
      <c r="H85" s="41"/>
    </row>
    <row r="86" spans="3:8" ht="13.5" customHeight="1">
      <c r="C86" s="41"/>
      <c r="D86" s="41"/>
      <c r="E86" s="41"/>
      <c r="F86" s="42"/>
      <c r="G86" s="41"/>
      <c r="H86" s="41"/>
    </row>
    <row r="87" spans="3:8" ht="13.5" customHeight="1">
      <c r="C87" s="41"/>
      <c r="D87" s="41"/>
      <c r="E87" s="41"/>
      <c r="F87" s="42"/>
      <c r="G87" s="41"/>
      <c r="H87" s="41"/>
    </row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sheetProtection/>
  <mergeCells count="31">
    <mergeCell ref="B48:C48"/>
    <mergeCell ref="B43:C43"/>
    <mergeCell ref="A45:C45"/>
    <mergeCell ref="B46:C46"/>
    <mergeCell ref="B42:C42"/>
    <mergeCell ref="E35:E37"/>
    <mergeCell ref="F35:F37"/>
    <mergeCell ref="G35:G37"/>
    <mergeCell ref="H35:H37"/>
    <mergeCell ref="D38:G38"/>
    <mergeCell ref="B47:C47"/>
    <mergeCell ref="I3:I5"/>
    <mergeCell ref="B15:C15"/>
    <mergeCell ref="B26:C26"/>
    <mergeCell ref="H38:J38"/>
    <mergeCell ref="B41:C41"/>
    <mergeCell ref="I35:I37"/>
    <mergeCell ref="J35:J37"/>
    <mergeCell ref="A33:J33"/>
    <mergeCell ref="A35:C38"/>
    <mergeCell ref="D35:D37"/>
    <mergeCell ref="J3:J5"/>
    <mergeCell ref="D6:G6"/>
    <mergeCell ref="H6:J6"/>
    <mergeCell ref="A1:J1"/>
    <mergeCell ref="A3:C6"/>
    <mergeCell ref="D3:D5"/>
    <mergeCell ref="E3:E5"/>
    <mergeCell ref="F3:F5"/>
    <mergeCell ref="G3:G5"/>
    <mergeCell ref="H3:H5"/>
  </mergeCells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9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59"/>
  <sheetViews>
    <sheetView zoomScaleSheetLayoutView="75" zoomScalePageLayoutView="0" workbookViewId="0" topLeftCell="A1">
      <selection activeCell="A1" sqref="A1:J1"/>
    </sheetView>
  </sheetViews>
  <sheetFormatPr defaultColWidth="11.421875" defaultRowHeight="12.75"/>
  <cols>
    <col min="1" max="1" width="1.57421875" style="7" customWidth="1"/>
    <col min="2" max="2" width="2.421875" style="7" customWidth="1"/>
    <col min="3" max="3" width="26.140625" style="77" customWidth="1"/>
    <col min="4" max="5" width="10.28125" style="7" customWidth="1"/>
    <col min="6" max="6" width="10.28125" style="77" customWidth="1"/>
    <col min="7" max="7" width="10.00390625" style="7" customWidth="1"/>
    <col min="8" max="10" width="10.28125" style="7" customWidth="1"/>
    <col min="11" max="11" width="11.421875" style="79" customWidth="1"/>
    <col min="12" max="16384" width="11.421875" style="7" customWidth="1"/>
  </cols>
  <sheetData>
    <row r="1" spans="1:11" ht="22.5" customHeight="1">
      <c r="A1" s="134" t="s">
        <v>90</v>
      </c>
      <c r="B1" s="134"/>
      <c r="C1" s="134"/>
      <c r="D1" s="134"/>
      <c r="E1" s="134"/>
      <c r="F1" s="134"/>
      <c r="G1" s="134"/>
      <c r="H1" s="134"/>
      <c r="I1" s="134"/>
      <c r="J1" s="134"/>
      <c r="K1" s="78"/>
    </row>
    <row r="2" spans="1:10" ht="12.75" customHeight="1">
      <c r="A2" s="41"/>
      <c r="B2" s="41"/>
      <c r="C2" s="42"/>
      <c r="D2" s="41"/>
      <c r="E2" s="41"/>
      <c r="F2" s="42"/>
      <c r="G2" s="43"/>
      <c r="H2" s="43"/>
      <c r="J2" s="44"/>
    </row>
    <row r="3" spans="1:11" s="83" customFormat="1" ht="13.5" customHeight="1">
      <c r="A3" s="135" t="s">
        <v>51</v>
      </c>
      <c r="B3" s="135"/>
      <c r="C3" s="155"/>
      <c r="D3" s="159" t="s">
        <v>12</v>
      </c>
      <c r="E3" s="145" t="s">
        <v>13</v>
      </c>
      <c r="F3" s="145" t="s">
        <v>14</v>
      </c>
      <c r="G3" s="163" t="s">
        <v>91</v>
      </c>
      <c r="H3" s="163" t="s">
        <v>92</v>
      </c>
      <c r="I3" s="163" t="s">
        <v>93</v>
      </c>
      <c r="J3" s="164" t="s">
        <v>94</v>
      </c>
      <c r="K3" s="81"/>
    </row>
    <row r="4" spans="1:11" s="83" customFormat="1" ht="15" customHeight="1">
      <c r="A4" s="137"/>
      <c r="B4" s="137"/>
      <c r="C4" s="156"/>
      <c r="D4" s="160"/>
      <c r="E4" s="161"/>
      <c r="F4" s="161"/>
      <c r="G4" s="163"/>
      <c r="H4" s="163"/>
      <c r="I4" s="163"/>
      <c r="J4" s="165"/>
      <c r="K4" s="84"/>
    </row>
    <row r="5" spans="1:11" s="83" customFormat="1" ht="14.25" customHeight="1">
      <c r="A5" s="137"/>
      <c r="B5" s="137"/>
      <c r="C5" s="156"/>
      <c r="D5" s="141"/>
      <c r="E5" s="162"/>
      <c r="F5" s="162"/>
      <c r="G5" s="163"/>
      <c r="H5" s="163"/>
      <c r="I5" s="163"/>
      <c r="J5" s="166"/>
      <c r="K5" s="81"/>
    </row>
    <row r="6" spans="1:11" s="83" customFormat="1" ht="12" customHeight="1">
      <c r="A6" s="157"/>
      <c r="B6" s="157"/>
      <c r="C6" s="158"/>
      <c r="D6" s="132" t="s">
        <v>31</v>
      </c>
      <c r="E6" s="132"/>
      <c r="F6" s="132"/>
      <c r="G6" s="133"/>
      <c r="H6" s="153" t="s">
        <v>32</v>
      </c>
      <c r="I6" s="154"/>
      <c r="J6" s="154"/>
      <c r="K6" s="81"/>
    </row>
    <row r="7" spans="1:10" ht="6" customHeight="1">
      <c r="A7" s="85"/>
      <c r="B7" s="85"/>
      <c r="C7" s="85"/>
      <c r="D7" s="86"/>
      <c r="E7" s="86"/>
      <c r="F7" s="86"/>
      <c r="G7" s="86"/>
      <c r="H7" s="86"/>
      <c r="I7" s="66"/>
      <c r="J7" s="66"/>
    </row>
    <row r="8" spans="1:10" ht="11.25">
      <c r="A8" s="167" t="s">
        <v>52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13.5" customHeight="1">
      <c r="A9" s="50" t="s">
        <v>53</v>
      </c>
      <c r="B9" s="50"/>
      <c r="C9" s="68"/>
      <c r="D9" s="52">
        <v>837270.5</v>
      </c>
      <c r="E9" s="52">
        <v>733425.75</v>
      </c>
      <c r="F9" s="52">
        <v>595580.17</v>
      </c>
      <c r="G9" s="53">
        <v>2166276.42</v>
      </c>
      <c r="H9" s="54">
        <v>-8.21993544185321</v>
      </c>
      <c r="I9" s="54">
        <v>11.419347859670825</v>
      </c>
      <c r="J9" s="54">
        <v>-0.7929737854429408</v>
      </c>
    </row>
    <row r="10" spans="1:10" ht="13.5" customHeight="1">
      <c r="A10" s="21"/>
      <c r="B10" s="21" t="s">
        <v>54</v>
      </c>
      <c r="C10" s="55"/>
      <c r="D10" s="56"/>
      <c r="E10" s="56"/>
      <c r="F10" s="56"/>
      <c r="G10" s="89"/>
      <c r="H10" s="90"/>
      <c r="I10" s="90"/>
      <c r="J10" s="90"/>
    </row>
    <row r="11" spans="1:10" ht="13.5" customHeight="1">
      <c r="A11" s="21"/>
      <c r="B11" s="21"/>
      <c r="C11" s="55" t="s">
        <v>55</v>
      </c>
      <c r="D11" s="56">
        <v>133795.6</v>
      </c>
      <c r="E11" s="111" t="s">
        <v>98</v>
      </c>
      <c r="F11" s="111" t="s">
        <v>98</v>
      </c>
      <c r="G11" s="89">
        <v>272062.60000000003</v>
      </c>
      <c r="H11" s="58">
        <v>31.076730657863404</v>
      </c>
      <c r="I11" s="111" t="s">
        <v>98</v>
      </c>
      <c r="J11" s="111" t="s">
        <v>98</v>
      </c>
    </row>
    <row r="12" spans="1:10" ht="13.5" customHeight="1">
      <c r="A12" s="21"/>
      <c r="B12" s="21"/>
      <c r="C12" s="55" t="s">
        <v>56</v>
      </c>
      <c r="D12" s="56">
        <v>1945.82</v>
      </c>
      <c r="E12" s="56">
        <v>400.58</v>
      </c>
      <c r="F12" s="56">
        <v>839.24</v>
      </c>
      <c r="G12" s="89">
        <v>3185.6400000000003</v>
      </c>
      <c r="H12" s="58">
        <v>-15.038498363786202</v>
      </c>
      <c r="I12" s="58">
        <v>-31.407974885505517</v>
      </c>
      <c r="J12" s="58">
        <v>-39.863857227535114</v>
      </c>
    </row>
    <row r="13" spans="1:10" ht="13.5" customHeight="1">
      <c r="A13" s="21"/>
      <c r="B13" s="21"/>
      <c r="C13" s="55" t="s">
        <v>57</v>
      </c>
      <c r="D13" s="56">
        <v>462177.55</v>
      </c>
      <c r="E13" s="56">
        <v>395584.4</v>
      </c>
      <c r="F13" s="56">
        <v>318664.45</v>
      </c>
      <c r="G13" s="89">
        <v>1176426.4</v>
      </c>
      <c r="H13" s="58">
        <v>-16.503624441390087</v>
      </c>
      <c r="I13" s="58">
        <v>-0.8118867389235951</v>
      </c>
      <c r="J13" s="58">
        <v>-6.928986962874351</v>
      </c>
    </row>
    <row r="14" spans="1:10" ht="13.5" customHeight="1">
      <c r="A14" s="21"/>
      <c r="B14" s="21"/>
      <c r="C14" s="55" t="s">
        <v>58</v>
      </c>
      <c r="D14" s="56">
        <v>38494.5</v>
      </c>
      <c r="E14" s="56">
        <v>30723.62</v>
      </c>
      <c r="F14" s="56">
        <v>41722.22</v>
      </c>
      <c r="G14" s="89">
        <v>110940.34</v>
      </c>
      <c r="H14" s="58">
        <v>-17.048319990620687</v>
      </c>
      <c r="I14" s="58">
        <v>-6.624285523105233</v>
      </c>
      <c r="J14" s="58">
        <v>24.924698023563074</v>
      </c>
    </row>
    <row r="15" spans="1:10" ht="13.5" customHeight="1">
      <c r="A15" s="21"/>
      <c r="B15" s="21"/>
      <c r="C15" s="55" t="s">
        <v>59</v>
      </c>
      <c r="D15" s="56">
        <v>189010.5</v>
      </c>
      <c r="E15" s="56">
        <v>217239.8</v>
      </c>
      <c r="F15" s="56">
        <v>161912.9</v>
      </c>
      <c r="G15" s="89">
        <v>568163.2</v>
      </c>
      <c r="H15" s="58">
        <v>-1.8277430097845326</v>
      </c>
      <c r="I15" s="58">
        <v>18.757337377503447</v>
      </c>
      <c r="J15" s="58">
        <v>22.575503590991588</v>
      </c>
    </row>
    <row r="16" spans="1:10" ht="10.5" customHeight="1">
      <c r="A16" s="37"/>
      <c r="B16" s="37"/>
      <c r="C16" s="37"/>
      <c r="D16" s="62"/>
      <c r="E16" s="62"/>
      <c r="F16" s="62"/>
      <c r="G16" s="62"/>
      <c r="H16" s="49"/>
      <c r="I16" s="90"/>
      <c r="J16" s="90"/>
    </row>
    <row r="17" spans="1:10" ht="12.75" customHeight="1">
      <c r="A17" s="167" t="s">
        <v>60</v>
      </c>
      <c r="B17" s="167"/>
      <c r="C17" s="167"/>
      <c r="D17" s="167"/>
      <c r="E17" s="167"/>
      <c r="F17" s="167"/>
      <c r="G17" s="167"/>
      <c r="H17" s="167"/>
      <c r="I17" s="167"/>
      <c r="J17" s="167"/>
    </row>
    <row r="18" spans="1:10" ht="13.5" customHeight="1">
      <c r="A18" s="87" t="s">
        <v>53</v>
      </c>
      <c r="B18" s="33"/>
      <c r="C18" s="88"/>
      <c r="D18" s="52">
        <v>718248.2</v>
      </c>
      <c r="E18" s="52">
        <v>637852.27</v>
      </c>
      <c r="F18" s="52">
        <v>526295.29</v>
      </c>
      <c r="G18" s="53">
        <v>1882395.76</v>
      </c>
      <c r="H18" s="54">
        <v>-9.63300075827992</v>
      </c>
      <c r="I18" s="54">
        <v>8.92795153199839</v>
      </c>
      <c r="J18" s="54">
        <v>-7.292316887630967</v>
      </c>
    </row>
    <row r="19" spans="1:10" ht="13.5" customHeight="1">
      <c r="A19" s="37"/>
      <c r="B19" s="21" t="s">
        <v>54</v>
      </c>
      <c r="C19" s="55"/>
      <c r="D19" s="56"/>
      <c r="E19" s="56"/>
      <c r="F19" s="56"/>
      <c r="G19" s="89"/>
      <c r="H19" s="90"/>
      <c r="I19" s="90"/>
      <c r="J19" s="90"/>
    </row>
    <row r="20" spans="1:10" ht="13.5" customHeight="1">
      <c r="A20" s="37"/>
      <c r="B20" s="21"/>
      <c r="C20" s="55" t="s">
        <v>55</v>
      </c>
      <c r="D20" s="56">
        <v>133771.6</v>
      </c>
      <c r="E20" s="111" t="s">
        <v>98</v>
      </c>
      <c r="F20" s="111" t="s">
        <v>98</v>
      </c>
      <c r="G20" s="89">
        <v>272038.60000000003</v>
      </c>
      <c r="H20" s="58">
        <v>31.065167725156794</v>
      </c>
      <c r="I20" s="111" t="s">
        <v>98</v>
      </c>
      <c r="J20" s="111" t="s">
        <v>98</v>
      </c>
    </row>
    <row r="21" spans="1:10" ht="13.5" customHeight="1">
      <c r="A21" s="37"/>
      <c r="B21" s="21"/>
      <c r="C21" s="55" t="s">
        <v>56</v>
      </c>
      <c r="D21" s="56">
        <v>1544.5</v>
      </c>
      <c r="E21" s="56">
        <v>287.3</v>
      </c>
      <c r="F21" s="56">
        <v>515</v>
      </c>
      <c r="G21" s="89">
        <v>2346.8</v>
      </c>
      <c r="H21" s="58">
        <v>-1.5066940865404277</v>
      </c>
      <c r="I21" s="58">
        <v>-14.47521865889212</v>
      </c>
      <c r="J21" s="58">
        <v>-41.509857189143375</v>
      </c>
    </row>
    <row r="22" spans="1:10" ht="13.5" customHeight="1">
      <c r="A22" s="37"/>
      <c r="B22" s="21"/>
      <c r="C22" s="55" t="s">
        <v>57</v>
      </c>
      <c r="D22" s="56">
        <v>418883.57</v>
      </c>
      <c r="E22" s="56">
        <v>370745.3</v>
      </c>
      <c r="F22" s="56">
        <v>315392.41</v>
      </c>
      <c r="G22" s="89">
        <v>1105021.28</v>
      </c>
      <c r="H22" s="58">
        <v>-18.51871799156123</v>
      </c>
      <c r="I22" s="58">
        <v>-5.5460803335545705</v>
      </c>
      <c r="J22" s="58">
        <v>-10.800317238011248</v>
      </c>
    </row>
    <row r="23" spans="1:10" ht="13.5" customHeight="1">
      <c r="A23" s="37"/>
      <c r="B23" s="21"/>
      <c r="C23" s="55" t="s">
        <v>58</v>
      </c>
      <c r="D23" s="56">
        <v>31907.2</v>
      </c>
      <c r="E23" s="56">
        <v>23376.52</v>
      </c>
      <c r="F23" s="56">
        <v>27885.92</v>
      </c>
      <c r="G23" s="89">
        <v>83169.64</v>
      </c>
      <c r="H23" s="58">
        <v>-27.38484244354685</v>
      </c>
      <c r="I23" s="58">
        <v>3.0138078982961725</v>
      </c>
      <c r="J23" s="58">
        <v>1.616400520632033</v>
      </c>
    </row>
    <row r="24" spans="1:10" ht="13.5" customHeight="1">
      <c r="A24" s="37"/>
      <c r="B24" s="21"/>
      <c r="C24" s="55" t="s">
        <v>59</v>
      </c>
      <c r="D24" s="56">
        <v>122194.5</v>
      </c>
      <c r="E24" s="56">
        <v>155755.8</v>
      </c>
      <c r="F24" s="56">
        <v>110982.9</v>
      </c>
      <c r="G24" s="89">
        <v>388933.19999999995</v>
      </c>
      <c r="H24" s="58">
        <v>-0.2083156401453512</v>
      </c>
      <c r="I24" s="58">
        <v>17.089776559754654</v>
      </c>
      <c r="J24" s="58">
        <v>8.794329415318835</v>
      </c>
    </row>
    <row r="25" spans="1:10" ht="10.5" customHeight="1">
      <c r="A25" s="37"/>
      <c r="B25" s="21"/>
      <c r="C25" s="21"/>
      <c r="D25" s="56"/>
      <c r="E25" s="56"/>
      <c r="F25" s="56"/>
      <c r="G25" s="57"/>
      <c r="H25" s="90"/>
      <c r="I25" s="90"/>
      <c r="J25" s="90"/>
    </row>
    <row r="26" spans="1:10" ht="12.75" customHeight="1">
      <c r="A26" s="167" t="s">
        <v>61</v>
      </c>
      <c r="B26" s="167"/>
      <c r="C26" s="167"/>
      <c r="D26" s="167"/>
      <c r="E26" s="167"/>
      <c r="F26" s="167"/>
      <c r="G26" s="167"/>
      <c r="H26" s="167"/>
      <c r="I26" s="167"/>
      <c r="J26" s="167"/>
    </row>
    <row r="27" spans="1:10" ht="13.5" customHeight="1">
      <c r="A27" s="87" t="s">
        <v>53</v>
      </c>
      <c r="B27" s="33"/>
      <c r="C27" s="88"/>
      <c r="D27" s="54">
        <v>85.78448661454094</v>
      </c>
      <c r="E27" s="54">
        <v>86.96889494267143</v>
      </c>
      <c r="F27" s="54">
        <v>88.36682557782271</v>
      </c>
      <c r="G27" s="54">
        <v>86.89545538237452</v>
      </c>
      <c r="H27" s="54">
        <v>-1.5396211837827356</v>
      </c>
      <c r="I27" s="54">
        <v>-2.236053589911746</v>
      </c>
      <c r="J27" s="54">
        <v>-6.551293139390912</v>
      </c>
    </row>
    <row r="28" spans="1:10" ht="13.5" customHeight="1">
      <c r="A28" s="37"/>
      <c r="B28" s="21" t="s">
        <v>54</v>
      </c>
      <c r="C28" s="55"/>
      <c r="D28" s="92"/>
      <c r="E28" s="92"/>
      <c r="F28" s="92"/>
      <c r="G28" s="92"/>
      <c r="H28" s="90"/>
      <c r="I28" s="90"/>
      <c r="J28" s="90"/>
    </row>
    <row r="29" spans="1:10" ht="13.5" customHeight="1">
      <c r="A29" s="37"/>
      <c r="B29" s="21"/>
      <c r="C29" s="55" t="s">
        <v>55</v>
      </c>
      <c r="D29" s="58">
        <v>99.98206219038593</v>
      </c>
      <c r="E29" s="58">
        <v>100</v>
      </c>
      <c r="F29" s="58">
        <v>100</v>
      </c>
      <c r="G29" s="58">
        <v>99.99117850083033</v>
      </c>
      <c r="H29" s="58">
        <v>-0.008821499169675562</v>
      </c>
      <c r="I29" s="58">
        <v>3.3212817552765506</v>
      </c>
      <c r="J29" s="58">
        <v>0.379423135370871</v>
      </c>
    </row>
    <row r="30" spans="1:10" ht="13.5" customHeight="1">
      <c r="A30" s="37"/>
      <c r="B30" s="21"/>
      <c r="C30" s="55" t="s">
        <v>56</v>
      </c>
      <c r="D30" s="58">
        <v>79.3752762331562</v>
      </c>
      <c r="E30" s="58">
        <v>71.72100454341206</v>
      </c>
      <c r="F30" s="58">
        <v>61.36504456412945</v>
      </c>
      <c r="G30" s="58">
        <v>73.66808553383308</v>
      </c>
      <c r="H30" s="58">
        <v>15.926983417955508</v>
      </c>
      <c r="I30" s="58">
        <v>24.68618793270656</v>
      </c>
      <c r="J30" s="58">
        <v>-2.737122611664955</v>
      </c>
    </row>
    <row r="31" spans="1:10" ht="13.5" customHeight="1">
      <c r="A31" s="37"/>
      <c r="B31" s="21"/>
      <c r="C31" s="55" t="s">
        <v>57</v>
      </c>
      <c r="D31" s="58">
        <v>90.63260861545525</v>
      </c>
      <c r="E31" s="58">
        <v>93.72091012689073</v>
      </c>
      <c r="F31" s="58">
        <v>98.97320206254572</v>
      </c>
      <c r="G31" s="58">
        <v>93.9303368234511</v>
      </c>
      <c r="H31" s="58">
        <v>-2.4133904456207778</v>
      </c>
      <c r="I31" s="58">
        <v>-4.772944498066966</v>
      </c>
      <c r="J31" s="58">
        <v>-4.159544576561802</v>
      </c>
    </row>
    <row r="32" spans="1:10" ht="13.5" customHeight="1">
      <c r="A32" s="37"/>
      <c r="B32" s="21"/>
      <c r="C32" s="55" t="s">
        <v>58</v>
      </c>
      <c r="D32" s="58">
        <v>82.88768525373756</v>
      </c>
      <c r="E32" s="58">
        <v>76.08647678886798</v>
      </c>
      <c r="F32" s="58">
        <v>66.83709543739522</v>
      </c>
      <c r="G32" s="58">
        <v>74.96789715986087</v>
      </c>
      <c r="H32" s="58">
        <v>-12.460895851364828</v>
      </c>
      <c r="I32" s="58">
        <v>10.321841685919587</v>
      </c>
      <c r="J32" s="58">
        <v>-18.65787780294228</v>
      </c>
    </row>
    <row r="33" spans="1:10" ht="13.5" customHeight="1">
      <c r="A33" s="37"/>
      <c r="B33" s="21"/>
      <c r="C33" s="55" t="s">
        <v>59</v>
      </c>
      <c r="D33" s="58">
        <v>64.64958295967685</v>
      </c>
      <c r="E33" s="58">
        <v>71.6976355161439</v>
      </c>
      <c r="F33" s="58">
        <v>68.54481637967079</v>
      </c>
      <c r="G33" s="58">
        <v>68.45448631660761</v>
      </c>
      <c r="H33" s="58">
        <v>1.6495774053565615</v>
      </c>
      <c r="I33" s="58">
        <v>-1.4041749794776903</v>
      </c>
      <c r="J33" s="58">
        <v>-11.243008408643874</v>
      </c>
    </row>
    <row r="34" spans="1:11" ht="7.5" customHeight="1">
      <c r="A34" s="37"/>
      <c r="B34" s="37"/>
      <c r="C34" s="37"/>
      <c r="D34" s="93"/>
      <c r="E34" s="93"/>
      <c r="F34" s="93"/>
      <c r="G34" s="93"/>
      <c r="H34" s="93"/>
      <c r="I34" s="93"/>
      <c r="J34" s="93"/>
      <c r="K34" s="94"/>
    </row>
    <row r="35" spans="1:10" ht="7.5" customHeight="1">
      <c r="A35" s="41"/>
      <c r="B35" s="41"/>
      <c r="C35" s="42"/>
      <c r="D35" s="44"/>
      <c r="E35" s="44"/>
      <c r="F35" s="44"/>
      <c r="G35" s="44"/>
      <c r="H35" s="44"/>
      <c r="I35" s="66"/>
      <c r="J35" s="66"/>
    </row>
    <row r="36" spans="1:10" ht="13.5" customHeight="1">
      <c r="A36" s="95"/>
      <c r="B36" s="95"/>
      <c r="C36" s="96"/>
      <c r="D36" s="44"/>
      <c r="E36" s="44"/>
      <c r="F36" s="44"/>
      <c r="G36" s="44"/>
      <c r="H36" s="44"/>
      <c r="I36" s="66"/>
      <c r="J36" s="66"/>
    </row>
    <row r="37" spans="1:10" ht="13.5" customHeight="1">
      <c r="A37" s="95"/>
      <c r="B37" s="95"/>
      <c r="C37" s="96"/>
      <c r="D37" s="44"/>
      <c r="E37" s="44"/>
      <c r="F37" s="44"/>
      <c r="G37" s="44"/>
      <c r="H37" s="44"/>
      <c r="I37" s="66"/>
      <c r="J37" s="66"/>
    </row>
    <row r="38" spans="1:10" ht="13.5" customHeight="1">
      <c r="A38" s="77"/>
      <c r="B38" s="77"/>
      <c r="D38" s="44"/>
      <c r="E38" s="44"/>
      <c r="F38" s="44"/>
      <c r="G38" s="44"/>
      <c r="H38" s="44"/>
      <c r="I38" s="66"/>
      <c r="J38" s="66"/>
    </row>
    <row r="39" spans="1:11" ht="24" customHeight="1">
      <c r="A39" s="134" t="s">
        <v>95</v>
      </c>
      <c r="B39" s="134"/>
      <c r="C39" s="134"/>
      <c r="D39" s="134"/>
      <c r="E39" s="134"/>
      <c r="F39" s="134"/>
      <c r="G39" s="134"/>
      <c r="H39" s="134"/>
      <c r="I39" s="134"/>
      <c r="J39" s="134"/>
      <c r="K39" s="78"/>
    </row>
    <row r="40" spans="4:10" ht="12.75" customHeight="1">
      <c r="D40" s="44"/>
      <c r="E40" s="44"/>
      <c r="F40" s="44"/>
      <c r="G40" s="44"/>
      <c r="H40" s="44"/>
      <c r="I40" s="66"/>
      <c r="J40" s="66"/>
    </row>
    <row r="41" spans="1:10" ht="13.5" customHeight="1">
      <c r="A41" s="135" t="s">
        <v>51</v>
      </c>
      <c r="B41" s="135"/>
      <c r="C41" s="155"/>
      <c r="D41" s="159" t="s">
        <v>12</v>
      </c>
      <c r="E41" s="145" t="s">
        <v>13</v>
      </c>
      <c r="F41" s="145" t="s">
        <v>14</v>
      </c>
      <c r="G41" s="145" t="s">
        <v>91</v>
      </c>
      <c r="H41" s="145" t="s">
        <v>92</v>
      </c>
      <c r="I41" s="145" t="s">
        <v>93</v>
      </c>
      <c r="J41" s="128" t="s">
        <v>94</v>
      </c>
    </row>
    <row r="42" spans="1:11" ht="13.5" customHeight="1">
      <c r="A42" s="137"/>
      <c r="B42" s="137"/>
      <c r="C42" s="156"/>
      <c r="D42" s="170"/>
      <c r="E42" s="146"/>
      <c r="F42" s="146"/>
      <c r="G42" s="146"/>
      <c r="H42" s="146"/>
      <c r="I42" s="146"/>
      <c r="J42" s="129"/>
      <c r="K42" s="84"/>
    </row>
    <row r="43" spans="1:10" ht="13.5" customHeight="1">
      <c r="A43" s="137"/>
      <c r="B43" s="137"/>
      <c r="C43" s="156"/>
      <c r="D43" s="171"/>
      <c r="E43" s="147"/>
      <c r="F43" s="147"/>
      <c r="G43" s="147"/>
      <c r="H43" s="147"/>
      <c r="I43" s="147"/>
      <c r="J43" s="130"/>
    </row>
    <row r="44" spans="1:10" ht="13.5" customHeight="1">
      <c r="A44" s="157"/>
      <c r="B44" s="157"/>
      <c r="C44" s="158"/>
      <c r="D44" s="132" t="s">
        <v>31</v>
      </c>
      <c r="E44" s="132"/>
      <c r="F44" s="132"/>
      <c r="G44" s="133"/>
      <c r="H44" s="153" t="s">
        <v>32</v>
      </c>
      <c r="I44" s="154"/>
      <c r="J44" s="154"/>
    </row>
    <row r="45" spans="1:10" ht="6" customHeight="1">
      <c r="A45" s="85"/>
      <c r="B45" s="85"/>
      <c r="C45" s="85"/>
      <c r="D45" s="86"/>
      <c r="E45" s="86"/>
      <c r="F45" s="86"/>
      <c r="G45" s="86"/>
      <c r="H45" s="86"/>
      <c r="I45" s="66"/>
      <c r="J45" s="66"/>
    </row>
    <row r="46" spans="1:11" ht="13.5" customHeight="1">
      <c r="A46" s="169" t="s">
        <v>44</v>
      </c>
      <c r="B46" s="139"/>
      <c r="C46" s="138"/>
      <c r="D46" s="52">
        <v>837270.5</v>
      </c>
      <c r="E46" s="52">
        <v>733425.75</v>
      </c>
      <c r="F46" s="52">
        <v>595580.17</v>
      </c>
      <c r="G46" s="53">
        <v>2166276.42</v>
      </c>
      <c r="H46" s="54">
        <v>-8.21993544185321</v>
      </c>
      <c r="I46" s="54">
        <v>11.419347859670825</v>
      </c>
      <c r="J46" s="54">
        <v>-0.7929737854429408</v>
      </c>
      <c r="K46" s="7"/>
    </row>
    <row r="47" spans="1:11" ht="13.5" customHeight="1">
      <c r="A47" s="7" t="s">
        <v>46</v>
      </c>
      <c r="B47" s="97"/>
      <c r="C47" s="98" t="s">
        <v>47</v>
      </c>
      <c r="D47" s="56">
        <v>482556.1</v>
      </c>
      <c r="E47" s="56">
        <v>427722.72</v>
      </c>
      <c r="F47" s="56">
        <v>333979.72</v>
      </c>
      <c r="G47" s="89">
        <v>1244258.54</v>
      </c>
      <c r="H47" s="58">
        <v>-0.6254884731868748</v>
      </c>
      <c r="I47" s="58">
        <v>26.92536215635082</v>
      </c>
      <c r="J47" s="58">
        <v>3.3359076954280864</v>
      </c>
      <c r="K47" s="7"/>
    </row>
    <row r="48" spans="2:11" ht="13.5" customHeight="1">
      <c r="B48" s="97"/>
      <c r="C48" s="98" t="s">
        <v>48</v>
      </c>
      <c r="D48" s="56">
        <v>329144.1</v>
      </c>
      <c r="E48" s="56">
        <v>285398.44</v>
      </c>
      <c r="F48" s="56">
        <v>245627.74</v>
      </c>
      <c r="G48" s="89">
        <v>860170.28</v>
      </c>
      <c r="H48" s="58">
        <v>-16.49578177001879</v>
      </c>
      <c r="I48" s="58">
        <v>-3.960547299987305</v>
      </c>
      <c r="J48" s="58">
        <v>-4.727613070338954</v>
      </c>
      <c r="K48" s="7"/>
    </row>
    <row r="49" spans="2:11" ht="36" customHeight="1">
      <c r="B49" s="99"/>
      <c r="C49" s="100" t="s">
        <v>49</v>
      </c>
      <c r="D49" s="56">
        <v>17930.3</v>
      </c>
      <c r="E49" s="56">
        <v>16172.59</v>
      </c>
      <c r="F49" s="56">
        <v>13909.710000000001</v>
      </c>
      <c r="G49" s="89">
        <v>48012.6</v>
      </c>
      <c r="H49" s="58">
        <v>3.592486078558199</v>
      </c>
      <c r="I49" s="58">
        <v>3.6535408796192437</v>
      </c>
      <c r="J49" s="58">
        <v>0.6113679869490962</v>
      </c>
      <c r="K49" s="7"/>
    </row>
    <row r="50" spans="2:11" ht="13.5" customHeight="1">
      <c r="B50" s="66"/>
      <c r="C50" s="4"/>
      <c r="D50" s="56"/>
      <c r="E50" s="56"/>
      <c r="F50" s="56"/>
      <c r="G50" s="67"/>
      <c r="H50" s="90"/>
      <c r="I50" s="90"/>
      <c r="J50" s="90"/>
      <c r="K50" s="7"/>
    </row>
    <row r="51" spans="1:11" ht="24.75" customHeight="1">
      <c r="A51" s="168" t="s">
        <v>50</v>
      </c>
      <c r="B51" s="139"/>
      <c r="C51" s="138"/>
      <c r="D51" s="52">
        <v>718248.2</v>
      </c>
      <c r="E51" s="52">
        <v>637852.27</v>
      </c>
      <c r="F51" s="52">
        <v>526295.29</v>
      </c>
      <c r="G51" s="53">
        <v>1882395.76</v>
      </c>
      <c r="H51" s="54">
        <v>-9.63300075827992</v>
      </c>
      <c r="I51" s="54">
        <v>8.92795153199839</v>
      </c>
      <c r="J51" s="54">
        <v>-7.292316887630967</v>
      </c>
      <c r="K51" s="7"/>
    </row>
    <row r="52" spans="1:11" ht="13.5" customHeight="1">
      <c r="A52" s="7" t="s">
        <v>46</v>
      </c>
      <c r="B52" s="97"/>
      <c r="C52" s="98" t="s">
        <v>47</v>
      </c>
      <c r="D52" s="56">
        <v>375933</v>
      </c>
      <c r="E52" s="56">
        <v>339416.82</v>
      </c>
      <c r="F52" s="56">
        <v>268271.12</v>
      </c>
      <c r="G52" s="89">
        <v>983620.9400000001</v>
      </c>
      <c r="H52" s="58">
        <v>-1.9989438508744461</v>
      </c>
      <c r="I52" s="58">
        <v>24.430075328434775</v>
      </c>
      <c r="J52" s="58">
        <v>-9.294968097932266</v>
      </c>
      <c r="K52" s="7"/>
    </row>
    <row r="53" spans="2:11" ht="13.5" customHeight="1">
      <c r="B53" s="97"/>
      <c r="C53" s="98" t="s">
        <v>48</v>
      </c>
      <c r="D53" s="56">
        <v>321353.1</v>
      </c>
      <c r="E53" s="56">
        <v>282533.44</v>
      </c>
      <c r="F53" s="56">
        <v>244375.74</v>
      </c>
      <c r="G53" s="89">
        <v>848262.28</v>
      </c>
      <c r="H53" s="58">
        <v>-17.010405585139885</v>
      </c>
      <c r="I53" s="58">
        <v>-4.520303045750962</v>
      </c>
      <c r="J53" s="58">
        <v>-5.150738481242511</v>
      </c>
      <c r="K53" s="7"/>
    </row>
    <row r="54" spans="2:11" ht="36" customHeight="1">
      <c r="B54" s="99"/>
      <c r="C54" s="100" t="s">
        <v>49</v>
      </c>
      <c r="D54" s="56">
        <v>17067.1</v>
      </c>
      <c r="E54" s="56">
        <v>15892.01</v>
      </c>
      <c r="F54" s="56">
        <v>13621.43</v>
      </c>
      <c r="G54" s="89">
        <v>46580.54</v>
      </c>
      <c r="H54" s="58">
        <v>2.200264120334272</v>
      </c>
      <c r="I54" s="58">
        <v>4.274044592866955</v>
      </c>
      <c r="J54" s="58">
        <v>3.395772586986401</v>
      </c>
      <c r="K54" s="7"/>
    </row>
    <row r="55" ht="13.5" customHeight="1"/>
    <row r="56" spans="4:6" ht="13.5" customHeight="1">
      <c r="D56" s="62"/>
      <c r="E56" s="62"/>
      <c r="F56" s="62"/>
    </row>
    <row r="57" spans="4:6" ht="13.5" customHeight="1">
      <c r="D57" s="62"/>
      <c r="E57" s="62"/>
      <c r="F57" s="62"/>
    </row>
    <row r="58" spans="4:6" ht="13.5" customHeight="1">
      <c r="D58" s="62"/>
      <c r="E58" s="62"/>
      <c r="F58" s="62"/>
    </row>
    <row r="59" spans="4:6" ht="13.5" customHeight="1">
      <c r="D59" s="62"/>
      <c r="E59" s="62"/>
      <c r="F59" s="62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</sheetData>
  <sheetProtection/>
  <mergeCells count="27">
    <mergeCell ref="A51:C51"/>
    <mergeCell ref="D44:G44"/>
    <mergeCell ref="H44:J44"/>
    <mergeCell ref="A46:C46"/>
    <mergeCell ref="A26:J26"/>
    <mergeCell ref="A39:J39"/>
    <mergeCell ref="A41:C44"/>
    <mergeCell ref="D41:D43"/>
    <mergeCell ref="E41:E43"/>
    <mergeCell ref="F41:F43"/>
    <mergeCell ref="D6:G6"/>
    <mergeCell ref="G41:G43"/>
    <mergeCell ref="H41:H43"/>
    <mergeCell ref="I41:I43"/>
    <mergeCell ref="J41:J43"/>
    <mergeCell ref="A8:J8"/>
    <mergeCell ref="A17:J17"/>
    <mergeCell ref="H6:J6"/>
    <mergeCell ref="A1:J1"/>
    <mergeCell ref="A3:C6"/>
    <mergeCell ref="D3:D5"/>
    <mergeCell ref="E3:E5"/>
    <mergeCell ref="F3:F5"/>
    <mergeCell ref="G3:G5"/>
    <mergeCell ref="H3:H5"/>
    <mergeCell ref="I3:I5"/>
    <mergeCell ref="J3:J5"/>
  </mergeCells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9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K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421875" style="7" customWidth="1"/>
    <col min="2" max="2" width="3.28125" style="7" customWidth="1"/>
    <col min="3" max="3" width="19.28125" style="7" customWidth="1"/>
    <col min="4" max="10" width="11.8515625" style="7" customWidth="1"/>
    <col min="11" max="16384" width="11.421875" style="7" customWidth="1"/>
  </cols>
  <sheetData>
    <row r="1" spans="1:11" ht="13.5" customHeight="1">
      <c r="A1" s="101"/>
      <c r="B1" s="172" t="s">
        <v>96</v>
      </c>
      <c r="C1" s="172"/>
      <c r="D1" s="172"/>
      <c r="E1" s="172"/>
      <c r="F1" s="172"/>
      <c r="G1" s="172"/>
      <c r="H1" s="172"/>
      <c r="I1" s="172"/>
      <c r="J1" s="172"/>
      <c r="K1" s="40"/>
    </row>
    <row r="2" spans="2:10" ht="12.75" customHeight="1">
      <c r="B2" s="102"/>
      <c r="C2" s="102"/>
      <c r="D2" s="102"/>
      <c r="E2" s="102"/>
      <c r="F2" s="102"/>
      <c r="G2" s="102"/>
      <c r="H2" s="102"/>
      <c r="I2" s="102"/>
      <c r="J2" s="102"/>
    </row>
    <row r="3" spans="2:10" ht="13.5" customHeight="1">
      <c r="B3" s="173" t="s">
        <v>62</v>
      </c>
      <c r="C3" s="174"/>
      <c r="D3" s="179" t="s">
        <v>63</v>
      </c>
      <c r="E3" s="180"/>
      <c r="F3" s="181"/>
      <c r="G3" s="179" t="s">
        <v>64</v>
      </c>
      <c r="H3" s="181"/>
      <c r="I3" s="179" t="s">
        <v>65</v>
      </c>
      <c r="J3" s="180"/>
    </row>
    <row r="4" spans="2:10" ht="13.5" customHeight="1">
      <c r="B4" s="175"/>
      <c r="C4" s="176"/>
      <c r="D4" s="182" t="s">
        <v>66</v>
      </c>
      <c r="E4" s="183"/>
      <c r="F4" s="184" t="s">
        <v>67</v>
      </c>
      <c r="G4" s="184" t="s">
        <v>68</v>
      </c>
      <c r="H4" s="184" t="s">
        <v>69</v>
      </c>
      <c r="I4" s="184" t="s">
        <v>68</v>
      </c>
      <c r="J4" s="186" t="s">
        <v>69</v>
      </c>
    </row>
    <row r="5" spans="2:10" ht="13.5" customHeight="1">
      <c r="B5" s="175"/>
      <c r="C5" s="176"/>
      <c r="D5" s="103" t="s">
        <v>68</v>
      </c>
      <c r="E5" s="103" t="s">
        <v>69</v>
      </c>
      <c r="F5" s="185"/>
      <c r="G5" s="185"/>
      <c r="H5" s="185"/>
      <c r="I5" s="185"/>
      <c r="J5" s="187"/>
    </row>
    <row r="6" spans="2:10" ht="13.5" customHeight="1">
      <c r="B6" s="177"/>
      <c r="C6" s="178"/>
      <c r="D6" s="188" t="s">
        <v>70</v>
      </c>
      <c r="E6" s="189"/>
      <c r="F6" s="189"/>
      <c r="G6" s="189"/>
      <c r="H6" s="189"/>
      <c r="I6" s="189"/>
      <c r="J6" s="189"/>
    </row>
    <row r="7" spans="2:10" ht="6" customHeight="1">
      <c r="B7" s="190"/>
      <c r="C7" s="190"/>
      <c r="D7" s="63"/>
      <c r="E7" s="63"/>
      <c r="F7" s="63"/>
      <c r="G7" s="63"/>
      <c r="H7" s="63"/>
      <c r="I7" s="63"/>
      <c r="J7" s="63"/>
    </row>
    <row r="8" spans="2:10" ht="13.5" customHeight="1">
      <c r="B8" s="37" t="s">
        <v>40</v>
      </c>
      <c r="C8" s="91"/>
      <c r="D8" s="104">
        <v>2765.47</v>
      </c>
      <c r="E8" s="104">
        <v>2746.44</v>
      </c>
      <c r="F8" s="104">
        <v>0</v>
      </c>
      <c r="G8" s="104">
        <v>2673.47</v>
      </c>
      <c r="H8" s="104">
        <v>2654.44</v>
      </c>
      <c r="I8" s="104">
        <v>1451.07</v>
      </c>
      <c r="J8" s="104">
        <v>1447.44</v>
      </c>
    </row>
    <row r="9" spans="2:10" ht="13.5" customHeight="1">
      <c r="B9" s="37"/>
      <c r="C9" s="91" t="s">
        <v>71</v>
      </c>
      <c r="D9" s="104">
        <v>1944.18</v>
      </c>
      <c r="E9" s="104">
        <v>1926.55</v>
      </c>
      <c r="F9" s="104">
        <v>0</v>
      </c>
      <c r="G9" s="104">
        <v>1944.18</v>
      </c>
      <c r="H9" s="104">
        <v>1926.55</v>
      </c>
      <c r="I9" s="104">
        <v>1217.38</v>
      </c>
      <c r="J9" s="104">
        <v>1213.75</v>
      </c>
    </row>
    <row r="10" spans="2:10" ht="13.5" customHeight="1">
      <c r="B10" s="37"/>
      <c r="C10" s="91" t="s">
        <v>72</v>
      </c>
      <c r="D10" s="104">
        <v>265.79</v>
      </c>
      <c r="E10" s="104">
        <v>265.39</v>
      </c>
      <c r="F10" s="104">
        <v>0</v>
      </c>
      <c r="G10" s="104">
        <v>173.79</v>
      </c>
      <c r="H10" s="104">
        <v>173.39</v>
      </c>
      <c r="I10" s="104">
        <v>86.11</v>
      </c>
      <c r="J10" s="104">
        <v>86.11</v>
      </c>
    </row>
    <row r="11" spans="2:10" ht="13.5" customHeight="1">
      <c r="B11" s="37"/>
      <c r="C11" s="91" t="s">
        <v>73</v>
      </c>
      <c r="D11" s="104">
        <v>555.5</v>
      </c>
      <c r="E11" s="104">
        <v>554.5</v>
      </c>
      <c r="F11" s="104">
        <v>0</v>
      </c>
      <c r="G11" s="104">
        <v>555.5</v>
      </c>
      <c r="H11" s="104">
        <v>554.5</v>
      </c>
      <c r="I11" s="104">
        <v>147.58</v>
      </c>
      <c r="J11" s="104">
        <v>147.58</v>
      </c>
    </row>
    <row r="12" spans="2:10" ht="13.5" customHeight="1">
      <c r="B12" s="37" t="s">
        <v>74</v>
      </c>
      <c r="C12" s="91"/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</row>
    <row r="13" spans="2:10" ht="13.5" customHeight="1">
      <c r="B13" s="37" t="s">
        <v>75</v>
      </c>
      <c r="C13" s="91"/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</row>
    <row r="14" spans="2:10" ht="13.5" customHeight="1">
      <c r="B14" s="37" t="s">
        <v>76</v>
      </c>
      <c r="C14" s="91"/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</row>
    <row r="15" spans="2:10" ht="13.5" customHeight="1">
      <c r="B15" s="37" t="s">
        <v>42</v>
      </c>
      <c r="C15" s="91"/>
      <c r="D15" s="104">
        <v>475.2</v>
      </c>
      <c r="E15" s="104">
        <v>397.9</v>
      </c>
      <c r="F15" s="104">
        <v>531.6</v>
      </c>
      <c r="G15" s="104">
        <v>425.7</v>
      </c>
      <c r="H15" s="104">
        <v>341</v>
      </c>
      <c r="I15" s="104">
        <v>160.83</v>
      </c>
      <c r="J15" s="104">
        <v>127.87</v>
      </c>
    </row>
    <row r="16" spans="2:10" ht="13.5" customHeight="1">
      <c r="B16" s="37" t="s">
        <v>35</v>
      </c>
      <c r="C16" s="91"/>
      <c r="D16" s="104">
        <v>12488.68</v>
      </c>
      <c r="E16" s="104">
        <v>11929.84</v>
      </c>
      <c r="F16" s="104">
        <v>3369.94</v>
      </c>
      <c r="G16" s="104">
        <v>12441.72</v>
      </c>
      <c r="H16" s="104">
        <v>11873.85</v>
      </c>
      <c r="I16" s="104">
        <v>6600.71</v>
      </c>
      <c r="J16" s="104">
        <v>6291.41</v>
      </c>
    </row>
    <row r="17" spans="2:10" ht="13.5" customHeight="1">
      <c r="B17" s="37" t="s">
        <v>34</v>
      </c>
      <c r="C17" s="91" t="s">
        <v>77</v>
      </c>
      <c r="D17" s="104">
        <v>6430</v>
      </c>
      <c r="E17" s="104">
        <v>6135</v>
      </c>
      <c r="F17" s="104">
        <v>0</v>
      </c>
      <c r="G17" s="104">
        <v>6428.3</v>
      </c>
      <c r="H17" s="104">
        <v>6121.8</v>
      </c>
      <c r="I17" s="104">
        <v>4171.4</v>
      </c>
      <c r="J17" s="104">
        <v>3968.1</v>
      </c>
    </row>
    <row r="18" spans="2:10" ht="13.5" customHeight="1">
      <c r="B18" s="37"/>
      <c r="C18" s="91" t="s">
        <v>55</v>
      </c>
      <c r="D18" s="104">
        <v>1219</v>
      </c>
      <c r="E18" s="104">
        <v>1142.1</v>
      </c>
      <c r="F18" s="104">
        <v>1352</v>
      </c>
      <c r="G18" s="104">
        <v>1202.5</v>
      </c>
      <c r="H18" s="104">
        <v>1127.7</v>
      </c>
      <c r="I18" s="104">
        <v>976.64</v>
      </c>
      <c r="J18" s="104">
        <v>904.24</v>
      </c>
    </row>
    <row r="19" spans="2:10" ht="13.5" customHeight="1">
      <c r="B19" s="37"/>
      <c r="C19" s="91" t="s">
        <v>78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</row>
    <row r="20" spans="2:10" ht="13.5" customHeight="1">
      <c r="B20" s="37"/>
      <c r="C20" s="91" t="s">
        <v>79</v>
      </c>
      <c r="D20" s="104">
        <v>2699.23</v>
      </c>
      <c r="E20" s="104">
        <v>2565.86</v>
      </c>
      <c r="F20" s="104">
        <v>15.89</v>
      </c>
      <c r="G20" s="104">
        <v>2699.63</v>
      </c>
      <c r="H20" s="104">
        <v>2566.26</v>
      </c>
      <c r="I20" s="104">
        <v>930.52</v>
      </c>
      <c r="J20" s="104">
        <v>909.64</v>
      </c>
    </row>
    <row r="21" spans="2:10" ht="13.5" customHeight="1">
      <c r="B21" s="37"/>
      <c r="C21" s="91" t="s">
        <v>57</v>
      </c>
      <c r="D21" s="104">
        <v>2059.38</v>
      </c>
      <c r="E21" s="104">
        <v>2012.85</v>
      </c>
      <c r="F21" s="104">
        <v>1797.45</v>
      </c>
      <c r="G21" s="104">
        <v>2030.23</v>
      </c>
      <c r="H21" s="104">
        <v>1984.01</v>
      </c>
      <c r="I21" s="104">
        <v>457.8</v>
      </c>
      <c r="J21" s="104">
        <v>449.1</v>
      </c>
    </row>
    <row r="22" spans="2:10" ht="13.5" customHeight="1">
      <c r="B22" s="37"/>
      <c r="C22" s="91" t="s">
        <v>80</v>
      </c>
      <c r="D22" s="104">
        <v>81.07</v>
      </c>
      <c r="E22" s="104">
        <v>74.03</v>
      </c>
      <c r="F22" s="104">
        <v>204.6</v>
      </c>
      <c r="G22" s="104">
        <v>81.06</v>
      </c>
      <c r="H22" s="104">
        <v>74.08</v>
      </c>
      <c r="I22" s="104">
        <v>64.35</v>
      </c>
      <c r="J22" s="104">
        <v>60.33</v>
      </c>
    </row>
    <row r="23" spans="2:10" ht="13.5" customHeight="1">
      <c r="B23" s="37" t="s">
        <v>81</v>
      </c>
      <c r="C23" s="91"/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</row>
    <row r="24" spans="2:10" ht="13.5" customHeight="1">
      <c r="B24" s="87" t="s">
        <v>53</v>
      </c>
      <c r="C24" s="105"/>
      <c r="D24" s="106">
        <v>15729.35</v>
      </c>
      <c r="E24" s="106">
        <v>15074.18</v>
      </c>
      <c r="F24" s="106">
        <v>3901.54</v>
      </c>
      <c r="G24" s="106">
        <v>15540.89</v>
      </c>
      <c r="H24" s="106">
        <v>14869.29</v>
      </c>
      <c r="I24" s="106">
        <v>8212.61</v>
      </c>
      <c r="J24" s="106">
        <v>7866.72</v>
      </c>
    </row>
    <row r="25" spans="1:4" ht="15" customHeight="1">
      <c r="A25" s="41"/>
      <c r="B25" s="41" t="s">
        <v>82</v>
      </c>
      <c r="C25" s="42"/>
      <c r="D25" s="41"/>
    </row>
    <row r="26" spans="1:10" ht="13.5" customHeight="1">
      <c r="A26" s="95"/>
      <c r="B26" s="95" t="s">
        <v>83</v>
      </c>
      <c r="C26" s="96"/>
      <c r="D26" s="63"/>
      <c r="E26" s="63"/>
      <c r="F26" s="63"/>
      <c r="G26" s="63"/>
      <c r="H26" s="63"/>
      <c r="I26" s="63"/>
      <c r="J26" s="63"/>
    </row>
    <row r="27" ht="13.5" customHeight="1">
      <c r="A27" s="95"/>
    </row>
    <row r="28" spans="1:10" ht="13.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</row>
    <row r="29" spans="1:10" ht="13.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</row>
    <row r="30" ht="13.5" customHeight="1"/>
    <row r="31" spans="1:11" s="47" customFormat="1" ht="24" customHeight="1">
      <c r="A31" s="134" t="s">
        <v>97</v>
      </c>
      <c r="B31" s="134"/>
      <c r="C31" s="134"/>
      <c r="D31" s="134"/>
      <c r="E31" s="134"/>
      <c r="F31" s="134"/>
      <c r="G31" s="134"/>
      <c r="H31" s="134"/>
      <c r="I31" s="191"/>
      <c r="J31" s="191"/>
      <c r="K31" s="40"/>
    </row>
    <row r="32" spans="1:11" s="47" customFormat="1" ht="12.75" customHeight="1">
      <c r="A32" s="41"/>
      <c r="B32" s="41"/>
      <c r="C32" s="42"/>
      <c r="D32" s="41"/>
      <c r="E32" s="41"/>
      <c r="F32" s="42"/>
      <c r="G32" s="43"/>
      <c r="H32" s="43"/>
      <c r="I32" s="7"/>
      <c r="J32" s="44"/>
      <c r="K32" s="7"/>
    </row>
    <row r="33" spans="1:11" s="47" customFormat="1" ht="12.75" customHeight="1">
      <c r="A33" s="135" t="s">
        <v>51</v>
      </c>
      <c r="B33" s="135"/>
      <c r="C33" s="155"/>
      <c r="D33" s="142" t="s">
        <v>12</v>
      </c>
      <c r="E33" s="145" t="s">
        <v>13</v>
      </c>
      <c r="F33" s="145" t="s">
        <v>14</v>
      </c>
      <c r="G33" s="145" t="s">
        <v>91</v>
      </c>
      <c r="H33" s="145" t="s">
        <v>92</v>
      </c>
      <c r="I33" s="145" t="s">
        <v>93</v>
      </c>
      <c r="J33" s="128" t="s">
        <v>94</v>
      </c>
      <c r="K33" s="7"/>
    </row>
    <row r="34" spans="1:11" s="47" customFormat="1" ht="12.75">
      <c r="A34" s="137"/>
      <c r="B34" s="137"/>
      <c r="C34" s="156"/>
      <c r="D34" s="143"/>
      <c r="E34" s="146"/>
      <c r="F34" s="146"/>
      <c r="G34" s="146"/>
      <c r="H34" s="146"/>
      <c r="I34" s="146"/>
      <c r="J34" s="129"/>
      <c r="K34" s="7"/>
    </row>
    <row r="35" spans="1:11" s="47" customFormat="1" ht="19.5" customHeight="1">
      <c r="A35" s="137"/>
      <c r="B35" s="137"/>
      <c r="C35" s="156"/>
      <c r="D35" s="144"/>
      <c r="E35" s="147"/>
      <c r="F35" s="147"/>
      <c r="G35" s="147"/>
      <c r="H35" s="147"/>
      <c r="I35" s="147"/>
      <c r="J35" s="130"/>
      <c r="K35" s="7"/>
    </row>
    <row r="36" spans="1:11" s="47" customFormat="1" ht="12.75">
      <c r="A36" s="157"/>
      <c r="B36" s="157"/>
      <c r="C36" s="158"/>
      <c r="D36" s="131" t="s">
        <v>84</v>
      </c>
      <c r="E36" s="132"/>
      <c r="F36" s="132"/>
      <c r="G36" s="133"/>
      <c r="H36" s="153" t="s">
        <v>32</v>
      </c>
      <c r="I36" s="154"/>
      <c r="J36" s="154"/>
      <c r="K36" s="7"/>
    </row>
    <row r="37" spans="1:11" s="47" customFormat="1" ht="6.75" customHeight="1">
      <c r="A37" s="46"/>
      <c r="B37" s="46"/>
      <c r="C37" s="46"/>
      <c r="D37" s="108"/>
      <c r="E37" s="108"/>
      <c r="F37" s="108"/>
      <c r="G37" s="108"/>
      <c r="H37" s="80"/>
      <c r="I37" s="82"/>
      <c r="J37" s="82"/>
      <c r="K37" s="7"/>
    </row>
    <row r="38" spans="1:11" s="110" customFormat="1" ht="13.5" customHeight="1">
      <c r="A38" s="192" t="s">
        <v>85</v>
      </c>
      <c r="B38" s="192"/>
      <c r="C38" s="192"/>
      <c r="D38" s="192"/>
      <c r="E38" s="192"/>
      <c r="F38" s="192"/>
      <c r="G38" s="192"/>
      <c r="H38" s="192"/>
      <c r="I38" s="192"/>
      <c r="J38" s="192"/>
      <c r="K38" s="7"/>
    </row>
    <row r="39" spans="1:11" s="110" customFormat="1" ht="6.7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7"/>
    </row>
    <row r="40" spans="1:11" s="47" customFormat="1" ht="13.5" customHeight="1">
      <c r="A40" s="87" t="s">
        <v>53</v>
      </c>
      <c r="B40" s="33"/>
      <c r="C40" s="88"/>
      <c r="D40" s="63">
        <v>12966158.73</v>
      </c>
      <c r="E40" s="63">
        <v>14567051.83</v>
      </c>
      <c r="F40" s="63">
        <v>12001741.64</v>
      </c>
      <c r="G40" s="63">
        <v>39534952.2</v>
      </c>
      <c r="H40" s="54">
        <v>-6.994671435398159</v>
      </c>
      <c r="I40" s="54">
        <v>11.387139272457691</v>
      </c>
      <c r="J40" s="54">
        <v>3.7339026540170295</v>
      </c>
      <c r="K40" s="7"/>
    </row>
    <row r="41" spans="1:11" s="47" customFormat="1" ht="13.5" customHeight="1">
      <c r="A41" s="37"/>
      <c r="B41" s="37" t="s">
        <v>54</v>
      </c>
      <c r="C41" s="91"/>
      <c r="D41" s="62"/>
      <c r="E41" s="62"/>
      <c r="F41" s="62"/>
      <c r="G41" s="62"/>
      <c r="H41" s="90"/>
      <c r="I41" s="90"/>
      <c r="J41" s="90"/>
      <c r="K41" s="7"/>
    </row>
    <row r="42" spans="1:11" s="47" customFormat="1" ht="13.5" customHeight="1">
      <c r="A42" s="37"/>
      <c r="B42" s="37"/>
      <c r="C42" s="91" t="s">
        <v>55</v>
      </c>
      <c r="D42" s="62">
        <v>3065116.6</v>
      </c>
      <c r="E42" s="111" t="s">
        <v>98</v>
      </c>
      <c r="F42" s="111" t="s">
        <v>98</v>
      </c>
      <c r="G42" s="62">
        <v>9614091.899999999</v>
      </c>
      <c r="H42" s="58">
        <v>31.792302525776563</v>
      </c>
      <c r="I42" s="111" t="s">
        <v>99</v>
      </c>
      <c r="J42" s="111" t="s">
        <v>99</v>
      </c>
      <c r="K42" s="7"/>
    </row>
    <row r="43" spans="1:11" s="47" customFormat="1" ht="13.5" customHeight="1">
      <c r="A43" s="37"/>
      <c r="B43" s="37"/>
      <c r="C43" s="91" t="s">
        <v>56</v>
      </c>
      <c r="D43" s="62">
        <v>44279.28</v>
      </c>
      <c r="E43" s="62">
        <v>29058.19</v>
      </c>
      <c r="F43" s="62">
        <v>29291</v>
      </c>
      <c r="G43" s="62">
        <v>102628.47</v>
      </c>
      <c r="H43" s="58">
        <v>-24.309242397456956</v>
      </c>
      <c r="I43" s="58">
        <v>-22.67222639269485</v>
      </c>
      <c r="J43" s="58">
        <v>-63.88695021786033</v>
      </c>
      <c r="K43" s="7"/>
    </row>
    <row r="44" spans="1:11" s="47" customFormat="1" ht="13.5" customHeight="1">
      <c r="A44" s="37"/>
      <c r="B44" s="37"/>
      <c r="C44" s="91" t="s">
        <v>57</v>
      </c>
      <c r="D44" s="62">
        <v>6162874.85</v>
      </c>
      <c r="E44" s="62">
        <v>6558482</v>
      </c>
      <c r="F44" s="62">
        <v>5386351.7</v>
      </c>
      <c r="G44" s="62">
        <v>18107708.55</v>
      </c>
      <c r="H44" s="58">
        <v>-19.53910225977361</v>
      </c>
      <c r="I44" s="58">
        <v>44.95919625143385</v>
      </c>
      <c r="J44" s="58">
        <v>37.41141589481869</v>
      </c>
      <c r="K44" s="7"/>
    </row>
    <row r="45" spans="1:11" s="47" customFormat="1" ht="13.5" customHeight="1">
      <c r="A45" s="37"/>
      <c r="B45" s="37"/>
      <c r="C45" s="91" t="s">
        <v>58</v>
      </c>
      <c r="D45" s="62">
        <v>718728.56</v>
      </c>
      <c r="E45" s="62">
        <v>749933.76</v>
      </c>
      <c r="F45" s="62">
        <v>756712.46</v>
      </c>
      <c r="G45" s="62">
        <v>2225374.7800000003</v>
      </c>
      <c r="H45" s="58">
        <v>14.240578559368199</v>
      </c>
      <c r="I45" s="58">
        <v>80.02375848695362</v>
      </c>
      <c r="J45" s="58">
        <v>48.11896533091029</v>
      </c>
      <c r="K45" s="7"/>
    </row>
    <row r="46" spans="1:11" s="47" customFormat="1" ht="13.5" customHeight="1">
      <c r="A46" s="37"/>
      <c r="B46" s="37"/>
      <c r="C46" s="91" t="s">
        <v>59</v>
      </c>
      <c r="D46" s="62">
        <v>2564490.6799999997</v>
      </c>
      <c r="E46" s="62">
        <v>2859660.8</v>
      </c>
      <c r="F46" s="62">
        <v>2617461.8</v>
      </c>
      <c r="G46" s="62">
        <v>8041613.279999999</v>
      </c>
      <c r="H46" s="58">
        <v>4.718068864069758</v>
      </c>
      <c r="I46" s="58">
        <v>-12.105396045063499</v>
      </c>
      <c r="J46" s="58">
        <v>5.519292587527835</v>
      </c>
      <c r="K46" s="7"/>
    </row>
    <row r="47" spans="1:11" s="47" customFormat="1" ht="6.75" customHeight="1">
      <c r="A47" s="46"/>
      <c r="B47" s="46"/>
      <c r="C47" s="46"/>
      <c r="D47" s="48"/>
      <c r="E47" s="48"/>
      <c r="F47" s="48"/>
      <c r="G47" s="48"/>
      <c r="H47" s="82"/>
      <c r="I47" s="82"/>
      <c r="J47" s="82"/>
      <c r="K47" s="7"/>
    </row>
    <row r="48" spans="1:11" s="110" customFormat="1" ht="14.25" customHeight="1">
      <c r="A48" s="192" t="s">
        <v>86</v>
      </c>
      <c r="B48" s="192"/>
      <c r="C48" s="192"/>
      <c r="D48" s="192"/>
      <c r="E48" s="192"/>
      <c r="F48" s="192"/>
      <c r="G48" s="192"/>
      <c r="H48" s="192"/>
      <c r="I48" s="192"/>
      <c r="J48" s="192"/>
      <c r="K48" s="7"/>
    </row>
    <row r="49" spans="1:11" s="110" customFormat="1" ht="6.7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7"/>
    </row>
    <row r="50" spans="1:11" s="47" customFormat="1" ht="13.5" customHeight="1">
      <c r="A50" s="87" t="s">
        <v>53</v>
      </c>
      <c r="B50" s="33"/>
      <c r="C50" s="88"/>
      <c r="D50" s="63">
        <v>5380701.25</v>
      </c>
      <c r="E50" s="63">
        <v>4764035.82</v>
      </c>
      <c r="F50" s="63">
        <v>3978618.83</v>
      </c>
      <c r="G50" s="63">
        <v>14123355.9</v>
      </c>
      <c r="H50" s="54">
        <v>-11.078611182435417</v>
      </c>
      <c r="I50" s="54">
        <v>6.068903645605772</v>
      </c>
      <c r="J50" s="54">
        <v>2.0551220906658507</v>
      </c>
      <c r="K50" s="7"/>
    </row>
    <row r="51" spans="1:11" s="47" customFormat="1" ht="13.5" customHeight="1">
      <c r="A51" s="37"/>
      <c r="B51" s="37" t="s">
        <v>54</v>
      </c>
      <c r="C51" s="91"/>
      <c r="D51" s="62"/>
      <c r="E51" s="62"/>
      <c r="F51" s="62"/>
      <c r="G51" s="62"/>
      <c r="H51" s="90"/>
      <c r="I51" s="90"/>
      <c r="J51" s="90"/>
      <c r="K51" s="7"/>
    </row>
    <row r="52" spans="1:11" s="47" customFormat="1" ht="13.5" customHeight="1">
      <c r="A52" s="37"/>
      <c r="B52" s="37"/>
      <c r="C52" s="91" t="s">
        <v>55</v>
      </c>
      <c r="D52" s="62">
        <v>720331.6</v>
      </c>
      <c r="E52" s="111" t="s">
        <v>98</v>
      </c>
      <c r="F52" s="111" t="s">
        <v>98</v>
      </c>
      <c r="G52" s="62">
        <v>1539624.4000000001</v>
      </c>
      <c r="H52" s="58">
        <v>28.95587184254298</v>
      </c>
      <c r="I52" s="111" t="s">
        <v>99</v>
      </c>
      <c r="J52" s="111" t="s">
        <v>99</v>
      </c>
      <c r="K52" s="7"/>
    </row>
    <row r="53" spans="1:11" s="47" customFormat="1" ht="13.5" customHeight="1">
      <c r="A53" s="37"/>
      <c r="B53" s="37"/>
      <c r="C53" s="91" t="s">
        <v>56</v>
      </c>
      <c r="D53" s="62">
        <v>8576</v>
      </c>
      <c r="E53" s="62">
        <v>2221</v>
      </c>
      <c r="F53" s="62">
        <v>4399.7</v>
      </c>
      <c r="G53" s="62">
        <v>15196.7</v>
      </c>
      <c r="H53" s="58">
        <v>-14.902564676895501</v>
      </c>
      <c r="I53" s="58">
        <v>-52.71835175228993</v>
      </c>
      <c r="J53" s="58">
        <v>-45.90728203375832</v>
      </c>
      <c r="K53" s="7"/>
    </row>
    <row r="54" spans="1:11" s="47" customFormat="1" ht="13.5" customHeight="1">
      <c r="A54" s="37"/>
      <c r="B54" s="37"/>
      <c r="C54" s="91" t="s">
        <v>57</v>
      </c>
      <c r="D54" s="62">
        <v>3235713.39</v>
      </c>
      <c r="E54" s="62">
        <v>2740996.63</v>
      </c>
      <c r="F54" s="62">
        <v>2352979.72</v>
      </c>
      <c r="G54" s="62">
        <v>8329689.74</v>
      </c>
      <c r="H54" s="58">
        <v>-22.023489066214108</v>
      </c>
      <c r="I54" s="58">
        <v>-12.146847005075434</v>
      </c>
      <c r="J54" s="58">
        <v>-3.72706789270264</v>
      </c>
      <c r="K54" s="7"/>
    </row>
    <row r="55" spans="1:11" s="47" customFormat="1" ht="13.5" customHeight="1">
      <c r="A55" s="37"/>
      <c r="B55" s="37"/>
      <c r="C55" s="91" t="s">
        <v>58</v>
      </c>
      <c r="D55" s="62">
        <v>344199.28</v>
      </c>
      <c r="E55" s="62">
        <v>337547.9</v>
      </c>
      <c r="F55" s="62">
        <v>198565.92</v>
      </c>
      <c r="G55" s="62">
        <v>880313.1000000001</v>
      </c>
      <c r="H55" s="58">
        <v>-13.398104514094255</v>
      </c>
      <c r="I55" s="58">
        <v>44.60274547297727</v>
      </c>
      <c r="J55" s="58">
        <v>12.825974323917766</v>
      </c>
      <c r="K55" s="7"/>
    </row>
    <row r="56" spans="1:11" s="47" customFormat="1" ht="13.5" customHeight="1">
      <c r="A56" s="37"/>
      <c r="B56" s="37"/>
      <c r="C56" s="91" t="s">
        <v>59</v>
      </c>
      <c r="D56" s="62">
        <v>1001197.72</v>
      </c>
      <c r="E56" s="62">
        <v>1160505.6</v>
      </c>
      <c r="F56" s="62">
        <v>986587.8</v>
      </c>
      <c r="G56" s="62">
        <v>3148291.12</v>
      </c>
      <c r="H56" s="58">
        <v>9.906572761138733</v>
      </c>
      <c r="I56" s="58">
        <v>33.76611820307409</v>
      </c>
      <c r="J56" s="58">
        <v>30.231599453312818</v>
      </c>
      <c r="K56" s="7"/>
    </row>
    <row r="57" ht="13.5" customHeight="1"/>
    <row r="58" ht="13.5" customHeight="1"/>
    <row r="59" spans="8:10" ht="13.5" customHeight="1">
      <c r="H59" s="54"/>
      <c r="I59" s="54"/>
      <c r="J59" s="54"/>
    </row>
    <row r="60" spans="8:10" ht="13.5" customHeight="1">
      <c r="H60" s="90"/>
      <c r="I60" s="90"/>
      <c r="J60" s="90"/>
    </row>
    <row r="61" spans="8:10" ht="13.5" customHeight="1">
      <c r="H61" s="58"/>
      <c r="I61" s="58"/>
      <c r="J61" s="58"/>
    </row>
    <row r="62" spans="8:10" ht="13.5" customHeight="1">
      <c r="H62" s="58"/>
      <c r="I62" s="58"/>
      <c r="J62" s="58"/>
    </row>
    <row r="63" spans="8:10" ht="13.5" customHeight="1">
      <c r="H63" s="58"/>
      <c r="I63" s="58"/>
      <c r="J63" s="58"/>
    </row>
    <row r="64" spans="8:10" ht="13.5" customHeight="1">
      <c r="H64" s="58"/>
      <c r="I64" s="58"/>
      <c r="J64" s="58"/>
    </row>
    <row r="65" spans="8:10" ht="13.5" customHeight="1">
      <c r="H65" s="58"/>
      <c r="I65" s="58"/>
      <c r="J65" s="58"/>
    </row>
    <row r="66" ht="13.5" customHeight="1"/>
    <row r="67" ht="13.5" customHeight="1"/>
    <row r="68" ht="13.5" customHeight="1"/>
    <row r="69" spans="8:10" ht="13.5" customHeight="1">
      <c r="H69" s="54"/>
      <c r="I69" s="54"/>
      <c r="J69" s="54"/>
    </row>
    <row r="70" spans="8:10" ht="13.5" customHeight="1">
      <c r="H70" s="90"/>
      <c r="I70" s="90"/>
      <c r="J70" s="90"/>
    </row>
    <row r="71" spans="8:10" ht="13.5" customHeight="1">
      <c r="H71" s="58"/>
      <c r="I71" s="58"/>
      <c r="J71" s="58"/>
    </row>
    <row r="72" spans="8:10" ht="13.5" customHeight="1">
      <c r="H72" s="58"/>
      <c r="I72" s="58"/>
      <c r="J72" s="58"/>
    </row>
    <row r="73" spans="8:10" ht="13.5" customHeight="1">
      <c r="H73" s="58"/>
      <c r="I73" s="58"/>
      <c r="J73" s="58"/>
    </row>
    <row r="74" spans="8:10" ht="13.5" customHeight="1">
      <c r="H74" s="58"/>
      <c r="I74" s="58"/>
      <c r="J74" s="58"/>
    </row>
    <row r="75" spans="8:10" ht="13.5" customHeight="1">
      <c r="H75" s="58"/>
      <c r="I75" s="58"/>
      <c r="J75" s="58"/>
    </row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</sheetData>
  <sheetProtection/>
  <mergeCells count="26">
    <mergeCell ref="A38:J38"/>
    <mergeCell ref="A48:J48"/>
    <mergeCell ref="D36:G36"/>
    <mergeCell ref="H36:J36"/>
    <mergeCell ref="H33:H35"/>
    <mergeCell ref="I33:I35"/>
    <mergeCell ref="J33:J35"/>
    <mergeCell ref="A33:C36"/>
    <mergeCell ref="D33:D35"/>
    <mergeCell ref="E33:E35"/>
    <mergeCell ref="F33:F35"/>
    <mergeCell ref="J4:J5"/>
    <mergeCell ref="D6:J6"/>
    <mergeCell ref="B7:C7"/>
    <mergeCell ref="A31:J31"/>
    <mergeCell ref="G33:G35"/>
    <mergeCell ref="B1:J1"/>
    <mergeCell ref="B3:C6"/>
    <mergeCell ref="D3:F3"/>
    <mergeCell ref="G3:H3"/>
    <mergeCell ref="I3:J3"/>
    <mergeCell ref="D4:E4"/>
    <mergeCell ref="F4:F5"/>
    <mergeCell ref="G4:G5"/>
    <mergeCell ref="H4:H5"/>
    <mergeCell ref="I4:I5"/>
  </mergeCells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5" r:id="rId3"/>
  <headerFooter alignWithMargins="0">
    <oddFooter>&amp;C12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Kolbeck, Robert (LfStaD)</dc:creator>
  <cp:keywords/>
  <dc:description/>
  <cp:lastModifiedBy>Kaltenegger, Oliver (LfStaD)</cp:lastModifiedBy>
  <dcterms:created xsi:type="dcterms:W3CDTF">2011-11-21T08:44:56Z</dcterms:created>
  <dcterms:modified xsi:type="dcterms:W3CDTF">2012-08-14T12:47:09Z</dcterms:modified>
  <cp:category/>
  <cp:version/>
  <cp:contentType/>
  <cp:contentStatus/>
</cp:coreProperties>
</file>