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Tab1-S6" sheetId="1" r:id="rId1"/>
    <sheet name="Tab1-S7" sheetId="2" r:id="rId2"/>
    <sheet name="Tab2-S8" sheetId="3" r:id="rId3"/>
    <sheet name="Tab2-S9" sheetId="4" r:id="rId4"/>
    <sheet name="Tab3-S10-S11" sheetId="5" r:id="rId5"/>
    <sheet name="Tab3-S12-S13" sheetId="6" r:id="rId6"/>
    <sheet name="Tab4-S14-S15" sheetId="7" r:id="rId7"/>
    <sheet name="Tab4-S16-S17" sheetId="8" r:id="rId8"/>
    <sheet name="Tab4-S18-S19" sheetId="9" r:id="rId9"/>
    <sheet name="Tab4-S20-S21" sheetId="10" r:id="rId10"/>
    <sheet name="Tab4-S22-S23" sheetId="11" r:id="rId11"/>
    <sheet name="Tab4-S24-S25" sheetId="12" r:id="rId12"/>
    <sheet name="Tab4-S26-S27" sheetId="13" r:id="rId13"/>
    <sheet name="Tab4-S28-S29" sheetId="14" r:id="rId14"/>
    <sheet name="Tab4-S30-S31" sheetId="15" r:id="rId15"/>
    <sheet name="Tab5-S32-S33" sheetId="16" r:id="rId16"/>
    <sheet name="Tab5-S34-S35" sheetId="17" r:id="rId17"/>
    <sheet name="Tab5-S36-S37" sheetId="18" r:id="rId18"/>
  </sheets>
  <definedNames>
    <definedName name="_xlnm.Print_Area" localSheetId="0">'Tab1-S6'!$A$1:$H$76</definedName>
    <definedName name="_xlnm.Print_Area" localSheetId="1">'Tab1-S7'!$A$1:$H$76</definedName>
    <definedName name="_xlnm.Print_Area" localSheetId="2">'Tab2-S8'!$A$1:$H$67</definedName>
    <definedName name="_xlnm.Print_Area" localSheetId="3">'Tab2-S9'!$A$1:$H$65</definedName>
    <definedName name="_xlnm.Print_Area" localSheetId="5">'Tab3-S12-S13'!$A$1:$Q$66</definedName>
    <definedName name="_xlnm.Print_Area" localSheetId="6">'Tab4-S14-S15'!$A$1:$M$82</definedName>
    <definedName name="_xlnm.Print_Area" localSheetId="9">'Tab4-S20-S21'!$A$1:$M$79</definedName>
    <definedName name="_xlnm.Print_Area" localSheetId="12">'Tab4-S26-S27'!$A$1:$M$72</definedName>
    <definedName name="_xlnm.Print_Area" localSheetId="13">'Tab4-S28-S29'!$A$1:$O$68</definedName>
    <definedName name="_xlnm.Print_Area" localSheetId="16">'Tab5-S34-S35'!$A$1:$L$79</definedName>
    <definedName name="_xlnm.Print_Area" localSheetId="17">'Tab5-S36-S37'!$A$1:$L$75</definedName>
  </definedNames>
  <calcPr fullCalcOnLoad="1"/>
</workbook>
</file>

<file path=xl/comments12.xml><?xml version="1.0" encoding="utf-8"?>
<comments xmlns="http://schemas.openxmlformats.org/spreadsheetml/2006/main">
  <authors>
    <author>lfstad-schmoeg</author>
  </authors>
  <commentList>
    <comment ref="H35" authorId="0">
      <text>
        <r>
          <rPr>
            <b/>
            <sz val="10"/>
            <rFont val="Tahoma"/>
            <family val="0"/>
          </rPr>
          <t>lfstad-schmoeg:</t>
        </r>
        <r>
          <rPr>
            <sz val="10"/>
            <rFont val="Tahoma"/>
            <family val="0"/>
          </rPr>
          <t xml:space="preserve">
aus Tabellen abschreiben</t>
        </r>
      </text>
    </comment>
    <comment ref="H56" authorId="0">
      <text>
        <r>
          <rPr>
            <b/>
            <sz val="10"/>
            <rFont val="Tahoma"/>
            <family val="0"/>
          </rPr>
          <t>lfstad-schmoeg:</t>
        </r>
        <r>
          <rPr>
            <sz val="10"/>
            <rFont val="Tahoma"/>
            <family val="0"/>
          </rPr>
          <t xml:space="preserve">
aus Tabellen abschreiben</t>
        </r>
      </text>
    </comment>
    <comment ref="H76" authorId="0">
      <text>
        <r>
          <rPr>
            <b/>
            <sz val="10"/>
            <rFont val="Tahoma"/>
            <family val="0"/>
          </rPr>
          <t>lfstad-schmoeg:</t>
        </r>
        <r>
          <rPr>
            <sz val="10"/>
            <rFont val="Tahoma"/>
            <family val="0"/>
          </rPr>
          <t xml:space="preserve">
aus Tabellen abschreiben</t>
        </r>
      </text>
    </comment>
    <comment ref="L35" authorId="0">
      <text>
        <r>
          <rPr>
            <b/>
            <sz val="10"/>
            <rFont val="Tahoma"/>
            <family val="0"/>
          </rPr>
          <t>lfstad-schmoeg:</t>
        </r>
        <r>
          <rPr>
            <sz val="10"/>
            <rFont val="Tahoma"/>
            <family val="0"/>
          </rPr>
          <t xml:space="preserve">
aus Tabellen abschreiben</t>
        </r>
      </text>
    </comment>
    <comment ref="N35" authorId="0">
      <text>
        <r>
          <rPr>
            <b/>
            <sz val="10"/>
            <rFont val="Tahoma"/>
            <family val="0"/>
          </rPr>
          <t>lfstad-schmoeg:</t>
        </r>
        <r>
          <rPr>
            <sz val="10"/>
            <rFont val="Tahoma"/>
            <family val="0"/>
          </rPr>
          <t xml:space="preserve">
aus Tabellen abschreiben</t>
        </r>
      </text>
    </comment>
    <comment ref="L56" authorId="0">
      <text>
        <r>
          <rPr>
            <b/>
            <sz val="10"/>
            <rFont val="Tahoma"/>
            <family val="0"/>
          </rPr>
          <t>lfstad-schmoeg:</t>
        </r>
        <r>
          <rPr>
            <sz val="10"/>
            <rFont val="Tahoma"/>
            <family val="0"/>
          </rPr>
          <t xml:space="preserve">
aus Tabellen abschreiben</t>
        </r>
      </text>
    </comment>
    <comment ref="N56" authorId="0">
      <text>
        <r>
          <rPr>
            <b/>
            <sz val="10"/>
            <rFont val="Tahoma"/>
            <family val="0"/>
          </rPr>
          <t>lfstad-schmoeg:</t>
        </r>
        <r>
          <rPr>
            <sz val="10"/>
            <rFont val="Tahoma"/>
            <family val="0"/>
          </rPr>
          <t xml:space="preserve">
aus Tabellen abschreiben</t>
        </r>
      </text>
    </comment>
    <comment ref="L76" authorId="0">
      <text>
        <r>
          <rPr>
            <b/>
            <sz val="10"/>
            <rFont val="Tahoma"/>
            <family val="0"/>
          </rPr>
          <t>lfstad-schmoeg:</t>
        </r>
        <r>
          <rPr>
            <sz val="10"/>
            <rFont val="Tahoma"/>
            <family val="0"/>
          </rPr>
          <t xml:space="preserve">
aus Tabellen abschreiben</t>
        </r>
      </text>
    </comment>
    <comment ref="N76" authorId="0">
      <text>
        <r>
          <rPr>
            <b/>
            <sz val="10"/>
            <rFont val="Tahoma"/>
            <family val="0"/>
          </rPr>
          <t>lfstad-schmoeg:</t>
        </r>
        <r>
          <rPr>
            <sz val="10"/>
            <rFont val="Tahoma"/>
            <family val="0"/>
          </rPr>
          <t xml:space="preserve">
aus Tabellen abschreiben</t>
        </r>
      </text>
    </comment>
  </commentList>
</comments>
</file>

<file path=xl/comments15.xml><?xml version="1.0" encoding="utf-8"?>
<comments xmlns="http://schemas.openxmlformats.org/spreadsheetml/2006/main">
  <authors>
    <author>lfstad-schmoeg</author>
  </authors>
  <commentList>
    <comment ref="H58" authorId="0">
      <text>
        <r>
          <rPr>
            <b/>
            <sz val="10"/>
            <rFont val="Tahoma"/>
            <family val="0"/>
          </rPr>
          <t>lfstad-schmoeg:</t>
        </r>
        <r>
          <rPr>
            <sz val="10"/>
            <rFont val="Tahoma"/>
            <family val="0"/>
          </rPr>
          <t xml:space="preserve">
</t>
        </r>
      </text>
    </comment>
    <comment ref="H37" authorId="0">
      <text>
        <r>
          <rPr>
            <b/>
            <sz val="10"/>
            <rFont val="Tahoma"/>
            <family val="0"/>
          </rPr>
          <t>lfstad-schmoeg:</t>
        </r>
        <r>
          <rPr>
            <sz val="10"/>
            <rFont val="Tahoma"/>
            <family val="0"/>
          </rPr>
          <t xml:space="preserve">
aus Tabellen abschreiben</t>
        </r>
      </text>
    </comment>
    <comment ref="L37" authorId="0">
      <text>
        <r>
          <rPr>
            <b/>
            <sz val="10"/>
            <rFont val="Tahoma"/>
            <family val="0"/>
          </rPr>
          <t>lfstad-schmoeg:</t>
        </r>
        <r>
          <rPr>
            <sz val="10"/>
            <rFont val="Tahoma"/>
            <family val="0"/>
          </rPr>
          <t xml:space="preserve">
aus Tabellen abschreiben</t>
        </r>
      </text>
    </comment>
    <comment ref="N37" authorId="0">
      <text>
        <r>
          <rPr>
            <b/>
            <sz val="10"/>
            <rFont val="Tahoma"/>
            <family val="0"/>
          </rPr>
          <t>lfstad-schmoeg:</t>
        </r>
        <r>
          <rPr>
            <sz val="10"/>
            <rFont val="Tahoma"/>
            <family val="0"/>
          </rPr>
          <t xml:space="preserve">
aus Tabellen abschreiben</t>
        </r>
      </text>
    </comment>
    <comment ref="L58" authorId="0">
      <text>
        <r>
          <rPr>
            <b/>
            <sz val="10"/>
            <rFont val="Tahoma"/>
            <family val="0"/>
          </rPr>
          <t>lfstad-schmoeg:</t>
        </r>
        <r>
          <rPr>
            <sz val="10"/>
            <rFont val="Tahoma"/>
            <family val="0"/>
          </rPr>
          <t xml:space="preserve">
aus Tabellen abschreiben</t>
        </r>
      </text>
    </comment>
    <comment ref="N58" authorId="0">
      <text>
        <r>
          <rPr>
            <b/>
            <sz val="10"/>
            <rFont val="Tahoma"/>
            <family val="0"/>
          </rPr>
          <t>lfstad-schmoeg:</t>
        </r>
        <r>
          <rPr>
            <sz val="10"/>
            <rFont val="Tahoma"/>
            <family val="0"/>
          </rPr>
          <t xml:space="preserve">
aus Tabellen abschreiben</t>
        </r>
      </text>
    </comment>
  </commentList>
</comments>
</file>

<file path=xl/comments9.xml><?xml version="1.0" encoding="utf-8"?>
<comments xmlns="http://schemas.openxmlformats.org/spreadsheetml/2006/main">
  <authors>
    <author>lfstad-schmoeg</author>
  </authors>
  <commentList>
    <comment ref="H58" authorId="0">
      <text>
        <r>
          <rPr>
            <b/>
            <sz val="10"/>
            <rFont val="Tahoma"/>
            <family val="0"/>
          </rPr>
          <t>lfstad-schmoeg:</t>
        </r>
        <r>
          <rPr>
            <sz val="10"/>
            <rFont val="Tahoma"/>
            <family val="0"/>
          </rPr>
          <t xml:space="preserve">
aus Tabellen abschreiben</t>
        </r>
      </text>
    </comment>
    <comment ref="H78" authorId="0">
      <text>
        <r>
          <rPr>
            <b/>
            <sz val="10"/>
            <rFont val="Tahoma"/>
            <family val="0"/>
          </rPr>
          <t>lfstad-schmoeg:</t>
        </r>
        <r>
          <rPr>
            <sz val="10"/>
            <rFont val="Tahoma"/>
            <family val="0"/>
          </rPr>
          <t xml:space="preserve">
aus Tabellen abschreiben</t>
        </r>
      </text>
    </comment>
    <comment ref="L58" authorId="0">
      <text>
        <r>
          <rPr>
            <b/>
            <sz val="10"/>
            <rFont val="Tahoma"/>
            <family val="0"/>
          </rPr>
          <t>lfstad-schmoeg:</t>
        </r>
        <r>
          <rPr>
            <sz val="10"/>
            <rFont val="Tahoma"/>
            <family val="0"/>
          </rPr>
          <t xml:space="preserve">
aus Tabellen abschreiben</t>
        </r>
      </text>
    </comment>
    <comment ref="N58" authorId="0">
      <text>
        <r>
          <rPr>
            <b/>
            <sz val="10"/>
            <rFont val="Tahoma"/>
            <family val="0"/>
          </rPr>
          <t>lfstad-schmoeg:</t>
        </r>
        <r>
          <rPr>
            <sz val="10"/>
            <rFont val="Tahoma"/>
            <family val="0"/>
          </rPr>
          <t xml:space="preserve">
aus Tabellen abschreiben</t>
        </r>
      </text>
    </comment>
    <comment ref="L78" authorId="0">
      <text>
        <r>
          <rPr>
            <b/>
            <sz val="10"/>
            <rFont val="Tahoma"/>
            <family val="0"/>
          </rPr>
          <t>lfstad-schmoeg:</t>
        </r>
        <r>
          <rPr>
            <sz val="10"/>
            <rFont val="Tahoma"/>
            <family val="0"/>
          </rPr>
          <t xml:space="preserve">
aus Tabellen abschreiben</t>
        </r>
      </text>
    </comment>
    <comment ref="N78" authorId="0">
      <text>
        <r>
          <rPr>
            <b/>
            <sz val="10"/>
            <rFont val="Tahoma"/>
            <family val="0"/>
          </rPr>
          <t>lfstad-schmoeg:</t>
        </r>
        <r>
          <rPr>
            <sz val="10"/>
            <rFont val="Tahoma"/>
            <family val="0"/>
          </rPr>
          <t xml:space="preserve">
aus Tabellen abschreiben</t>
        </r>
      </text>
    </comment>
    <comment ref="H26" authorId="0">
      <text>
        <r>
          <rPr>
            <b/>
            <sz val="10"/>
            <rFont val="Tahoma"/>
            <family val="0"/>
          </rPr>
          <t>lfstad-schmoeg:</t>
        </r>
        <r>
          <rPr>
            <sz val="10"/>
            <rFont val="Tahoma"/>
            <family val="0"/>
          </rPr>
          <t xml:space="preserve">
aus Tabellen abschreiben
</t>
        </r>
      </text>
    </comment>
    <comment ref="L26" authorId="0">
      <text>
        <r>
          <rPr>
            <b/>
            <sz val="10"/>
            <rFont val="Tahoma"/>
            <family val="0"/>
          </rPr>
          <t>lfstad-schmoeg:</t>
        </r>
        <r>
          <rPr>
            <sz val="10"/>
            <rFont val="Tahoma"/>
            <family val="0"/>
          </rPr>
          <t xml:space="preserve">
aus Tabellen abschreiben</t>
        </r>
      </text>
    </comment>
    <comment ref="N26" authorId="0">
      <text>
        <r>
          <rPr>
            <b/>
            <sz val="10"/>
            <rFont val="Tahoma"/>
            <family val="0"/>
          </rPr>
          <t>lfstad-schmoeg:</t>
        </r>
        <r>
          <rPr>
            <sz val="10"/>
            <rFont val="Tahoma"/>
            <family val="0"/>
          </rPr>
          <t xml:space="preserve">
aus Tabellen abschreiben</t>
        </r>
      </text>
    </comment>
    <comment ref="L28" authorId="0">
      <text>
        <r>
          <rPr>
            <b/>
            <sz val="10"/>
            <rFont val="Tahoma"/>
            <family val="0"/>
          </rPr>
          <t>lfstad-schmoeg:</t>
        </r>
        <r>
          <rPr>
            <sz val="10"/>
            <rFont val="Tahoma"/>
            <family val="0"/>
          </rPr>
          <t xml:space="preserve">
aus Bevölkerungsmaterial errechnet</t>
        </r>
      </text>
    </comment>
  </commentList>
</comments>
</file>

<file path=xl/sharedStrings.xml><?xml version="1.0" encoding="utf-8"?>
<sst xmlns="http://schemas.openxmlformats.org/spreadsheetml/2006/main" count="3292" uniqueCount="456">
  <si>
    <t>- 6 -</t>
  </si>
  <si>
    <t>Insgesamt</t>
  </si>
  <si>
    <t>ämter</t>
  </si>
  <si>
    <t>in</t>
  </si>
  <si>
    <t xml:space="preserve">EUR  </t>
  </si>
  <si>
    <t>zusammen</t>
  </si>
  <si>
    <t>insgesamt</t>
  </si>
  <si>
    <t>Reg.-Bez.</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</si>
  <si>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</si>
  <si>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</si>
  <si>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</si>
  <si>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</si>
  <si>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</si>
  <si>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</si>
  <si>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</si>
  <si>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</si>
  <si>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</si>
  <si>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</si>
  <si>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</si>
  <si>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</si>
  <si>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</si>
  <si>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Reg.-Bez. Unterfranken</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</si>
  <si>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</si>
  <si>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</si>
  <si>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</si>
  <si>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</si>
  <si>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</si>
  <si>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</si>
  <si>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</si>
  <si>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</si>
  <si>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</si>
  <si>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</si>
  <si>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</si>
  <si>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</si>
  <si>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</si>
  <si>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</si>
  <si>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Reg.-Bez. Schwaben</t>
  </si>
  <si>
    <t>_________</t>
  </si>
  <si>
    <t>- 7 -</t>
  </si>
  <si>
    <t>2.1 Insgesamt</t>
  </si>
  <si>
    <t>Hilfen der öffentlichen Träger</t>
  </si>
  <si>
    <t>Jugendarbeit</t>
  </si>
  <si>
    <t>Mitarbeiterfortbildung</t>
  </si>
  <si>
    <t>Jugendsozialarbeit</t>
  </si>
  <si>
    <t>__________</t>
  </si>
  <si>
    <t>2.2 Jugendämter</t>
  </si>
  <si>
    <t>- 10 -</t>
  </si>
  <si>
    <t>- 11 -</t>
  </si>
  <si>
    <t>EUR</t>
  </si>
  <si>
    <t>3.1 Ins</t>
  </si>
  <si>
    <t>1</t>
  </si>
  <si>
    <t>2</t>
  </si>
  <si>
    <t>3</t>
  </si>
  <si>
    <t>4</t>
  </si>
  <si>
    <t>5</t>
  </si>
  <si>
    <t>6</t>
  </si>
  <si>
    <t>7</t>
  </si>
  <si>
    <t>8</t>
  </si>
  <si>
    <t>9</t>
  </si>
  <si>
    <t>10</t>
  </si>
  <si>
    <t>11</t>
  </si>
  <si>
    <t>12</t>
  </si>
  <si>
    <t>- 12 -</t>
  </si>
  <si>
    <t>- 13 -</t>
  </si>
  <si>
    <t>darunter 3.3 Kreisangehörige Gemeinden</t>
  </si>
  <si>
    <t xml:space="preserve"> - 14 - </t>
  </si>
  <si>
    <t xml:space="preserve"> -15 -</t>
  </si>
  <si>
    <t>Zusammenstellung nach</t>
  </si>
  <si>
    <t>Regierungsbezirken</t>
  </si>
  <si>
    <t>Reg.-Bez. Oberbayern</t>
  </si>
  <si>
    <t>Reg.-Bez. Niederbayern</t>
  </si>
  <si>
    <t>Reg.-Bez. Oberpfalz</t>
  </si>
  <si>
    <t>Reg.-Bez. Oberfranken</t>
  </si>
  <si>
    <t>Reg.-Bez. Mittelfranken</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</si>
  <si>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</si>
  <si>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</si>
  <si>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</si>
  <si>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</si>
  <si>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</si>
  <si>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</si>
  <si>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</si>
  <si>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</si>
  <si>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</si>
  <si>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</si>
  <si>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</si>
  <si>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</si>
  <si>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</si>
  <si>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</si>
  <si>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</si>
  <si>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</si>
  <si>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</si>
  <si>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</si>
  <si>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</si>
  <si>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</si>
  <si>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</si>
  <si>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</si>
  <si>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</si>
  <si>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</si>
  <si>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</si>
  <si>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</si>
  <si>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</si>
  <si>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</si>
  <si>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</si>
  <si>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</si>
  <si>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</si>
  <si>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</si>
  <si>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</si>
  <si>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</si>
  <si>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</si>
  <si>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</si>
  <si>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</si>
  <si>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</si>
  <si>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</si>
  <si>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</si>
  <si>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</si>
  <si>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</si>
  <si>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</si>
  <si>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</si>
  <si>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</si>
  <si>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</si>
  <si>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</si>
  <si>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</si>
  <si>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</si>
  <si>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</si>
  <si>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</si>
  <si>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</si>
  <si>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</si>
  <si>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</si>
  <si>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</si>
  <si>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</si>
  <si>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</si>
  <si>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</si>
  <si>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</si>
  <si>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</si>
  <si>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</si>
  <si>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</si>
  <si>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</si>
  <si>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</si>
  <si>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</si>
  <si>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</si>
  <si>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</si>
  <si>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</si>
  <si>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</si>
  <si>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</si>
  <si>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</si>
  <si>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</si>
  <si>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</si>
  <si>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</si>
  <si>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</si>
  <si>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</si>
  <si>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</si>
  <si>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</si>
  <si>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</si>
  <si>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</si>
  <si>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</si>
  <si>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4) Erziehungs-, Jugend- und Familienberatungsstellen und Sonstige Einrichtungen.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</si>
  <si>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</si>
  <si>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</si>
  <si>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</si>
  <si>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</si>
  <si>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</si>
  <si>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</si>
  <si>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</si>
  <si>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</si>
  <si>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</si>
  <si>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</si>
  <si>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</si>
  <si>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</si>
  <si>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</si>
  <si>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</si>
  <si>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</si>
  <si>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</si>
  <si>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</si>
  <si>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1.2 Jugendämter nach Leistungsbereichen</t>
  </si>
  <si>
    <t>1.1 Insgesamt nach Leistungsbereichen</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</si>
  <si>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</si>
  <si>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</si>
  <si>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</si>
  <si>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</si>
  <si>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</si>
  <si>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</si>
  <si>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</si>
  <si>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</si>
  <si>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</si>
  <si>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</si>
  <si>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</si>
  <si>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</si>
  <si>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</si>
  <si>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</si>
  <si>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</si>
  <si>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</si>
  <si>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</si>
  <si>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 xml:space="preserve"> - 8 -</t>
  </si>
  <si>
    <t xml:space="preserve"> - 9 -</t>
  </si>
  <si>
    <t xml:space="preserve">gesamt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</si>
  <si>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</si>
  <si>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</si>
  <si>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</si>
  <si>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</si>
  <si>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</si>
  <si>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</si>
  <si>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</si>
  <si>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</si>
  <si>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</si>
  <si>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</si>
  <si>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</si>
  <si>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</si>
  <si>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</si>
  <si>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</si>
  <si>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</si>
  <si>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</si>
  <si>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</si>
  <si>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</si>
  <si>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</si>
  <si>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darunter 3.2 Jugend</t>
  </si>
  <si>
    <t>1) Nur bei kameraler Buchungssystematik.</t>
  </si>
  <si>
    <t>Auszahlungen für Einrichtungen</t>
  </si>
  <si>
    <t xml:space="preserve">ohne eigenes Jugendamt                  </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</si>
  <si>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</si>
  <si>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</si>
  <si>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</si>
  <si>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</si>
  <si>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</si>
  <si>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</si>
  <si>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</si>
  <si>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</si>
  <si>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</si>
  <si>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</si>
  <si>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</si>
  <si>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</si>
  <si>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Kreisfreise Städte</t>
  </si>
  <si>
    <t>Landkreise</t>
  </si>
  <si>
    <t>Kreisfreie Städte</t>
  </si>
  <si>
    <t>Davon (v. Sp.1)</t>
  </si>
  <si>
    <t>Reine Ausgaben/</t>
  </si>
  <si>
    <t>da</t>
  </si>
  <si>
    <t>darunter (Spalte 24)</t>
  </si>
  <si>
    <t>je</t>
  </si>
  <si>
    <t>für Einrichtungen</t>
  </si>
  <si>
    <t>der</t>
  </si>
  <si>
    <t>jungem</t>
  </si>
  <si>
    <t>für Kindertageseinrichtungen</t>
  </si>
  <si>
    <t>Hilfe für junge Volljährige</t>
  </si>
  <si>
    <t>Menschen</t>
  </si>
  <si>
    <t>unter</t>
  </si>
  <si>
    <t>je Kind</t>
  </si>
  <si>
    <t>jungem Menschen</t>
  </si>
  <si>
    <t>freier Träger</t>
  </si>
  <si>
    <t>14</t>
  </si>
  <si>
    <t>15</t>
  </si>
  <si>
    <t>16</t>
  </si>
  <si>
    <t>17</t>
  </si>
  <si>
    <t>18</t>
  </si>
  <si>
    <t>19</t>
  </si>
  <si>
    <t>20</t>
  </si>
  <si>
    <t>21</t>
  </si>
  <si>
    <t>22</t>
  </si>
  <si>
    <t>23</t>
  </si>
  <si>
    <t>24</t>
  </si>
  <si>
    <t>25</t>
  </si>
  <si>
    <t>26</t>
  </si>
  <si>
    <t>27</t>
  </si>
  <si>
    <t>28</t>
  </si>
  <si>
    <t>29</t>
  </si>
  <si>
    <t>30</t>
  </si>
  <si>
    <t>31</t>
  </si>
  <si>
    <t xml:space="preserve">Reg.-Bez. </t>
  </si>
  <si>
    <t xml:space="preserve"> - 16 - </t>
  </si>
  <si>
    <t xml:space="preserve"> - 17 - </t>
  </si>
  <si>
    <t xml:space="preserve"> - 18 - </t>
  </si>
  <si>
    <t xml:space="preserve"> - 19 - </t>
  </si>
  <si>
    <t xml:space="preserve"> -20 -</t>
  </si>
  <si>
    <t xml:space="preserve"> -21-</t>
  </si>
  <si>
    <t xml:space="preserve"> - 22 - </t>
  </si>
  <si>
    <t xml:space="preserve"> - 23 - </t>
  </si>
  <si>
    <t xml:space="preserve"> - 24 - </t>
  </si>
  <si>
    <t xml:space="preserve"> - 25 - </t>
  </si>
  <si>
    <t xml:space="preserve"> -26 -</t>
  </si>
  <si>
    <t xml:space="preserve"> -27 -</t>
  </si>
  <si>
    <t xml:space="preserve"> - 28 - </t>
  </si>
  <si>
    <t xml:space="preserve"> - 29 - </t>
  </si>
  <si>
    <t xml:space="preserve"> - 30 - </t>
  </si>
  <si>
    <t xml:space="preserve"> - 31 - </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</si>
  <si>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</si>
  <si>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</si>
  <si>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</si>
  <si>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</si>
  <si>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</si>
  <si>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</si>
  <si>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</si>
  <si>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</si>
  <si>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</si>
  <si>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</si>
  <si>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</si>
  <si>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</si>
  <si>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</si>
  <si>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</si>
  <si>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</si>
  <si>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</si>
  <si>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</si>
  <si>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Noch 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</si>
  <si>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</si>
  <si>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</si>
  <si>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</si>
  <si>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</si>
  <si>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</si>
  <si>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</si>
  <si>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</si>
  <si>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</si>
  <si>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</si>
  <si>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</si>
  <si>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in Tagespflege</t>
  </si>
  <si>
    <t xml:space="preserve">    in Tagespflege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</si>
  <si>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</si>
  <si>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</si>
  <si>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</si>
  <si>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</si>
  <si>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</si>
  <si>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</si>
  <si>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</si>
  <si>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</si>
  <si>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</si>
  <si>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</si>
  <si>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Gebühren,      Entgelte</t>
  </si>
  <si>
    <t>sonstige     Einnahmen</t>
  </si>
  <si>
    <t>Zuschüsse an                 freie Träger</t>
  </si>
  <si>
    <t>investive Zuschüsse, Darlehen, Beteiligungen</t>
  </si>
  <si>
    <t>Einnahmen/Einzahlungen für Einrichtungen                                    öffentlicher Träger</t>
  </si>
  <si>
    <t>Auszahlungen für Einrichtungen       Träger</t>
  </si>
  <si>
    <t>Ausgaben/                    freier</t>
  </si>
  <si>
    <t>Gebühren,    Entgelte</t>
  </si>
  <si>
    <t>sonstige      Einnahmen</t>
  </si>
  <si>
    <t>Personalausgaben, sonstige laufende Ausgaben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</si>
  <si>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</si>
  <si>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</si>
  <si>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</si>
  <si>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</si>
  <si>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</si>
  <si>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</si>
  <si>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</si>
  <si>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Einnahmen/ Einzahlungen        insgesamt</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</si>
  <si>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</si>
  <si>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</si>
  <si>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</si>
  <si>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</si>
  <si>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</si>
  <si>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</si>
  <si>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</si>
  <si>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</si>
  <si>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</si>
  <si>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</si>
  <si>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</si>
  <si>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</si>
  <si>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</si>
  <si>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</si>
  <si>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</si>
  <si>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</si>
  <si>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</si>
  <si>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</si>
  <si>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6) Bevölkerungsstand: Jahresdurchschnitt.</t>
  </si>
  <si>
    <t>investive
Ausgaben</t>
  </si>
  <si>
    <t>Hilfe zur Erziehung</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</si>
  <si>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</si>
  <si>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</si>
  <si>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</si>
  <si>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</si>
  <si>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</si>
  <si>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</si>
  <si>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</si>
  <si>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</si>
  <si>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</si>
  <si>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</si>
  <si>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</si>
  <si>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</si>
  <si>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</si>
  <si>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</si>
  <si>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</si>
  <si>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</si>
  <si>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2)  Nur Ausgaben für Leistungen an Minderjährige. </t>
  </si>
  <si>
    <t xml:space="preserve">3)  Mitwirkung in Verfahren vor den Familiengerichten, Adoptionsvermittlung, Mitwirkung in Verfahren nach dem Jugendgerichtsgesetz,  Amtspflegschaft,    </t>
  </si>
  <si>
    <t xml:space="preserve">1)   Erzieherischer Kinder- und Jugendschutz; Allgemeine Förderung der Erziehung in der Familie, Beratung in Fragen der Partnerschaft, Trennung und Scheidung sowie Beratung und </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</si>
  <si>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</si>
  <si>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r>
      <t xml:space="preserve">hilfen </t>
    </r>
    <r>
      <rPr>
        <vertAlign val="superscript"/>
        <sz val="9"/>
        <rFont val="Arial"/>
        <family val="2"/>
      </rPr>
      <t>1</t>
    </r>
    <r>
      <rPr>
        <sz val="9"/>
        <rFont val="Arial"/>
        <family val="2"/>
      </rPr>
      <t>)</t>
    </r>
  </si>
  <si>
    <r>
      <t xml:space="preserve">hilfen </t>
    </r>
    <r>
      <rPr>
        <vertAlign val="superscript"/>
        <sz val="9"/>
        <rFont val="Arial"/>
        <family val="2"/>
      </rPr>
      <t>3</t>
    </r>
    <r>
      <rPr>
        <sz val="9"/>
        <rFont val="Arial"/>
        <family val="2"/>
      </rPr>
      <t>)</t>
    </r>
  </si>
  <si>
    <r>
      <t xml:space="preserve">Einrichtungen </t>
    </r>
    <r>
      <rPr>
        <vertAlign val="superscript"/>
        <sz val="9"/>
        <rFont val="Arial"/>
        <family val="2"/>
      </rPr>
      <t>4</t>
    </r>
    <r>
      <rPr>
        <sz val="9"/>
        <rFont val="Arial"/>
        <family val="2"/>
      </rPr>
      <t>)</t>
    </r>
  </si>
  <si>
    <r>
      <t>Personal-    ausgaben der Jugendhilfe-       verwaltung</t>
    </r>
    <r>
      <rPr>
        <vertAlign val="superscript"/>
        <sz val="9"/>
        <rFont val="Arial"/>
        <family val="2"/>
      </rPr>
      <t xml:space="preserve"> 5</t>
    </r>
    <r>
      <rPr>
        <sz val="9"/>
        <rFont val="Arial"/>
        <family val="2"/>
      </rPr>
      <t>)</t>
    </r>
  </si>
  <si>
    <r>
      <t xml:space="preserve">21 Jahren </t>
    </r>
    <r>
      <rPr>
        <vertAlign val="superscript"/>
        <sz val="9"/>
        <rFont val="Arial"/>
        <family val="2"/>
      </rPr>
      <t>6</t>
    </r>
    <r>
      <rPr>
        <sz val="9"/>
        <rFont val="Arial"/>
        <family val="2"/>
      </rPr>
      <t>)</t>
    </r>
  </si>
  <si>
    <r>
      <t>10 Jahren</t>
    </r>
    <r>
      <rPr>
        <vertAlign val="superscript"/>
        <sz val="9"/>
        <rFont val="Arial"/>
        <family val="2"/>
      </rPr>
      <t xml:space="preserve"> 6</t>
    </r>
    <r>
      <rPr>
        <sz val="9"/>
        <rFont val="Arial"/>
        <family val="2"/>
      </rPr>
      <t>)</t>
    </r>
  </si>
  <si>
    <r>
      <t xml:space="preserve">unter 21 Jahren </t>
    </r>
    <r>
      <rPr>
        <vertAlign val="superscript"/>
        <sz val="9"/>
        <rFont val="Arial"/>
        <family val="2"/>
      </rPr>
      <t>6</t>
    </r>
    <r>
      <rPr>
        <sz val="9"/>
        <rFont val="Arial"/>
        <family val="2"/>
      </rPr>
      <t>)</t>
    </r>
  </si>
  <si>
    <r>
      <t xml:space="preserve">Einrichtungen </t>
    </r>
    <r>
      <rPr>
        <vertAlign val="superscript"/>
        <sz val="9"/>
        <rFont val="Arial"/>
        <family val="2"/>
      </rPr>
      <t>2</t>
    </r>
    <r>
      <rPr>
        <sz val="9"/>
        <rFont val="Arial"/>
        <family val="2"/>
      </rPr>
      <t>)</t>
    </r>
  </si>
  <si>
    <t>Tageseinrichtungen  für Kinder</t>
  </si>
  <si>
    <r>
      <t xml:space="preserve">Personal-    ausgaben der Jugendhilfe-       verwaltung </t>
    </r>
    <r>
      <rPr>
        <vertAlign val="superscript"/>
        <sz val="9"/>
        <rFont val="Arial"/>
        <family val="2"/>
      </rPr>
      <t>5</t>
    </r>
    <r>
      <rPr>
        <sz val="9"/>
        <rFont val="Arial"/>
        <family val="2"/>
      </rPr>
      <t>)</t>
    </r>
  </si>
  <si>
    <r>
      <t xml:space="preserve">10 Jahren </t>
    </r>
    <r>
      <rPr>
        <vertAlign val="superscript"/>
        <sz val="9"/>
        <rFont val="Arial"/>
        <family val="2"/>
      </rPr>
      <t>6</t>
    </r>
    <r>
      <rPr>
        <sz val="9"/>
        <rFont val="Arial"/>
        <family val="2"/>
      </rPr>
      <t>)</t>
    </r>
  </si>
  <si>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</si>
  <si>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</si>
  <si>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</si>
  <si>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</si>
  <si>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</si>
  <si>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</si>
  <si>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</si>
  <si>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</si>
  <si>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</si>
  <si>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t>
  </si>
  <si>
    <t xml:space="preserve">      Amtsvormundschaft und Beistandschaft) sowie Ausgaben für sonstige Maßnahmen.</t>
  </si>
  <si>
    <t>intensive sozialpädagogische Einzelbetreuung</t>
  </si>
  <si>
    <t xml:space="preserve">        des Kindes in Notsituationen und Unterstützung bei notwendiger Unterbringung zur Erfüllung der Schulpflicht.</t>
  </si>
  <si>
    <t xml:space="preserve">      und Beistandschaft.</t>
  </si>
  <si>
    <t xml:space="preserve">       Notsituationen und Unterstützung bei notwendiger Unterbringung zur Erfüllung der Schulpflicht.</t>
  </si>
  <si>
    <t xml:space="preserve">       Versorgung des Kindes in Notsituationen und Unterstützung bei notwendiger Unterbringung zur Erfüllung der Schulpflicht.</t>
  </si>
  <si>
    <t xml:space="preserve"> - 32 - </t>
  </si>
  <si>
    <t>Jugend</t>
  </si>
  <si>
    <t xml:space="preserve">Einnahmen / Einzahlungen 
insgesamt
</t>
  </si>
  <si>
    <r>
      <t xml:space="preserve">Personal
ausgaben der
Jugendhilfe-
verwaltung </t>
    </r>
    <r>
      <rPr>
        <vertAlign val="superscript"/>
        <sz val="9"/>
        <rFont val="Arial"/>
        <family val="2"/>
      </rPr>
      <t>5)</t>
    </r>
  </si>
  <si>
    <t>von Sp.1</t>
  </si>
  <si>
    <t xml:space="preserve">von </t>
  </si>
  <si>
    <t xml:space="preserve">
</t>
  </si>
  <si>
    <t>Lfd.
Nr.</t>
  </si>
  <si>
    <t xml:space="preserve"> -33 -</t>
  </si>
  <si>
    <t xml:space="preserve"> -34 -</t>
  </si>
  <si>
    <t xml:space="preserve"> -35 -</t>
  </si>
  <si>
    <t xml:space="preserve"> -36 -</t>
  </si>
  <si>
    <t xml:space="preserve"> -37 -</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</si>
  <si>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</si>
  <si>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</si>
  <si>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</si>
  <si>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X</t>
  </si>
  <si>
    <t>5 706 764</t>
  </si>
  <si>
    <t xml:space="preserve">313 435 410 </t>
  </si>
  <si>
    <t xml:space="preserve">319 142 174  </t>
  </si>
  <si>
    <t xml:space="preserve"> X</t>
  </si>
  <si>
    <t>86 826 617</t>
  </si>
  <si>
    <t xml:space="preserve">232 315 557                                      </t>
  </si>
  <si>
    <t>226 608 793</t>
  </si>
  <si>
    <t xml:space="preserve">2. Einzel- und Gruppenhilfen und andere Aufgaben nach dem SGB VIII 2011      </t>
  </si>
  <si>
    <t xml:space="preserve">Noch 2. Einzel- und Gruppenhilfen und andere Aufgaben nach dem SGB VIII 2011     </t>
  </si>
  <si>
    <t xml:space="preserve">(Einzahlungen) 2011 nach Einrichtungsarten </t>
  </si>
  <si>
    <t>4. Ausgaben (Auszahlungen) und Einnahmen (Einzahlungen) 2011</t>
  </si>
  <si>
    <t>Noch 4. Ausgaben (Auszahlungen) und Einnahmen (Einzahlungen) 2011</t>
  </si>
  <si>
    <t>5. Ausgaben (Auszahlungen) und Einnahmen (Einzahlungen) 2011</t>
  </si>
  <si>
    <t>Noch 5. Ausgaben (Auszahlungen) und Einnahmen (Einzahlungen) 2011</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</si>
  <si>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</si>
  <si>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</si>
  <si>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</si>
  <si>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Ausgaben (Auszahlungen) und Einnahmen (Einzahlungen) für die Kinder- und Jugendhilfe in Bayern im Berichtsjahr 2011</t>
  </si>
  <si>
    <t>k</t>
  </si>
  <si>
    <t xml:space="preserve">        Unterstützung bei der Ausübung der Personensorge, gemeinsame Unterbringung von werdenden Müttern und Müttern oder Vätern mit ihrem(n) Kind(ern), Betreuung und Versorgung</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</si>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</sst>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s>
  <fonts count="53">
    <font>
      <sz val="10"/>
      <name val="Arial"/>
      <family val="0"/>
    </font>
    <font>
      <sz val="7.5"/>
      <name val="Arial"/>
      <family val="2"/>
    </font>
    <font>
      <sz val="9"/>
      <name val="Arial"/>
      <family val="2"/>
    </font>
    <font>
      <b/>
      <sz val="9"/>
      <name val="Arial"/>
      <family val="2"/>
    </font>
    <font>
      <u val="single"/>
      <sz val="10"/>
      <color indexed="12"/>
      <name val="Arial"/>
      <family val="0"/>
    </font>
    <font>
      <u val="single"/>
      <sz val="10"/>
      <color indexed="36"/>
      <name val="Arial"/>
      <family val="0"/>
    </font>
    <font>
      <sz val="8"/>
      <name val="Arial"/>
      <family val="0"/>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sz val="10"/>
      <name val="Tahoma"/>
      <family val="0"/>
    </font>
    <font>
      <b/>
      <sz val="10"/>
      <name val="Tahoma"/>
      <family val="0"/>
    </font>
    <font>
      <vertAlign val="superscript"/>
      <sz val="9"/>
      <name val="Arial"/>
      <family val="2"/>
    </font>
    <font>
      <sz val="10"/>
      <name val="Times New Roman"/>
      <family val="1"/>
    </font>
    <font>
      <sz val="7"/>
      <name val="Times New Roman"/>
      <family val="1"/>
    </font>
    <font>
      <b/>
      <sz val="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color indexed="8"/>
      </right>
      <top style="thin"/>
      <bottom style="thin"/>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color indexed="8"/>
      </right>
      <top style="thin">
        <color indexed="8"/>
      </top>
      <bottom style="thin"/>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border>
    <border>
      <left>
        <color indexed="63"/>
      </left>
      <right style="thin"/>
      <top>
        <color indexed="63"/>
      </top>
      <bottom>
        <color indexed="63"/>
      </bottom>
    </border>
    <border>
      <left style="thin"/>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top style="thin"/>
      <bottom>
        <color indexed="63"/>
      </bottom>
    </border>
    <border>
      <left style="thin">
        <color indexed="8"/>
      </left>
      <right style="thin"/>
      <top>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432">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79" fontId="7" fillId="0" borderId="0" xfId="0" applyNumberFormat="1" applyFont="1" applyBorder="1" applyAlignment="1">
      <alignment/>
    </xf>
    <xf numFmtId="0" fontId="1" fillId="0" borderId="0" xfId="0"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lef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left" vertical="center" wrapText="1"/>
    </xf>
    <xf numFmtId="179" fontId="9" fillId="33" borderId="0" xfId="0" applyNumberFormat="1" applyFont="1" applyFill="1" applyBorder="1" applyAlignment="1">
      <alignment horizontal="righ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8" fillId="33" borderId="18" xfId="0" applyNumberFormat="1" applyFont="1" applyFill="1" applyBorder="1" applyAlignment="1">
      <alignment horizontal="center" vertical="center" wrapText="1"/>
    </xf>
    <xf numFmtId="49" fontId="3" fillId="0" borderId="0" xfId="0" applyNumberFormat="1" applyFont="1" applyFill="1" applyBorder="1" applyAlignment="1">
      <alignment horizontal="right"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0" fontId="8" fillId="0" borderId="0" xfId="0" applyFont="1" applyAlignment="1">
      <alignment/>
    </xf>
    <xf numFmtId="49" fontId="3" fillId="0" borderId="0" xfId="0" applyNumberFormat="1" applyFont="1" applyFill="1" applyBorder="1" applyAlignment="1">
      <alignment horizontal="center" wrapText="1"/>
    </xf>
    <xf numFmtId="49" fontId="3" fillId="0" borderId="29" xfId="0" applyNumberFormat="1" applyFont="1" applyFill="1" applyBorder="1" applyAlignment="1">
      <alignment vertical="center" wrapText="1"/>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49" fontId="8" fillId="33" borderId="26" xfId="0" applyNumberFormat="1" applyFont="1" applyFill="1" applyBorder="1" applyAlignment="1">
      <alignment horizontal="center" vertical="center" wrapText="1"/>
    </xf>
    <xf numFmtId="49" fontId="8" fillId="33" borderId="28" xfId="0" applyNumberFormat="1" applyFont="1" applyFill="1" applyBorder="1" applyAlignment="1">
      <alignment horizontal="center" vertical="center" wrapText="1"/>
    </xf>
    <xf numFmtId="49" fontId="8" fillId="33" borderId="27" xfId="0" applyNumberFormat="1" applyFont="1" applyFill="1" applyBorder="1" applyAlignment="1">
      <alignment horizontal="center" vertical="center" wrapText="1"/>
    </xf>
    <xf numFmtId="49" fontId="8" fillId="33" borderId="30"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33" borderId="33" xfId="0" applyNumberFormat="1" applyFont="1" applyFill="1" applyBorder="1" applyAlignment="1">
      <alignment horizontal="center" vertical="center" wrapText="1"/>
    </xf>
    <xf numFmtId="0" fontId="8" fillId="0" borderId="21" xfId="0" applyFont="1" applyBorder="1" applyAlignment="1">
      <alignment/>
    </xf>
    <xf numFmtId="49" fontId="8" fillId="33" borderId="34" xfId="0" applyNumberFormat="1" applyFont="1" applyFill="1" applyBorder="1" applyAlignment="1">
      <alignment horizontal="left" vertical="center" wrapText="1"/>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179" fontId="7" fillId="0" borderId="0" xfId="0" applyNumberFormat="1" applyFont="1" applyAlignment="1">
      <alignment/>
    </xf>
    <xf numFmtId="179" fontId="7" fillId="0" borderId="0" xfId="0" applyNumberFormat="1" applyFont="1" applyFill="1" applyBorder="1" applyAlignment="1">
      <alignment vertical="center" wrapText="1"/>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179" fontId="3" fillId="0" borderId="0" xfId="0" applyNumberFormat="1" applyFont="1" applyFill="1" applyBorder="1" applyAlignment="1">
      <alignment horizontal="right" vertical="center" wrapText="1"/>
    </xf>
    <xf numFmtId="179" fontId="3" fillId="0" borderId="0" xfId="0" applyNumberFormat="1" applyFont="1" applyFill="1" applyBorder="1" applyAlignment="1">
      <alignment horizontal="lef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5"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0" fontId="8" fillId="0" borderId="0" xfId="0" applyFont="1" applyAlignment="1">
      <alignment horizontal="right"/>
    </xf>
    <xf numFmtId="49" fontId="2" fillId="33" borderId="36"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29"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49" fontId="8" fillId="33" borderId="37" xfId="0" applyNumberFormat="1" applyFont="1" applyFill="1" applyBorder="1" applyAlignment="1">
      <alignment horizontal="center" vertical="center" wrapText="1"/>
    </xf>
    <xf numFmtId="49" fontId="8" fillId="33" borderId="38" xfId="0" applyNumberFormat="1" applyFont="1" applyFill="1" applyBorder="1" applyAlignment="1">
      <alignment horizontal="center" vertical="center" wrapText="1"/>
    </xf>
    <xf numFmtId="0" fontId="3" fillId="0" borderId="0" xfId="0" applyFont="1" applyBorder="1" applyAlignment="1">
      <alignment horizontal="center"/>
    </xf>
    <xf numFmtId="49" fontId="8" fillId="33" borderId="39" xfId="0" applyNumberFormat="1" applyFont="1" applyFill="1" applyBorder="1" applyAlignment="1">
      <alignment horizontal="center" vertical="center" wrapText="1"/>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3" fontId="8" fillId="33" borderId="14"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29"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8" fillId="33" borderId="23" xfId="0" applyNumberFormat="1" applyFont="1" applyFill="1" applyBorder="1" applyAlignment="1">
      <alignment horizontal="right" vertical="center"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wrapText="1"/>
    </xf>
    <xf numFmtId="0" fontId="8" fillId="0" borderId="0" xfId="0" applyFont="1" applyAlignment="1">
      <alignment horizontal="left"/>
    </xf>
    <xf numFmtId="49" fontId="3" fillId="0" borderId="29" xfId="0" applyNumberFormat="1" applyFont="1" applyFill="1" applyBorder="1" applyAlignment="1">
      <alignment horizontal="left" vertical="center" wrapText="1"/>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49" fontId="2" fillId="0" borderId="0" xfId="0" applyNumberFormat="1" applyFont="1" applyFill="1" applyBorder="1" applyAlignment="1">
      <alignment wrapText="1"/>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29" xfId="0" applyNumberFormat="1" applyFont="1" applyFill="1" applyBorder="1" applyAlignment="1">
      <alignment horizontal="center" vertical="center" wrapText="1"/>
    </xf>
    <xf numFmtId="0" fontId="8" fillId="0" borderId="0" xfId="0" applyFont="1" applyFill="1" applyAlignment="1">
      <alignment/>
    </xf>
    <xf numFmtId="49" fontId="9" fillId="33" borderId="0" xfId="0" applyNumberFormat="1" applyFont="1" applyFill="1" applyAlignment="1">
      <alignment horizontal="left" vertical="center" wrapText="1"/>
    </xf>
    <xf numFmtId="0" fontId="9" fillId="0" borderId="0" xfId="0" applyFont="1" applyAlignment="1">
      <alignment vertical="center" wrapText="1"/>
    </xf>
    <xf numFmtId="172" fontId="8" fillId="33" borderId="10" xfId="0" applyNumberFormat="1" applyFont="1" applyFill="1" applyBorder="1" applyAlignment="1">
      <alignment horizontal="right" vertical="center" wrapText="1"/>
    </xf>
    <xf numFmtId="175" fontId="9" fillId="33" borderId="0" xfId="0" applyNumberFormat="1" applyFont="1" applyFill="1" applyBorder="1" applyAlignment="1">
      <alignment horizontal="center" vertical="center" wrapText="1"/>
    </xf>
    <xf numFmtId="0" fontId="8" fillId="0" borderId="10" xfId="0" applyFont="1" applyBorder="1" applyAlignment="1">
      <alignment/>
    </xf>
    <xf numFmtId="179" fontId="8" fillId="33" borderId="10" xfId="0" applyNumberFormat="1" applyFont="1" applyFill="1" applyBorder="1" applyAlignment="1">
      <alignment horizontal="right" vertical="center" wrapText="1"/>
    </xf>
    <xf numFmtId="173" fontId="8" fillId="33" borderId="0" xfId="0" applyNumberFormat="1" applyFont="1" applyFill="1" applyBorder="1" applyAlignment="1">
      <alignment horizontal="right" vertical="center" wrapText="1"/>
    </xf>
    <xf numFmtId="0" fontId="8" fillId="0" borderId="0" xfId="0" applyFont="1" applyAlignment="1">
      <alignment/>
    </xf>
    <xf numFmtId="179" fontId="9" fillId="33" borderId="10" xfId="0" applyNumberFormat="1" applyFont="1" applyFill="1" applyBorder="1" applyAlignment="1">
      <alignment horizontal="right" vertical="center" wrapText="1"/>
    </xf>
    <xf numFmtId="0" fontId="8" fillId="0" borderId="10" xfId="0" applyFont="1" applyBorder="1" applyAlignment="1">
      <alignment horizontal="right"/>
    </xf>
    <xf numFmtId="179" fontId="3" fillId="0" borderId="0" xfId="0" applyNumberFormat="1" applyFont="1" applyFill="1" applyBorder="1" applyAlignment="1">
      <alignment horizontal="left" vertical="center" wrapText="1"/>
    </xf>
    <xf numFmtId="0" fontId="8" fillId="0" borderId="0" xfId="0" applyFont="1" applyBorder="1" applyAlignment="1">
      <alignment/>
    </xf>
    <xf numFmtId="0" fontId="2" fillId="0" borderId="0" xfId="0" applyFont="1" applyBorder="1" applyAlignment="1">
      <alignment horizontal="right"/>
    </xf>
    <xf numFmtId="49" fontId="2" fillId="33" borderId="0" xfId="0" applyNumberFormat="1" applyFont="1" applyFill="1" applyAlignment="1">
      <alignment horizontal="right" vertical="center" wrapText="1"/>
    </xf>
    <xf numFmtId="0" fontId="8"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24" xfId="0" applyNumberFormat="1" applyFont="1" applyFill="1" applyBorder="1" applyAlignment="1">
      <alignment horizontal="right" vertical="center" wrapText="1"/>
    </xf>
    <xf numFmtId="179" fontId="1" fillId="0" borderId="0" xfId="0" applyNumberFormat="1" applyFont="1" applyFill="1" applyBorder="1" applyAlignment="1">
      <alignment horizontal="right" wrapText="1"/>
    </xf>
    <xf numFmtId="0" fontId="1" fillId="0" borderId="0" xfId="0" applyFont="1" applyAlignment="1">
      <alignment horizontal="right" vertical="center"/>
    </xf>
    <xf numFmtId="49" fontId="2"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49" fontId="2" fillId="0" borderId="0" xfId="0" applyNumberFormat="1" applyFont="1" applyFill="1" applyBorder="1" applyAlignment="1">
      <alignment wrapText="1"/>
    </xf>
    <xf numFmtId="0" fontId="2" fillId="0" borderId="0" xfId="0" applyFont="1" applyAlignment="1">
      <alignment/>
    </xf>
    <xf numFmtId="0" fontId="8" fillId="0" borderId="0" xfId="0" applyFont="1" applyAlignment="1">
      <alignment horizontal="center"/>
    </xf>
    <xf numFmtId="1" fontId="2" fillId="0" borderId="0" xfId="0" applyNumberFormat="1" applyFont="1" applyFill="1" applyBorder="1" applyAlignment="1">
      <alignment horizontal="center" vertical="center" wrapText="1"/>
    </xf>
    <xf numFmtId="0" fontId="2" fillId="0" borderId="0" xfId="0" applyFont="1" applyAlignment="1">
      <alignment horizontal="right"/>
    </xf>
    <xf numFmtId="0" fontId="6" fillId="0" borderId="0" xfId="0" applyFont="1" applyAlignment="1">
      <alignment horizontal="right"/>
    </xf>
    <xf numFmtId="49" fontId="2" fillId="0" borderId="24" xfId="0" applyNumberFormat="1" applyFont="1" applyFill="1" applyBorder="1" applyAlignment="1">
      <alignment vertical="center" wrapText="1"/>
    </xf>
    <xf numFmtId="49" fontId="16" fillId="33" borderId="12" xfId="0" applyNumberFormat="1" applyFont="1" applyFill="1" applyBorder="1" applyAlignment="1">
      <alignment horizontal="left" vertical="center" wrapText="1"/>
    </xf>
    <xf numFmtId="49" fontId="16" fillId="33" borderId="14" xfId="0" applyNumberFormat="1" applyFont="1" applyFill="1" applyBorder="1" applyAlignment="1">
      <alignment horizontal="left" vertical="center" wrapText="1"/>
    </xf>
    <xf numFmtId="49" fontId="17" fillId="33" borderId="23" xfId="0" applyNumberFormat="1" applyFont="1" applyFill="1" applyBorder="1" applyAlignment="1">
      <alignment horizontal="left" vertical="center" wrapText="1"/>
    </xf>
    <xf numFmtId="179" fontId="2" fillId="0" borderId="0" xfId="0" applyNumberFormat="1" applyFont="1" applyFill="1" applyBorder="1" applyAlignment="1">
      <alignment horizontal="left" vertical="center" wrapText="1"/>
    </xf>
    <xf numFmtId="172" fontId="7" fillId="33" borderId="0" xfId="0" applyNumberFormat="1" applyFont="1" applyFill="1" applyAlignment="1">
      <alignment horizontal="right" vertical="center" wrapText="1"/>
    </xf>
    <xf numFmtId="49" fontId="3" fillId="0" borderId="16" xfId="0" applyNumberFormat="1" applyFont="1" applyFill="1" applyBorder="1" applyAlignment="1">
      <alignment vertical="center" wrapText="1"/>
    </xf>
    <xf numFmtId="172" fontId="7" fillId="33" borderId="0" xfId="0" applyNumberFormat="1" applyFont="1" applyFill="1" applyBorder="1" applyAlignment="1">
      <alignment horizontal="right" vertical="center" wrapText="1"/>
    </xf>
    <xf numFmtId="0" fontId="9" fillId="0" borderId="0" xfId="0" applyFont="1" applyAlignment="1">
      <alignment horizontal="left"/>
    </xf>
    <xf numFmtId="0" fontId="18" fillId="0" borderId="0" xfId="0" applyFont="1" applyAlignment="1">
      <alignment/>
    </xf>
    <xf numFmtId="49" fontId="8" fillId="33" borderId="15"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40"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49" fontId="8" fillId="33" borderId="36"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175" fontId="8" fillId="33" borderId="0" xfId="0" applyNumberFormat="1" applyFont="1" applyFill="1" applyBorder="1" applyAlignment="1">
      <alignment horizontal="left" vertical="center" wrapText="1"/>
    </xf>
    <xf numFmtId="49" fontId="8" fillId="33" borderId="41" xfId="0" applyNumberFormat="1" applyFont="1" applyFill="1" applyBorder="1" applyAlignment="1">
      <alignment horizontal="center" vertical="center" wrapText="1"/>
    </xf>
    <xf numFmtId="49" fontId="8" fillId="33" borderId="29"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43"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175" fontId="9" fillId="33" borderId="0" xfId="0" applyNumberFormat="1" applyFont="1" applyFill="1" applyBorder="1" applyAlignment="1">
      <alignment horizontal="left" vertical="center" wrapText="1"/>
    </xf>
    <xf numFmtId="49" fontId="11" fillId="33" borderId="0" xfId="0" applyNumberFormat="1" applyFont="1" applyFill="1" applyBorder="1" applyAlignment="1">
      <alignment horizontal="left" vertical="center" wrapText="1"/>
    </xf>
    <xf numFmtId="49" fontId="1" fillId="0" borderId="0" xfId="0" applyNumberFormat="1" applyFont="1" applyFill="1" applyBorder="1" applyAlignment="1">
      <alignment vertical="center" wrapText="1"/>
    </xf>
    <xf numFmtId="49" fontId="11" fillId="33" borderId="0" xfId="0" applyNumberFormat="1" applyFont="1" applyFill="1" applyAlignment="1">
      <alignment horizontal="left" vertical="center" wrapText="1"/>
    </xf>
    <xf numFmtId="49" fontId="8" fillId="33" borderId="35" xfId="0" applyNumberFormat="1" applyFont="1" applyFill="1" applyBorder="1" applyAlignment="1">
      <alignment horizontal="center" vertical="center" wrapText="1"/>
    </xf>
    <xf numFmtId="49" fontId="8" fillId="33" borderId="44" xfId="0" applyNumberFormat="1" applyFont="1" applyFill="1" applyBorder="1" applyAlignment="1">
      <alignment horizontal="center" vertical="center" wrapText="1"/>
    </xf>
    <xf numFmtId="49" fontId="8" fillId="33" borderId="45" xfId="0" applyNumberFormat="1" applyFont="1" applyFill="1" applyBorder="1" applyAlignment="1">
      <alignment horizontal="center" vertical="center" wrapText="1"/>
    </xf>
    <xf numFmtId="49" fontId="8" fillId="33" borderId="43" xfId="0" applyNumberFormat="1" applyFont="1" applyFill="1" applyBorder="1" applyAlignment="1">
      <alignment horizontal="left" vertical="center" wrapText="1"/>
    </xf>
    <xf numFmtId="49" fontId="8" fillId="33" borderId="36" xfId="0" applyNumberFormat="1" applyFont="1" applyFill="1" applyBorder="1" applyAlignment="1">
      <alignment horizontal="left" vertical="center" wrapText="1"/>
    </xf>
    <xf numFmtId="49" fontId="3" fillId="33" borderId="0" xfId="0" applyNumberFormat="1" applyFont="1" applyFill="1" applyBorder="1" applyAlignment="1">
      <alignment horizontal="center" vertical="center" wrapText="1"/>
    </xf>
    <xf numFmtId="0" fontId="0" fillId="0" borderId="0" xfId="0" applyBorder="1" applyAlignment="1">
      <alignment/>
    </xf>
    <xf numFmtId="49" fontId="3" fillId="33" borderId="24" xfId="0" applyNumberFormat="1" applyFont="1" applyFill="1" applyBorder="1" applyAlignment="1">
      <alignment horizontal="center" vertical="center" wrapText="1"/>
    </xf>
    <xf numFmtId="0" fontId="0" fillId="0" borderId="24" xfId="0" applyBorder="1" applyAlignment="1">
      <alignment/>
    </xf>
    <xf numFmtId="49" fontId="8" fillId="33" borderId="46"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7" xfId="0" applyFont="1" applyBorder="1" applyAlignment="1">
      <alignment horizontal="center"/>
    </xf>
    <xf numFmtId="49" fontId="8" fillId="33" borderId="47"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2" fillId="0" borderId="0" xfId="0" applyFont="1" applyAlignment="1">
      <alignment horizontal="center"/>
    </xf>
    <xf numFmtId="49" fontId="8" fillId="33" borderId="20"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175" fontId="8" fillId="33" borderId="29" xfId="0" applyNumberFormat="1" applyFont="1" applyFill="1" applyBorder="1" applyAlignment="1">
      <alignment horizontal="center" vertical="center" wrapText="1"/>
    </xf>
    <xf numFmtId="175" fontId="9"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48" xfId="0" applyNumberFormat="1" applyFont="1" applyFill="1" applyBorder="1" applyAlignment="1">
      <alignment horizontal="center" vertical="center" wrapText="1"/>
    </xf>
    <xf numFmtId="49" fontId="8" fillId="33" borderId="29" xfId="0" applyNumberFormat="1" applyFont="1" applyFill="1" applyBorder="1" applyAlignment="1">
      <alignment horizontal="left" vertical="center" wrapText="1"/>
    </xf>
    <xf numFmtId="49" fontId="8" fillId="33" borderId="49" xfId="0" applyNumberFormat="1" applyFont="1" applyFill="1" applyBorder="1" applyAlignment="1">
      <alignment horizontal="left" vertical="center" wrapText="1"/>
    </xf>
    <xf numFmtId="49" fontId="8" fillId="33" borderId="47"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50"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48" xfId="0" applyNumberFormat="1" applyFont="1" applyFill="1" applyBorder="1" applyAlignment="1">
      <alignment horizontal="right" vertical="center" wrapText="1"/>
    </xf>
    <xf numFmtId="49" fontId="8" fillId="33" borderId="51" xfId="0" applyNumberFormat="1" applyFont="1" applyFill="1" applyBorder="1" applyAlignment="1">
      <alignment horizontal="center" vertical="center" wrapText="1"/>
    </xf>
    <xf numFmtId="49" fontId="8" fillId="33" borderId="52" xfId="0" applyNumberFormat="1" applyFont="1" applyFill="1" applyBorder="1" applyAlignment="1">
      <alignment horizontal="center" vertical="center" wrapText="1"/>
    </xf>
    <xf numFmtId="49" fontId="8" fillId="33" borderId="49" xfId="0" applyNumberFormat="1" applyFont="1" applyFill="1" applyBorder="1" applyAlignment="1">
      <alignment horizontal="center" vertical="center" wrapText="1"/>
    </xf>
    <xf numFmtId="49" fontId="8" fillId="33" borderId="50"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8" fillId="33" borderId="55"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49" fontId="3" fillId="0" borderId="29"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right" wrapText="1"/>
    </xf>
    <xf numFmtId="49" fontId="3" fillId="0" borderId="0" xfId="0" applyNumberFormat="1" applyFont="1" applyFill="1" applyBorder="1" applyAlignment="1">
      <alignment horizontal="left" wrapText="1"/>
    </xf>
    <xf numFmtId="0" fontId="8" fillId="0" borderId="0" xfId="0" applyFont="1" applyAlignment="1">
      <alignment horizontal="left"/>
    </xf>
    <xf numFmtId="0" fontId="8" fillId="0" borderId="0" xfId="0" applyFont="1" applyAlignment="1">
      <alignment horizontal="left"/>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6"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3" fillId="0" borderId="0"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3"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49" fontId="2" fillId="33" borderId="40"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32" xfId="0" applyNumberFormat="1" applyFont="1" applyFill="1" applyBorder="1" applyAlignment="1">
      <alignment horizontal="right" vertical="center" wrapText="1"/>
    </xf>
    <xf numFmtId="49" fontId="2" fillId="33" borderId="28" xfId="0" applyNumberFormat="1" applyFont="1" applyFill="1" applyBorder="1" applyAlignment="1">
      <alignment horizontal="right" vertical="center" wrapText="1"/>
    </xf>
    <xf numFmtId="49" fontId="2" fillId="33" borderId="0" xfId="0" applyNumberFormat="1" applyFont="1" applyFill="1" applyAlignment="1">
      <alignment horizontal="center" vertical="center" wrapText="1"/>
    </xf>
    <xf numFmtId="49" fontId="2" fillId="33" borderId="56" xfId="0" applyNumberFormat="1" applyFont="1" applyFill="1" applyBorder="1" applyAlignment="1">
      <alignment horizontal="center" vertical="center" wrapText="1"/>
    </xf>
    <xf numFmtId="49" fontId="2" fillId="33" borderId="54" xfId="0" applyNumberFormat="1" applyFont="1" applyFill="1" applyBorder="1" applyAlignment="1">
      <alignment horizontal="center" vertical="center" wrapText="1"/>
    </xf>
    <xf numFmtId="49" fontId="2" fillId="33" borderId="57"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1" fontId="3" fillId="0" borderId="0" xfId="0" applyNumberFormat="1" applyFont="1" applyFill="1" applyBorder="1" applyAlignment="1">
      <alignment horizontal="right" vertical="center" wrapText="1"/>
    </xf>
    <xf numFmtId="179" fontId="3" fillId="0" borderId="0" xfId="0" applyNumberFormat="1" applyFont="1" applyFill="1" applyBorder="1" applyAlignment="1">
      <alignment horizontal="left"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0" fontId="3" fillId="0" borderId="0" xfId="0" applyFont="1" applyAlignment="1">
      <alignment horizontal="left"/>
    </xf>
    <xf numFmtId="0" fontId="3" fillId="0" borderId="0" xfId="0" applyFont="1" applyBorder="1" applyAlignment="1">
      <alignment horizontal="right"/>
    </xf>
    <xf numFmtId="49" fontId="2" fillId="33" borderId="18" xfId="0" applyNumberFormat="1" applyFont="1" applyFill="1" applyBorder="1" applyAlignment="1">
      <alignment horizontal="left" vertical="center" wrapText="1"/>
    </xf>
    <xf numFmtId="49" fontId="2" fillId="33" borderId="36" xfId="0" applyNumberFormat="1" applyFont="1" applyFill="1" applyBorder="1" applyAlignment="1">
      <alignment horizontal="left" vertical="center" wrapText="1"/>
    </xf>
    <xf numFmtId="49" fontId="2" fillId="33" borderId="53" xfId="0" applyNumberFormat="1" applyFont="1" applyFill="1" applyBorder="1" applyAlignment="1">
      <alignment horizontal="center" vertical="center" wrapText="1"/>
    </xf>
    <xf numFmtId="49" fontId="2" fillId="33" borderId="55"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wrapText="1"/>
    </xf>
    <xf numFmtId="49" fontId="2" fillId="0" borderId="0" xfId="0" applyNumberFormat="1" applyFont="1" applyFill="1" applyBorder="1" applyAlignment="1">
      <alignment horizontal="right" wrapText="1"/>
    </xf>
    <xf numFmtId="49" fontId="2" fillId="33" borderId="29" xfId="0" applyNumberFormat="1" applyFont="1" applyFill="1" applyBorder="1" applyAlignment="1">
      <alignment horizontal="left" vertical="center" wrapText="1"/>
    </xf>
    <xf numFmtId="49" fontId="2" fillId="33" borderId="10"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6"/>
  <sheetViews>
    <sheetView tabSelected="1" view="pageLayout" workbookViewId="0" topLeftCell="A1">
      <selection activeCell="C67" sqref="C67"/>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8.140625" style="1" customWidth="1"/>
    <col min="8" max="8" width="14.28125" style="1" hidden="1" customWidth="1"/>
    <col min="9" max="16384" width="9.140625" style="1" customWidth="1"/>
  </cols>
  <sheetData>
    <row r="1" spans="1:8" ht="12" customHeight="1">
      <c r="A1" s="312" t="s">
        <v>0</v>
      </c>
      <c r="B1" s="312"/>
      <c r="C1" s="312"/>
      <c r="D1" s="312"/>
      <c r="E1" s="312"/>
      <c r="F1" s="312"/>
      <c r="G1" s="312"/>
      <c r="H1" s="312"/>
    </row>
    <row r="2" spans="1:8" ht="12" customHeight="1">
      <c r="A2" s="313" t="s">
        <v>443</v>
      </c>
      <c r="B2" s="313"/>
      <c r="C2" s="313"/>
      <c r="D2" s="313"/>
      <c r="E2" s="313"/>
      <c r="F2" s="313"/>
      <c r="G2" s="313"/>
      <c r="H2" s="313"/>
    </row>
    <row r="3" spans="1:8" ht="12" customHeight="1">
      <c r="A3" s="313" t="s">
        <v>174</v>
      </c>
      <c r="B3" s="313"/>
      <c r="C3" s="313"/>
      <c r="D3" s="313"/>
      <c r="E3" s="313"/>
      <c r="F3" s="313"/>
      <c r="G3" s="313"/>
      <c r="H3" s="313"/>
    </row>
    <row r="4" spans="1:8" s="33" customFormat="1" ht="12" customHeight="1">
      <c r="A4" s="314" t="s">
        <v>301</v>
      </c>
      <c r="B4" s="314"/>
      <c r="C4" s="314"/>
      <c r="D4" s="314"/>
      <c r="E4" s="314"/>
      <c r="F4" s="314"/>
      <c r="G4" s="314"/>
      <c r="H4" s="32"/>
    </row>
    <row r="5" spans="1:8" s="33" customFormat="1" ht="12" customHeight="1">
      <c r="A5" s="292" t="s">
        <v>145</v>
      </c>
      <c r="B5" s="292"/>
      <c r="C5" s="292"/>
      <c r="D5" s="293"/>
      <c r="E5" s="289" t="s">
        <v>1</v>
      </c>
      <c r="F5" s="308" t="s">
        <v>144</v>
      </c>
      <c r="G5" s="292"/>
      <c r="H5" s="36"/>
    </row>
    <row r="6" spans="1:8" s="33" customFormat="1" ht="4.5" customHeight="1">
      <c r="A6" s="294"/>
      <c r="B6" s="294"/>
      <c r="C6" s="294"/>
      <c r="D6" s="295"/>
      <c r="E6" s="290"/>
      <c r="F6" s="315"/>
      <c r="G6" s="296"/>
      <c r="H6" s="36"/>
    </row>
    <row r="7" spans="1:8" s="33" customFormat="1" ht="12" customHeight="1">
      <c r="A7" s="294"/>
      <c r="B7" s="294"/>
      <c r="C7" s="294"/>
      <c r="D7" s="295"/>
      <c r="E7" s="290"/>
      <c r="F7" s="40" t="s">
        <v>146</v>
      </c>
      <c r="G7" s="35" t="s">
        <v>147</v>
      </c>
      <c r="H7" s="36"/>
    </row>
    <row r="8" spans="1:8" s="33" customFormat="1" ht="15" customHeight="1">
      <c r="A8" s="296"/>
      <c r="B8" s="296"/>
      <c r="C8" s="296"/>
      <c r="D8" s="297"/>
      <c r="E8" s="291"/>
      <c r="F8" s="37" t="s">
        <v>143</v>
      </c>
      <c r="G8" s="41" t="s">
        <v>148</v>
      </c>
      <c r="H8" s="36"/>
    </row>
    <row r="9" spans="1:8" s="33" customFormat="1" ht="8.25" customHeight="1">
      <c r="A9" s="42" t="s">
        <v>9</v>
      </c>
      <c r="B9" s="34" t="s">
        <v>9</v>
      </c>
      <c r="C9" s="34" t="s">
        <v>9</v>
      </c>
      <c r="D9" s="34"/>
      <c r="E9" s="34" t="s">
        <v>9</v>
      </c>
      <c r="F9" s="34" t="s">
        <v>9</v>
      </c>
      <c r="G9" s="34" t="s">
        <v>9</v>
      </c>
      <c r="H9" s="36"/>
    </row>
    <row r="10" spans="1:8" s="33" customFormat="1" ht="12" customHeight="1">
      <c r="A10" s="317" t="s">
        <v>172</v>
      </c>
      <c r="B10" s="317"/>
      <c r="C10" s="317"/>
      <c r="D10" s="318"/>
      <c r="E10" s="179" t="s">
        <v>428</v>
      </c>
      <c r="F10" s="177" t="s">
        <v>427</v>
      </c>
      <c r="G10" s="178" t="s">
        <v>426</v>
      </c>
      <c r="H10" s="36"/>
    </row>
    <row r="11" spans="1:8" s="33" customFormat="1" ht="12" customHeight="1">
      <c r="A11" s="317" t="s">
        <v>157</v>
      </c>
      <c r="B11" s="317"/>
      <c r="C11" s="317"/>
      <c r="D11" s="318"/>
      <c r="E11" s="178" t="s">
        <v>430</v>
      </c>
      <c r="F11" s="178" t="s">
        <v>430</v>
      </c>
      <c r="G11" s="43" t="s">
        <v>429</v>
      </c>
      <c r="H11" s="36"/>
    </row>
    <row r="12" spans="1:8" s="33" customFormat="1" ht="14.25" customHeight="1">
      <c r="A12" s="317" t="s">
        <v>158</v>
      </c>
      <c r="B12" s="317"/>
      <c r="C12" s="317"/>
      <c r="D12" s="318"/>
      <c r="E12" s="177" t="s">
        <v>431</v>
      </c>
      <c r="F12" s="177" t="s">
        <v>432</v>
      </c>
      <c r="G12" s="178" t="s">
        <v>426</v>
      </c>
      <c r="H12" s="36"/>
    </row>
    <row r="13" spans="1:48" s="45" customFormat="1" ht="6" customHeight="1">
      <c r="A13" s="46"/>
      <c r="B13" s="46"/>
      <c r="C13" s="46"/>
      <c r="D13" s="46"/>
      <c r="E13" s="47"/>
      <c r="F13" s="145"/>
      <c r="G13" s="146"/>
      <c r="H13" s="44"/>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row>
    <row r="14" spans="1:48" s="33" customFormat="1" ht="12" customHeight="1">
      <c r="A14" s="310" t="s">
        <v>149</v>
      </c>
      <c r="B14" s="310"/>
      <c r="C14" s="310"/>
      <c r="D14" s="311"/>
      <c r="E14" s="308" t="s">
        <v>1</v>
      </c>
      <c r="F14" s="303" t="s">
        <v>150</v>
      </c>
      <c r="G14" s="304"/>
      <c r="H14" s="36"/>
      <c r="I14" s="240"/>
      <c r="J14" s="241"/>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row>
    <row r="15" spans="1:48" s="33" customFormat="1" ht="6.75" customHeight="1">
      <c r="A15" s="298"/>
      <c r="B15" s="298"/>
      <c r="C15" s="298"/>
      <c r="D15" s="299"/>
      <c r="E15" s="309"/>
      <c r="F15" s="305"/>
      <c r="G15" s="294"/>
      <c r="H15" s="36"/>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row>
    <row r="16" spans="1:8" s="33" customFormat="1" ht="15.75" customHeight="1">
      <c r="A16" s="298" t="s">
        <v>285</v>
      </c>
      <c r="B16" s="298"/>
      <c r="C16" s="298"/>
      <c r="D16" s="299"/>
      <c r="E16" s="309"/>
      <c r="F16" s="306"/>
      <c r="G16" s="307"/>
      <c r="H16" s="36"/>
    </row>
    <row r="17" spans="1:8" s="33" customFormat="1" ht="12" customHeight="1">
      <c r="A17" s="298" t="s">
        <v>175</v>
      </c>
      <c r="B17" s="298"/>
      <c r="C17" s="298"/>
      <c r="D17" s="299"/>
      <c r="E17" s="290"/>
      <c r="F17" s="37" t="s">
        <v>146</v>
      </c>
      <c r="G17" s="41" t="s">
        <v>151</v>
      </c>
      <c r="H17" s="36"/>
    </row>
    <row r="18" spans="1:8" s="33" customFormat="1" ht="12" customHeight="1">
      <c r="A18" s="300"/>
      <c r="B18" s="300"/>
      <c r="C18" s="300"/>
      <c r="D18" s="301"/>
      <c r="E18" s="291"/>
      <c r="F18" s="37" t="s">
        <v>143</v>
      </c>
      <c r="G18" s="41" t="s">
        <v>152</v>
      </c>
      <c r="H18" s="36"/>
    </row>
    <row r="19" spans="1:8" s="33" customFormat="1" ht="5.25" customHeight="1">
      <c r="A19" s="34" t="s">
        <v>9</v>
      </c>
      <c r="B19" s="34" t="s">
        <v>9</v>
      </c>
      <c r="C19" s="34" t="s">
        <v>9</v>
      </c>
      <c r="D19" s="34"/>
      <c r="E19" s="34" t="s">
        <v>9</v>
      </c>
      <c r="F19" s="34" t="s">
        <v>9</v>
      </c>
      <c r="G19" s="34" t="s">
        <v>9</v>
      </c>
      <c r="H19" s="36"/>
    </row>
    <row r="20" spans="1:8" s="33" customFormat="1" ht="9.75" customHeight="1">
      <c r="A20" s="302" t="s">
        <v>41</v>
      </c>
      <c r="B20" s="302"/>
      <c r="C20" s="302"/>
      <c r="D20" s="197"/>
      <c r="E20" s="176">
        <v>207456099</v>
      </c>
      <c r="F20" s="177">
        <v>115266275</v>
      </c>
      <c r="G20" s="178">
        <v>92189824</v>
      </c>
      <c r="H20" s="36"/>
    </row>
    <row r="21" spans="1:8" s="33" customFormat="1" ht="9.75" customHeight="1">
      <c r="A21" s="302" t="s">
        <v>157</v>
      </c>
      <c r="B21" s="302"/>
      <c r="C21" s="302"/>
      <c r="D21" s="197"/>
      <c r="E21" s="179">
        <v>38572731</v>
      </c>
      <c r="F21" s="178">
        <v>15767420</v>
      </c>
      <c r="G21" s="178">
        <v>22805311</v>
      </c>
      <c r="H21" s="36"/>
    </row>
    <row r="22" spans="1:8" s="33" customFormat="1" ht="9.75" customHeight="1">
      <c r="A22" s="302" t="s">
        <v>158</v>
      </c>
      <c r="B22" s="302"/>
      <c r="C22" s="302"/>
      <c r="D22" s="197"/>
      <c r="E22" s="176">
        <v>168883368</v>
      </c>
      <c r="F22" s="177">
        <v>99498855</v>
      </c>
      <c r="G22" s="178">
        <v>69384513</v>
      </c>
      <c r="H22" s="36"/>
    </row>
    <row r="23" spans="1:8" s="33" customFormat="1" ht="9.75" customHeight="1">
      <c r="A23" s="302" t="s">
        <v>43</v>
      </c>
      <c r="B23" s="302"/>
      <c r="C23" s="302"/>
      <c r="D23" s="197"/>
      <c r="E23" s="179">
        <v>38999722</v>
      </c>
      <c r="F23" s="178">
        <v>19745644</v>
      </c>
      <c r="G23" s="178">
        <v>19254078</v>
      </c>
      <c r="H23" s="36"/>
    </row>
    <row r="24" spans="1:8" s="33" customFormat="1" ht="9.75" customHeight="1">
      <c r="A24" s="302" t="s">
        <v>157</v>
      </c>
      <c r="B24" s="302"/>
      <c r="C24" s="302"/>
      <c r="D24" s="197"/>
      <c r="E24" s="179">
        <v>21656383</v>
      </c>
      <c r="F24" s="178">
        <v>17039556</v>
      </c>
      <c r="G24" s="178">
        <v>4616827</v>
      </c>
      <c r="H24" s="36"/>
    </row>
    <row r="25" spans="1:8" s="33" customFormat="1" ht="9.75" customHeight="1">
      <c r="A25" s="302" t="s">
        <v>158</v>
      </c>
      <c r="B25" s="302"/>
      <c r="C25" s="302"/>
      <c r="D25" s="197"/>
      <c r="E25" s="179">
        <v>17343339</v>
      </c>
      <c r="F25" s="178">
        <v>2706088</v>
      </c>
      <c r="G25" s="178">
        <v>14637251</v>
      </c>
      <c r="H25" s="36"/>
    </row>
    <row r="26" spans="1:8" s="33" customFormat="1" ht="9.75" customHeight="1">
      <c r="A26" s="316" t="s">
        <v>153</v>
      </c>
      <c r="B26" s="316"/>
      <c r="C26" s="316"/>
      <c r="D26" s="63"/>
      <c r="E26" s="38" t="s">
        <v>9</v>
      </c>
      <c r="F26" s="39" t="s">
        <v>9</v>
      </c>
      <c r="G26" s="39" t="s">
        <v>9</v>
      </c>
      <c r="H26" s="36"/>
    </row>
    <row r="27" spans="1:8" s="33" customFormat="1" ht="9.75" customHeight="1">
      <c r="A27" s="302" t="s">
        <v>159</v>
      </c>
      <c r="B27" s="302"/>
      <c r="C27" s="302"/>
      <c r="D27" s="197"/>
      <c r="E27" s="179">
        <v>44992300</v>
      </c>
      <c r="F27" s="178">
        <v>32112306</v>
      </c>
      <c r="G27" s="178">
        <v>12879994</v>
      </c>
      <c r="H27" s="36"/>
    </row>
    <row r="28" spans="1:8" s="33" customFormat="1" ht="9.75" customHeight="1">
      <c r="A28" s="302" t="s">
        <v>160</v>
      </c>
      <c r="B28" s="302"/>
      <c r="C28" s="302"/>
      <c r="D28" s="197"/>
      <c r="E28" s="179">
        <v>35397975</v>
      </c>
      <c r="F28" s="178">
        <v>30680451</v>
      </c>
      <c r="G28" s="178">
        <v>4717524</v>
      </c>
      <c r="H28" s="36"/>
    </row>
    <row r="29" spans="1:8" s="33" customFormat="1" ht="9.75" customHeight="1">
      <c r="A29" s="302" t="s">
        <v>161</v>
      </c>
      <c r="B29" s="302"/>
      <c r="C29" s="302"/>
      <c r="D29" s="197"/>
      <c r="E29" s="179">
        <v>9594325</v>
      </c>
      <c r="F29" s="178">
        <v>1431855</v>
      </c>
      <c r="G29" s="178">
        <v>8162470</v>
      </c>
      <c r="H29" s="36"/>
    </row>
    <row r="30" spans="1:8" s="33" customFormat="1" ht="9.75" customHeight="1">
      <c r="A30" s="316" t="s">
        <v>398</v>
      </c>
      <c r="B30" s="316"/>
      <c r="C30" s="316"/>
      <c r="D30" s="63"/>
      <c r="E30" s="38" t="s">
        <v>9</v>
      </c>
      <c r="F30" s="39" t="s">
        <v>9</v>
      </c>
      <c r="G30" s="39" t="s">
        <v>9</v>
      </c>
      <c r="H30" s="36"/>
    </row>
    <row r="31" spans="1:8" s="33" customFormat="1" ht="9.75" customHeight="1">
      <c r="A31" s="302" t="s">
        <v>399</v>
      </c>
      <c r="B31" s="302"/>
      <c r="C31" s="302"/>
      <c r="D31" s="197"/>
      <c r="E31" s="179">
        <v>12940579</v>
      </c>
      <c r="F31" s="178">
        <v>12715542</v>
      </c>
      <c r="G31" s="178">
        <v>225037</v>
      </c>
      <c r="H31" s="36"/>
    </row>
    <row r="32" spans="1:8" s="33" customFormat="1" ht="9.75" customHeight="1">
      <c r="A32" s="302" t="s">
        <v>165</v>
      </c>
      <c r="B32" s="302"/>
      <c r="C32" s="302"/>
      <c r="D32" s="197"/>
      <c r="E32" s="179">
        <v>12416262</v>
      </c>
      <c r="F32" s="178">
        <v>12378462</v>
      </c>
      <c r="G32" s="178">
        <v>37800</v>
      </c>
      <c r="H32" s="36"/>
    </row>
    <row r="33" spans="1:14" s="33" customFormat="1" ht="9.75" customHeight="1">
      <c r="A33" s="302" t="s">
        <v>166</v>
      </c>
      <c r="B33" s="302"/>
      <c r="C33" s="302"/>
      <c r="D33" s="197"/>
      <c r="E33" s="179">
        <v>524317</v>
      </c>
      <c r="F33" s="178">
        <v>337080</v>
      </c>
      <c r="G33" s="178">
        <v>187237</v>
      </c>
      <c r="H33" s="36"/>
      <c r="N33" s="249" t="s">
        <v>444</v>
      </c>
    </row>
    <row r="34" spans="1:8" s="33" customFormat="1" ht="9.75" customHeight="1">
      <c r="A34" s="302" t="s">
        <v>162</v>
      </c>
      <c r="B34" s="302"/>
      <c r="C34" s="302"/>
      <c r="D34" s="197"/>
      <c r="E34" s="176">
        <v>2803501639</v>
      </c>
      <c r="F34" s="177">
        <v>1260947244</v>
      </c>
      <c r="G34" s="177">
        <v>1542554395</v>
      </c>
      <c r="H34" s="36"/>
    </row>
    <row r="35" spans="1:8" s="33" customFormat="1" ht="9.75" customHeight="1">
      <c r="A35" s="302" t="s">
        <v>350</v>
      </c>
      <c r="B35" s="302"/>
      <c r="C35" s="302"/>
      <c r="D35" s="197"/>
      <c r="E35" s="176">
        <v>105414988</v>
      </c>
      <c r="F35" s="178">
        <v>100715126</v>
      </c>
      <c r="G35" s="178">
        <v>4699862</v>
      </c>
      <c r="H35" s="36"/>
    </row>
    <row r="36" spans="1:8" s="33" customFormat="1" ht="9.75" customHeight="1">
      <c r="A36" s="302" t="s">
        <v>351</v>
      </c>
      <c r="B36" s="302"/>
      <c r="C36" s="302"/>
      <c r="D36" s="197"/>
      <c r="E36" s="176">
        <v>2698086651</v>
      </c>
      <c r="F36" s="177">
        <v>1160232118</v>
      </c>
      <c r="G36" s="177">
        <v>1537854533</v>
      </c>
      <c r="H36" s="36"/>
    </row>
    <row r="37" spans="1:8" s="33" customFormat="1" ht="9.75" customHeight="1">
      <c r="A37" s="316" t="s">
        <v>393</v>
      </c>
      <c r="B37" s="316"/>
      <c r="C37" s="316"/>
      <c r="D37" s="63"/>
      <c r="E37" s="38" t="s">
        <v>9</v>
      </c>
      <c r="F37" s="39" t="s">
        <v>9</v>
      </c>
      <c r="G37" s="39" t="s">
        <v>9</v>
      </c>
      <c r="H37" s="36"/>
    </row>
    <row r="38" spans="1:8" s="33" customFormat="1" ht="9.75" customHeight="1">
      <c r="A38" s="302" t="s">
        <v>316</v>
      </c>
      <c r="B38" s="302"/>
      <c r="C38" s="302"/>
      <c r="D38" s="197"/>
      <c r="E38" s="176">
        <v>2767413236</v>
      </c>
      <c r="F38" s="177">
        <v>1227486541</v>
      </c>
      <c r="G38" s="177">
        <v>1539926695</v>
      </c>
      <c r="H38" s="36"/>
    </row>
    <row r="39" spans="1:8" s="33" customFormat="1" ht="9.75" customHeight="1">
      <c r="A39" s="302" t="s">
        <v>163</v>
      </c>
      <c r="B39" s="302"/>
      <c r="C39" s="302"/>
      <c r="D39" s="197"/>
      <c r="E39" s="179">
        <v>69326585</v>
      </c>
      <c r="F39" s="178">
        <v>67254423</v>
      </c>
      <c r="G39" s="178">
        <v>2072162</v>
      </c>
      <c r="H39" s="36"/>
    </row>
    <row r="40" spans="1:8" s="33" customFormat="1" ht="9.75" customHeight="1">
      <c r="A40" s="302" t="s">
        <v>164</v>
      </c>
      <c r="B40" s="302"/>
      <c r="C40" s="302"/>
      <c r="D40" s="197"/>
      <c r="E40" s="176">
        <v>2698086651</v>
      </c>
      <c r="F40" s="177">
        <v>1160232118</v>
      </c>
      <c r="G40" s="177">
        <v>1537854533</v>
      </c>
      <c r="H40" s="36"/>
    </row>
    <row r="41" spans="1:8" s="33" customFormat="1" ht="9.75" customHeight="1">
      <c r="A41" s="302" t="s">
        <v>352</v>
      </c>
      <c r="B41" s="302"/>
      <c r="C41" s="302"/>
      <c r="D41" s="197"/>
      <c r="E41" s="176">
        <v>343372344</v>
      </c>
      <c r="F41" s="177">
        <v>175106872</v>
      </c>
      <c r="G41" s="178">
        <v>168265472</v>
      </c>
      <c r="H41" s="36"/>
    </row>
    <row r="42" spans="1:8" s="33" customFormat="1" ht="9.75" customHeight="1">
      <c r="A42" s="302" t="s">
        <v>396</v>
      </c>
      <c r="B42" s="302"/>
      <c r="C42" s="302"/>
      <c r="D42" s="197"/>
      <c r="E42" s="179">
        <v>12042701</v>
      </c>
      <c r="F42" s="178">
        <v>11531518</v>
      </c>
      <c r="G42" s="178">
        <v>511183</v>
      </c>
      <c r="H42" s="36"/>
    </row>
    <row r="43" spans="1:8" s="33" customFormat="1" ht="9.75" customHeight="1">
      <c r="A43" s="302" t="s">
        <v>397</v>
      </c>
      <c r="B43" s="302"/>
      <c r="C43" s="302"/>
      <c r="D43" s="197"/>
      <c r="E43" s="176">
        <v>331329643</v>
      </c>
      <c r="F43" s="177">
        <v>163575354</v>
      </c>
      <c r="G43" s="178">
        <v>167754289</v>
      </c>
      <c r="H43" s="36"/>
    </row>
    <row r="44" spans="1:8" s="33" customFormat="1" ht="9.75" customHeight="1">
      <c r="A44" s="302" t="s">
        <v>349</v>
      </c>
      <c r="B44" s="302"/>
      <c r="C44" s="302"/>
      <c r="D44" s="197"/>
      <c r="E44" s="179">
        <v>36088403</v>
      </c>
      <c r="F44" s="178">
        <v>33460703</v>
      </c>
      <c r="G44" s="178">
        <v>2627700</v>
      </c>
      <c r="H44" s="36"/>
    </row>
    <row r="45" spans="1:8" s="33" customFormat="1" ht="9.75" customHeight="1">
      <c r="A45" s="302" t="s">
        <v>157</v>
      </c>
      <c r="B45" s="302"/>
      <c r="C45" s="302"/>
      <c r="D45" s="197"/>
      <c r="E45" s="179">
        <v>36088403</v>
      </c>
      <c r="F45" s="178">
        <v>33460703</v>
      </c>
      <c r="G45" s="178">
        <v>2627700</v>
      </c>
      <c r="H45" s="36"/>
    </row>
    <row r="46" spans="1:8" s="33" customFormat="1" ht="9.75" customHeight="1">
      <c r="A46" s="316" t="s">
        <v>395</v>
      </c>
      <c r="B46" s="316"/>
      <c r="C46" s="316"/>
      <c r="D46" s="63"/>
      <c r="E46" s="38" t="s">
        <v>9</v>
      </c>
      <c r="F46" s="39" t="s">
        <v>9</v>
      </c>
      <c r="G46" s="39" t="s">
        <v>9</v>
      </c>
      <c r="H46" s="36"/>
    </row>
    <row r="47" spans="1:8" s="33" customFormat="1" ht="9.75" customHeight="1">
      <c r="A47" s="316" t="s">
        <v>394</v>
      </c>
      <c r="B47" s="316"/>
      <c r="C47" s="316"/>
      <c r="D47" s="63"/>
      <c r="E47" s="38" t="s">
        <v>9</v>
      </c>
      <c r="F47" s="39" t="s">
        <v>9</v>
      </c>
      <c r="G47" s="39" t="s">
        <v>9</v>
      </c>
      <c r="H47" s="36"/>
    </row>
    <row r="48" spans="1:8" s="33" customFormat="1" ht="9.75" customHeight="1">
      <c r="A48" s="302" t="s">
        <v>353</v>
      </c>
      <c r="B48" s="302"/>
      <c r="C48" s="302"/>
      <c r="D48" s="197"/>
      <c r="E48" s="179">
        <v>887888217</v>
      </c>
      <c r="F48" s="177">
        <v>872854276</v>
      </c>
      <c r="G48" s="178">
        <v>15033941</v>
      </c>
      <c r="H48" s="36"/>
    </row>
    <row r="49" spans="1:8" s="33" customFormat="1" ht="9.75" customHeight="1">
      <c r="A49" s="302" t="s">
        <v>163</v>
      </c>
      <c r="B49" s="302"/>
      <c r="C49" s="302"/>
      <c r="D49" s="63"/>
      <c r="E49" s="179">
        <v>862468898</v>
      </c>
      <c r="F49" s="178">
        <v>854756047</v>
      </c>
      <c r="G49" s="178">
        <v>7712851</v>
      </c>
      <c r="H49" s="36"/>
    </row>
    <row r="50" spans="1:8" s="33" customFormat="1" ht="9.75" customHeight="1">
      <c r="A50" s="302" t="s">
        <v>164</v>
      </c>
      <c r="B50" s="302"/>
      <c r="C50" s="302"/>
      <c r="D50" s="197"/>
      <c r="E50" s="179">
        <v>25419319</v>
      </c>
      <c r="F50" s="178">
        <v>18098229</v>
      </c>
      <c r="G50" s="178">
        <v>7321090</v>
      </c>
      <c r="H50" s="36"/>
    </row>
    <row r="51" spans="1:8" s="33" customFormat="1" ht="9.75" customHeight="1">
      <c r="A51" s="302" t="s">
        <v>42</v>
      </c>
      <c r="B51" s="302"/>
      <c r="C51" s="302"/>
      <c r="D51" s="197"/>
      <c r="E51" s="179">
        <v>3302574</v>
      </c>
      <c r="F51" s="178">
        <v>1026353</v>
      </c>
      <c r="G51" s="180">
        <v>2276221</v>
      </c>
      <c r="H51" s="36"/>
    </row>
    <row r="52" spans="1:8" s="33" customFormat="1" ht="9.75" customHeight="1">
      <c r="A52" s="302" t="s">
        <v>157</v>
      </c>
      <c r="B52" s="302"/>
      <c r="C52" s="302"/>
      <c r="D52" s="197"/>
      <c r="E52" s="179">
        <v>1035532</v>
      </c>
      <c r="F52" s="178">
        <v>935488</v>
      </c>
      <c r="G52" s="178">
        <v>100044</v>
      </c>
      <c r="H52" s="36"/>
    </row>
    <row r="53" spans="1:8" s="33" customFormat="1" ht="9.75" customHeight="1">
      <c r="A53" s="302" t="s">
        <v>158</v>
      </c>
      <c r="B53" s="302"/>
      <c r="C53" s="302"/>
      <c r="D53" s="197"/>
      <c r="E53" s="179">
        <v>2267042</v>
      </c>
      <c r="F53" s="178">
        <v>90865</v>
      </c>
      <c r="G53" s="178">
        <v>2176177</v>
      </c>
      <c r="H53" s="36"/>
    </row>
    <row r="54" spans="1:8" s="33" customFormat="1" ht="9.75" customHeight="1">
      <c r="A54" s="302" t="s">
        <v>167</v>
      </c>
      <c r="B54" s="302"/>
      <c r="C54" s="302"/>
      <c r="D54" s="197"/>
      <c r="E54" s="179">
        <v>88644299</v>
      </c>
      <c r="F54" s="178">
        <v>43173028</v>
      </c>
      <c r="G54" s="178">
        <v>45471271</v>
      </c>
      <c r="H54" s="36"/>
    </row>
    <row r="55" spans="1:8" s="33" customFormat="1" ht="9.75" customHeight="1">
      <c r="A55" s="302" t="s">
        <v>400</v>
      </c>
      <c r="B55" s="302"/>
      <c r="C55" s="302"/>
      <c r="D55" s="197"/>
      <c r="E55" s="179">
        <v>34651096</v>
      </c>
      <c r="F55" s="178">
        <v>28663799</v>
      </c>
      <c r="G55" s="178">
        <v>5987297</v>
      </c>
      <c r="H55" s="36"/>
    </row>
    <row r="56" spans="1:8" s="33" customFormat="1" ht="9.75" customHeight="1">
      <c r="A56" s="302" t="s">
        <v>401</v>
      </c>
      <c r="B56" s="302"/>
      <c r="C56" s="302"/>
      <c r="D56" s="197"/>
      <c r="E56" s="176">
        <v>53993203</v>
      </c>
      <c r="F56" s="177">
        <v>14509229</v>
      </c>
      <c r="G56" s="177">
        <v>39483974</v>
      </c>
      <c r="H56" s="36"/>
    </row>
    <row r="57" spans="1:8" s="33" customFormat="1" ht="9.75" customHeight="1">
      <c r="A57" s="302" t="s">
        <v>168</v>
      </c>
      <c r="B57" s="302"/>
      <c r="C57" s="302"/>
      <c r="D57" s="197"/>
      <c r="E57" s="176">
        <v>4074784850</v>
      </c>
      <c r="F57" s="177">
        <v>2345125126</v>
      </c>
      <c r="G57" s="145">
        <v>1729659724</v>
      </c>
      <c r="H57" s="36"/>
    </row>
    <row r="58" spans="1:8" s="33" customFormat="1" ht="9.75" customHeight="1">
      <c r="A58" s="302" t="s">
        <v>157</v>
      </c>
      <c r="B58" s="302"/>
      <c r="C58" s="302"/>
      <c r="D58" s="197"/>
      <c r="E58" s="176">
        <v>1099197603</v>
      </c>
      <c r="F58" s="177">
        <v>1048557887</v>
      </c>
      <c r="G58" s="177">
        <v>50639716</v>
      </c>
      <c r="H58" s="36"/>
    </row>
    <row r="59" spans="1:8" s="33" customFormat="1" ht="9.75" customHeight="1">
      <c r="A59" s="302" t="s">
        <v>158</v>
      </c>
      <c r="B59" s="302"/>
      <c r="C59" s="302"/>
      <c r="D59" s="197"/>
      <c r="E59" s="176">
        <v>2975587247</v>
      </c>
      <c r="F59" s="145">
        <v>1296567239</v>
      </c>
      <c r="G59" s="145">
        <v>1679020008</v>
      </c>
      <c r="H59" s="36"/>
    </row>
    <row r="60" spans="1:8" s="33" customFormat="1" ht="9.75" customHeight="1">
      <c r="A60" s="302" t="s">
        <v>169</v>
      </c>
      <c r="B60" s="302"/>
      <c r="C60" s="302"/>
      <c r="D60" s="197"/>
      <c r="E60" s="176">
        <v>44527062</v>
      </c>
      <c r="F60" s="177">
        <v>44527062</v>
      </c>
      <c r="G60" s="177" t="s">
        <v>425</v>
      </c>
      <c r="H60" s="36"/>
    </row>
    <row r="61" spans="1:8" s="217" customFormat="1" ht="9.75" customHeight="1">
      <c r="A61" s="319" t="s">
        <v>170</v>
      </c>
      <c r="B61" s="319"/>
      <c r="C61" s="319"/>
      <c r="D61" s="130"/>
      <c r="E61" s="184">
        <v>4119311912</v>
      </c>
      <c r="F61" s="70">
        <v>2389652188</v>
      </c>
      <c r="G61" s="70">
        <v>1729659724</v>
      </c>
      <c r="H61" s="216"/>
    </row>
    <row r="62" spans="1:8" s="249" customFormat="1" ht="9.75" customHeight="1">
      <c r="A62" s="302" t="s">
        <v>171</v>
      </c>
      <c r="B62" s="302"/>
      <c r="C62" s="302"/>
      <c r="D62" s="197"/>
      <c r="E62" s="176">
        <v>3800169738</v>
      </c>
      <c r="F62" s="177">
        <v>2076216778</v>
      </c>
      <c r="G62" s="145">
        <v>1723952960</v>
      </c>
      <c r="H62" s="36"/>
    </row>
    <row r="63" spans="1:8" s="249" customFormat="1" ht="9.75" customHeight="1">
      <c r="A63" s="302" t="s">
        <v>157</v>
      </c>
      <c r="B63" s="302"/>
      <c r="C63" s="302"/>
      <c r="D63" s="197"/>
      <c r="E63" s="176">
        <v>1012370986</v>
      </c>
      <c r="F63" s="145">
        <v>961731270</v>
      </c>
      <c r="G63" s="145">
        <v>50639716</v>
      </c>
      <c r="H63" s="36"/>
    </row>
    <row r="64" spans="1:8" s="249" customFormat="1" ht="9.75" customHeight="1">
      <c r="A64" s="302" t="s">
        <v>158</v>
      </c>
      <c r="B64" s="302"/>
      <c r="C64" s="302"/>
      <c r="D64" s="197"/>
      <c r="E64" s="145">
        <v>2787798752</v>
      </c>
      <c r="F64" s="145">
        <v>1114485508</v>
      </c>
      <c r="G64" s="145">
        <v>1673313244</v>
      </c>
      <c r="H64" s="36"/>
    </row>
    <row r="65" spans="1:8" s="249" customFormat="1" ht="9.75" customHeight="1">
      <c r="A65" s="197"/>
      <c r="B65" s="197"/>
      <c r="C65" s="197"/>
      <c r="D65" s="197"/>
      <c r="H65" s="36"/>
    </row>
    <row r="66" spans="1:8" s="33" customFormat="1" ht="9.75" customHeight="1">
      <c r="A66" s="197"/>
      <c r="B66" s="197"/>
      <c r="C66" s="197"/>
      <c r="D66" s="197"/>
      <c r="E66" s="145"/>
      <c r="F66" s="145"/>
      <c r="G66" s="145"/>
      <c r="H66" s="36"/>
    </row>
    <row r="67" spans="1:8" s="33" customFormat="1" ht="9.75" customHeight="1">
      <c r="A67" s="197"/>
      <c r="B67" s="197"/>
      <c r="C67" s="197"/>
      <c r="D67" s="197"/>
      <c r="E67" s="145"/>
      <c r="F67" s="145"/>
      <c r="G67" s="145"/>
      <c r="H67" s="36"/>
    </row>
    <row r="68" spans="1:9" s="33" customFormat="1" ht="10.5" customHeight="1">
      <c r="A68" s="321" t="s">
        <v>44</v>
      </c>
      <c r="B68" s="321"/>
      <c r="C68" s="321"/>
      <c r="D68" s="321"/>
      <c r="E68" s="321"/>
      <c r="F68" s="321"/>
      <c r="G68" s="321"/>
      <c r="H68" s="321"/>
      <c r="I68" s="321"/>
    </row>
    <row r="69" spans="1:8" s="49" customFormat="1" ht="8.25" customHeight="1">
      <c r="A69" s="320" t="s">
        <v>343</v>
      </c>
      <c r="B69" s="320"/>
      <c r="C69" s="320"/>
      <c r="D69" s="320"/>
      <c r="E69" s="320"/>
      <c r="F69" s="320"/>
      <c r="G69" s="320"/>
      <c r="H69" s="48"/>
    </row>
    <row r="70" spans="1:8" s="49" customFormat="1" ht="8.25" customHeight="1">
      <c r="A70" s="320" t="s">
        <v>441</v>
      </c>
      <c r="B70" s="320"/>
      <c r="C70" s="320"/>
      <c r="D70" s="320"/>
      <c r="E70" s="320"/>
      <c r="F70" s="320"/>
      <c r="G70" s="320"/>
      <c r="H70" s="48"/>
    </row>
    <row r="71" spans="1:8" s="49" customFormat="1" ht="8.25">
      <c r="A71" s="322" t="s">
        <v>442</v>
      </c>
      <c r="B71" s="322"/>
      <c r="C71" s="322"/>
      <c r="D71" s="322"/>
      <c r="E71" s="322"/>
      <c r="F71" s="322"/>
      <c r="G71" s="322"/>
      <c r="H71" s="48"/>
    </row>
    <row r="72" spans="1:8" s="49" customFormat="1" ht="8.25">
      <c r="A72" s="322" t="s">
        <v>154</v>
      </c>
      <c r="B72" s="322"/>
      <c r="C72" s="322"/>
      <c r="D72" s="322"/>
      <c r="E72" s="322"/>
      <c r="F72" s="322"/>
      <c r="G72" s="322"/>
      <c r="H72" s="48"/>
    </row>
    <row r="73" spans="1:8" s="49" customFormat="1" ht="8.25">
      <c r="A73" s="322" t="s">
        <v>342</v>
      </c>
      <c r="B73" s="322"/>
      <c r="C73" s="322"/>
      <c r="D73" s="322"/>
      <c r="E73" s="322"/>
      <c r="F73" s="322"/>
      <c r="G73" s="322"/>
      <c r="H73" s="48"/>
    </row>
    <row r="74" spans="1:8" s="49" customFormat="1" ht="8.25">
      <c r="A74" s="322" t="s">
        <v>403</v>
      </c>
      <c r="B74" s="322"/>
      <c r="C74" s="322"/>
      <c r="D74" s="322"/>
      <c r="E74" s="322"/>
      <c r="F74" s="322"/>
      <c r="G74" s="322"/>
      <c r="H74" s="48"/>
    </row>
    <row r="75" spans="1:8" s="49" customFormat="1" ht="8.25">
      <c r="A75" s="322" t="s">
        <v>155</v>
      </c>
      <c r="B75" s="322"/>
      <c r="C75" s="322"/>
      <c r="D75" s="322"/>
      <c r="E75" s="322"/>
      <c r="F75" s="322"/>
      <c r="G75" s="322"/>
      <c r="H75" s="48"/>
    </row>
    <row r="76" spans="1:8" s="49" customFormat="1" ht="8.25">
      <c r="A76" s="322" t="s">
        <v>156</v>
      </c>
      <c r="B76" s="322"/>
      <c r="C76" s="322"/>
      <c r="D76" s="322"/>
      <c r="E76" s="322"/>
      <c r="F76" s="322"/>
      <c r="G76" s="322"/>
      <c r="H76" s="48"/>
    </row>
  </sheetData>
  <sheetProtection/>
  <mergeCells count="69">
    <mergeCell ref="A76:G76"/>
    <mergeCell ref="A72:G72"/>
    <mergeCell ref="A73:G73"/>
    <mergeCell ref="A74:G74"/>
    <mergeCell ref="A75:G75"/>
    <mergeCell ref="A59:C59"/>
    <mergeCell ref="A60:C60"/>
    <mergeCell ref="A70:G70"/>
    <mergeCell ref="A71:G71"/>
    <mergeCell ref="A64:C64"/>
    <mergeCell ref="A69:G69"/>
    <mergeCell ref="A68:I68"/>
    <mergeCell ref="A63:C63"/>
    <mergeCell ref="A62:C62"/>
    <mergeCell ref="A55:C55"/>
    <mergeCell ref="A57:C57"/>
    <mergeCell ref="A48:C48"/>
    <mergeCell ref="A49:C49"/>
    <mergeCell ref="A50:C50"/>
    <mergeCell ref="A61:C61"/>
    <mergeCell ref="A58:C58"/>
    <mergeCell ref="A56:C56"/>
    <mergeCell ref="A51:C51"/>
    <mergeCell ref="A52:C52"/>
    <mergeCell ref="A53:C53"/>
    <mergeCell ref="A54:C54"/>
    <mergeCell ref="A44:C44"/>
    <mergeCell ref="A45:C45"/>
    <mergeCell ref="A46:C46"/>
    <mergeCell ref="A47:C47"/>
    <mergeCell ref="A40:C40"/>
    <mergeCell ref="A41:C41"/>
    <mergeCell ref="A42:C42"/>
    <mergeCell ref="A43:C43"/>
    <mergeCell ref="A36:C36"/>
    <mergeCell ref="A37:C37"/>
    <mergeCell ref="A38:C38"/>
    <mergeCell ref="A39:C39"/>
    <mergeCell ref="A33:C33"/>
    <mergeCell ref="A34:C34"/>
    <mergeCell ref="A35:C35"/>
    <mergeCell ref="A21:C21"/>
    <mergeCell ref="A28:C28"/>
    <mergeCell ref="A29:C29"/>
    <mergeCell ref="A30:C30"/>
    <mergeCell ref="A31:C31"/>
    <mergeCell ref="A10:D10"/>
    <mergeCell ref="A22:C22"/>
    <mergeCell ref="A23:C23"/>
    <mergeCell ref="A11:D11"/>
    <mergeCell ref="A12:D12"/>
    <mergeCell ref="A1:H1"/>
    <mergeCell ref="A2:H2"/>
    <mergeCell ref="A3:H3"/>
    <mergeCell ref="A4:G4"/>
    <mergeCell ref="F5:G6"/>
    <mergeCell ref="A32:C32"/>
    <mergeCell ref="A24:C24"/>
    <mergeCell ref="A25:C25"/>
    <mergeCell ref="A26:C26"/>
    <mergeCell ref="A27:C27"/>
    <mergeCell ref="E5:E8"/>
    <mergeCell ref="A5:D8"/>
    <mergeCell ref="A16:D16"/>
    <mergeCell ref="A17:D18"/>
    <mergeCell ref="A20:C20"/>
    <mergeCell ref="F14:G16"/>
    <mergeCell ref="E14:E18"/>
    <mergeCell ref="A14:D15"/>
  </mergeCells>
  <printOptions horizontalCentered="1"/>
  <pageMargins left="0.3937007874015748" right="0.3937007874015748" top="0.3937007874015748" bottom="0.3937007874015748" header="0.5118110236220472" footer="0.5118110236220472"/>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M79"/>
  <sheetViews>
    <sheetView view="pageLayout" workbookViewId="0" topLeftCell="A1">
      <selection activeCell="K5" sqref="K5"/>
    </sheetView>
  </sheetViews>
  <sheetFormatPr defaultColWidth="9.140625" defaultRowHeight="12.75"/>
  <cols>
    <col min="1" max="1" width="3.7109375" style="227" customWidth="1"/>
    <col min="2" max="2" width="32.28125" style="4" customWidth="1"/>
    <col min="3" max="3" width="0.85546875" style="4" customWidth="1"/>
    <col min="4" max="4" width="27.00390625" style="4" customWidth="1"/>
    <col min="5" max="5" width="23.57421875" style="4" customWidth="1"/>
    <col min="6" max="6" width="26.140625" style="4" customWidth="1"/>
    <col min="7" max="7" width="21.140625" style="4" customWidth="1"/>
    <col min="8" max="9" width="19.57421875" style="4" customWidth="1"/>
    <col min="10" max="10" width="16.8515625" style="4" customWidth="1"/>
    <col min="11" max="12" width="16.421875" style="4" customWidth="1"/>
    <col min="13" max="13" width="6.57421875" style="266" customWidth="1"/>
    <col min="14" max="16384" width="9.140625" style="4" customWidth="1"/>
  </cols>
  <sheetData>
    <row r="1" spans="1:13" ht="12" customHeight="1">
      <c r="A1" s="346" t="s">
        <v>271</v>
      </c>
      <c r="B1" s="346"/>
      <c r="C1" s="346"/>
      <c r="D1" s="346"/>
      <c r="E1" s="346"/>
      <c r="F1" s="346"/>
      <c r="G1" s="346" t="s">
        <v>272</v>
      </c>
      <c r="H1" s="346"/>
      <c r="I1" s="346"/>
      <c r="J1" s="346"/>
      <c r="K1" s="346" t="s">
        <v>110</v>
      </c>
      <c r="L1" s="346"/>
      <c r="M1" s="346"/>
    </row>
    <row r="2" spans="1:13" ht="12" customHeight="1">
      <c r="A2" s="62"/>
      <c r="B2" s="51"/>
      <c r="C2" s="51"/>
      <c r="D2" s="51"/>
      <c r="E2" s="345" t="s">
        <v>218</v>
      </c>
      <c r="F2" s="345"/>
      <c r="G2" s="347" t="s">
        <v>219</v>
      </c>
      <c r="H2" s="347"/>
      <c r="K2" s="347"/>
      <c r="L2" s="347"/>
      <c r="M2" s="263" t="s">
        <v>9</v>
      </c>
    </row>
    <row r="3" spans="1:9" ht="12" customHeight="1">
      <c r="A3" s="265"/>
      <c r="B3" s="345" t="s">
        <v>220</v>
      </c>
      <c r="C3" s="345"/>
      <c r="D3" s="345"/>
      <c r="E3" s="345"/>
      <c r="F3" s="345"/>
      <c r="G3" s="347" t="s">
        <v>221</v>
      </c>
      <c r="H3" s="347"/>
      <c r="I3" s="347"/>
    </row>
    <row r="4" spans="1:13" ht="12" customHeight="1">
      <c r="A4" s="265"/>
      <c r="B4" s="345" t="s">
        <v>437</v>
      </c>
      <c r="C4" s="345"/>
      <c r="D4" s="345"/>
      <c r="E4" s="345"/>
      <c r="F4" s="345"/>
      <c r="G4" s="388" t="s">
        <v>222</v>
      </c>
      <c r="H4" s="388"/>
      <c r="I4" s="65"/>
      <c r="J4" s="65"/>
      <c r="M4" s="263" t="s">
        <v>9</v>
      </c>
    </row>
    <row r="5" spans="2:13" ht="12" customHeight="1">
      <c r="B5" s="91"/>
      <c r="C5" s="91"/>
      <c r="D5" s="91"/>
      <c r="E5" s="91"/>
      <c r="F5" s="92" t="s">
        <v>3</v>
      </c>
      <c r="G5" s="91" t="s">
        <v>4</v>
      </c>
      <c r="H5" s="91"/>
      <c r="I5" s="91"/>
      <c r="J5" s="91"/>
      <c r="K5" s="91"/>
      <c r="L5" s="91"/>
      <c r="M5" s="267"/>
    </row>
    <row r="6" spans="1:13" s="66" customFormat="1" ht="12.75" customHeight="1">
      <c r="A6" s="94" t="s">
        <v>9</v>
      </c>
      <c r="B6" s="374" t="s">
        <v>225</v>
      </c>
      <c r="C6" s="383"/>
      <c r="D6" s="380" t="s">
        <v>341</v>
      </c>
      <c r="E6" s="96" t="s">
        <v>9</v>
      </c>
      <c r="F6" s="97" t="s">
        <v>223</v>
      </c>
      <c r="G6" s="98" t="s">
        <v>224</v>
      </c>
      <c r="H6" s="98" t="s">
        <v>9</v>
      </c>
      <c r="I6" s="98" t="s">
        <v>9</v>
      </c>
      <c r="J6" s="98" t="s">
        <v>9</v>
      </c>
      <c r="K6" s="98" t="s">
        <v>9</v>
      </c>
      <c r="L6" s="94" t="s">
        <v>9</v>
      </c>
      <c r="M6" s="203" t="s">
        <v>9</v>
      </c>
    </row>
    <row r="7" spans="1:13" s="66" customFormat="1" ht="12.75" customHeight="1">
      <c r="A7" s="99" t="s">
        <v>9</v>
      </c>
      <c r="B7" s="376"/>
      <c r="C7" s="384"/>
      <c r="D7" s="381"/>
      <c r="E7" s="374" t="s">
        <v>229</v>
      </c>
      <c r="F7" s="383"/>
      <c r="G7" s="383" t="s">
        <v>198</v>
      </c>
      <c r="H7" s="383"/>
      <c r="I7" s="383"/>
      <c r="J7" s="383"/>
      <c r="K7" s="383"/>
      <c r="L7" s="375"/>
      <c r="M7" s="209" t="s">
        <v>9</v>
      </c>
    </row>
    <row r="8" spans="1:13" s="66" customFormat="1" ht="12.75" customHeight="1">
      <c r="A8" s="99" t="s">
        <v>9</v>
      </c>
      <c r="B8" s="376"/>
      <c r="C8" s="384"/>
      <c r="D8" s="381"/>
      <c r="E8" s="376"/>
      <c r="F8" s="384"/>
      <c r="G8" s="385"/>
      <c r="H8" s="385"/>
      <c r="I8" s="385"/>
      <c r="J8" s="385"/>
      <c r="K8" s="385"/>
      <c r="L8" s="379"/>
      <c r="M8" s="209" t="s">
        <v>9</v>
      </c>
    </row>
    <row r="9" spans="1:13" s="66" customFormat="1" ht="12" customHeight="1">
      <c r="A9" s="99" t="s">
        <v>9</v>
      </c>
      <c r="B9" s="376"/>
      <c r="C9" s="384"/>
      <c r="D9" s="381"/>
      <c r="E9" s="376"/>
      <c r="F9" s="384"/>
      <c r="G9" s="98" t="s">
        <v>9</v>
      </c>
      <c r="H9" s="94" t="s">
        <v>9</v>
      </c>
      <c r="I9" s="96" t="s">
        <v>9</v>
      </c>
      <c r="J9" s="94" t="s">
        <v>9</v>
      </c>
      <c r="K9" s="374" t="s">
        <v>334</v>
      </c>
      <c r="L9" s="375"/>
      <c r="M9" s="209" t="s">
        <v>9</v>
      </c>
    </row>
    <row r="10" spans="1:13" s="66" customFormat="1" ht="25.5" customHeight="1">
      <c r="A10" s="102" t="s">
        <v>200</v>
      </c>
      <c r="B10" s="376"/>
      <c r="C10" s="384"/>
      <c r="D10" s="381"/>
      <c r="E10" s="376"/>
      <c r="F10" s="384"/>
      <c r="G10" s="89" t="s">
        <v>9</v>
      </c>
      <c r="H10" s="99" t="s">
        <v>9</v>
      </c>
      <c r="I10" s="101" t="s">
        <v>9</v>
      </c>
      <c r="J10" s="99" t="s">
        <v>9</v>
      </c>
      <c r="K10" s="376"/>
      <c r="L10" s="377"/>
      <c r="M10" s="209" t="s">
        <v>200</v>
      </c>
    </row>
    <row r="11" spans="1:13" s="66" customFormat="1" ht="38.25" customHeight="1">
      <c r="A11" s="102" t="s">
        <v>204</v>
      </c>
      <c r="B11" s="376"/>
      <c r="C11" s="384"/>
      <c r="D11" s="381"/>
      <c r="E11" s="376"/>
      <c r="F11" s="384"/>
      <c r="G11" s="377" t="s">
        <v>41</v>
      </c>
      <c r="H11" s="377"/>
      <c r="I11" s="381" t="s">
        <v>43</v>
      </c>
      <c r="J11" s="381"/>
      <c r="K11" s="376"/>
      <c r="L11" s="377"/>
      <c r="M11" s="209" t="s">
        <v>204</v>
      </c>
    </row>
    <row r="12" spans="1:13" s="66" customFormat="1" ht="18.75" customHeight="1">
      <c r="A12" s="99" t="s">
        <v>9</v>
      </c>
      <c r="B12" s="376"/>
      <c r="C12" s="384"/>
      <c r="D12" s="381"/>
      <c r="E12" s="376"/>
      <c r="F12" s="384"/>
      <c r="G12" s="89" t="s">
        <v>9</v>
      </c>
      <c r="H12" s="99" t="s">
        <v>9</v>
      </c>
      <c r="I12" s="101" t="s">
        <v>9</v>
      </c>
      <c r="J12" s="99" t="s">
        <v>9</v>
      </c>
      <c r="K12" s="378"/>
      <c r="L12" s="379"/>
      <c r="M12" s="209" t="s">
        <v>9</v>
      </c>
    </row>
    <row r="13" spans="1:13" s="66" customFormat="1" ht="12">
      <c r="A13" s="99" t="s">
        <v>9</v>
      </c>
      <c r="B13" s="376"/>
      <c r="C13" s="384"/>
      <c r="D13" s="381"/>
      <c r="E13" s="105" t="s">
        <v>226</v>
      </c>
      <c r="F13" s="374" t="s">
        <v>315</v>
      </c>
      <c r="G13" s="107" t="s">
        <v>226</v>
      </c>
      <c r="H13" s="374" t="s">
        <v>315</v>
      </c>
      <c r="I13" s="105" t="s">
        <v>226</v>
      </c>
      <c r="J13" s="374" t="s">
        <v>315</v>
      </c>
      <c r="K13" s="105" t="s">
        <v>226</v>
      </c>
      <c r="L13" s="374" t="s">
        <v>389</v>
      </c>
      <c r="M13" s="209" t="s">
        <v>9</v>
      </c>
    </row>
    <row r="14" spans="1:13" s="66" customFormat="1" ht="12">
      <c r="A14" s="99" t="s">
        <v>9</v>
      </c>
      <c r="B14" s="376"/>
      <c r="C14" s="384"/>
      <c r="D14" s="381"/>
      <c r="E14" s="103" t="s">
        <v>227</v>
      </c>
      <c r="F14" s="376"/>
      <c r="G14" s="102" t="s">
        <v>227</v>
      </c>
      <c r="H14" s="376"/>
      <c r="I14" s="103" t="s">
        <v>227</v>
      </c>
      <c r="J14" s="376"/>
      <c r="K14" s="103" t="s">
        <v>227</v>
      </c>
      <c r="L14" s="376"/>
      <c r="M14" s="209" t="s">
        <v>9</v>
      </c>
    </row>
    <row r="15" spans="1:13" s="66" customFormat="1" ht="13.5">
      <c r="A15" s="99" t="s">
        <v>9</v>
      </c>
      <c r="B15" s="376"/>
      <c r="C15" s="384"/>
      <c r="D15" s="382"/>
      <c r="E15" s="103" t="s">
        <v>228</v>
      </c>
      <c r="F15" s="386"/>
      <c r="G15" s="102" t="s">
        <v>228</v>
      </c>
      <c r="H15" s="386"/>
      <c r="I15" s="103" t="s">
        <v>228</v>
      </c>
      <c r="J15" s="386"/>
      <c r="K15" s="103" t="s">
        <v>382</v>
      </c>
      <c r="L15" s="386"/>
      <c r="M15" s="209" t="s">
        <v>9</v>
      </c>
    </row>
    <row r="16" spans="1:13" s="66" customFormat="1" ht="12">
      <c r="A16" s="108" t="s">
        <v>9</v>
      </c>
      <c r="B16" s="386"/>
      <c r="C16" s="387"/>
      <c r="D16" s="109" t="s">
        <v>50</v>
      </c>
      <c r="E16" s="109" t="s">
        <v>51</v>
      </c>
      <c r="F16" s="110" t="s">
        <v>52</v>
      </c>
      <c r="G16" s="111" t="s">
        <v>53</v>
      </c>
      <c r="H16" s="109" t="s">
        <v>54</v>
      </c>
      <c r="I16" s="109" t="s">
        <v>55</v>
      </c>
      <c r="J16" s="109" t="s">
        <v>56</v>
      </c>
      <c r="K16" s="109" t="s">
        <v>57</v>
      </c>
      <c r="L16" s="109" t="s">
        <v>58</v>
      </c>
      <c r="M16" s="210" t="s">
        <v>9</v>
      </c>
    </row>
    <row r="17" spans="1:13" s="6" customFormat="1" ht="11.25" customHeight="1">
      <c r="A17" s="367"/>
      <c r="B17" s="367"/>
      <c r="C17" s="367"/>
      <c r="D17" s="367"/>
      <c r="E17" s="367"/>
      <c r="F17" s="368"/>
      <c r="G17" s="389"/>
      <c r="H17" s="390"/>
      <c r="I17" s="390"/>
      <c r="J17" s="390"/>
      <c r="K17" s="390"/>
      <c r="L17" s="390"/>
      <c r="M17" s="390"/>
    </row>
    <row r="18" spans="1:13" ht="23.25" customHeight="1">
      <c r="A18" s="409" t="s">
        <v>7</v>
      </c>
      <c r="B18" s="409"/>
      <c r="C18" s="409"/>
      <c r="D18" s="409"/>
      <c r="E18" s="409"/>
      <c r="F18" s="409"/>
      <c r="G18" s="410" t="s">
        <v>111</v>
      </c>
      <c r="H18" s="410"/>
      <c r="I18" s="410"/>
      <c r="J18" s="410"/>
      <c r="K18" s="410"/>
      <c r="L18" s="410"/>
      <c r="M18" s="12"/>
    </row>
    <row r="19" spans="1:13" ht="9.75" customHeight="1">
      <c r="A19" s="7" t="s">
        <v>9</v>
      </c>
      <c r="B19" s="113" t="s">
        <v>230</v>
      </c>
      <c r="C19" s="113"/>
      <c r="D19" s="12"/>
      <c r="E19" s="12"/>
      <c r="F19" s="12"/>
      <c r="G19" s="12"/>
      <c r="H19" s="12"/>
      <c r="I19" s="12"/>
      <c r="J19" s="12"/>
      <c r="K19" s="12"/>
      <c r="L19" s="12"/>
      <c r="M19" s="12"/>
    </row>
    <row r="20" spans="1:13" ht="9.75" customHeight="1">
      <c r="A20" s="7">
        <v>52</v>
      </c>
      <c r="B20" s="3" t="s">
        <v>112</v>
      </c>
      <c r="C20" s="3"/>
      <c r="D20" s="11">
        <v>7549729</v>
      </c>
      <c r="E20" s="12">
        <v>3648776</v>
      </c>
      <c r="F20" s="12">
        <v>3335420</v>
      </c>
      <c r="G20" s="12">
        <v>103080</v>
      </c>
      <c r="H20" s="12">
        <v>365756</v>
      </c>
      <c r="I20" s="12" t="s">
        <v>374</v>
      </c>
      <c r="J20" s="12" t="s">
        <v>374</v>
      </c>
      <c r="K20" s="12">
        <v>52626</v>
      </c>
      <c r="L20" s="12">
        <v>4345</v>
      </c>
      <c r="M20" s="212">
        <v>52</v>
      </c>
    </row>
    <row r="21" spans="1:13" ht="9.75" customHeight="1">
      <c r="A21" s="7">
        <v>53</v>
      </c>
      <c r="B21" s="3" t="s">
        <v>113</v>
      </c>
      <c r="C21" s="3"/>
      <c r="D21" s="11">
        <v>56533721</v>
      </c>
      <c r="E21" s="12">
        <v>21794914</v>
      </c>
      <c r="F21" s="12">
        <v>33838979</v>
      </c>
      <c r="G21" s="12">
        <v>410147</v>
      </c>
      <c r="H21" s="12">
        <v>2648233</v>
      </c>
      <c r="I21" s="12">
        <v>1376025</v>
      </c>
      <c r="J21" s="12">
        <v>699950</v>
      </c>
      <c r="K21" s="12">
        <v>1839521</v>
      </c>
      <c r="L21" s="12" t="s">
        <v>374</v>
      </c>
      <c r="M21" s="212">
        <v>53</v>
      </c>
    </row>
    <row r="22" spans="1:13" ht="9.75" customHeight="1">
      <c r="A22" s="7">
        <v>54</v>
      </c>
      <c r="B22" s="3" t="s">
        <v>114</v>
      </c>
      <c r="C22" s="3"/>
      <c r="D22" s="11">
        <v>14119691</v>
      </c>
      <c r="E22" s="12">
        <v>6978647</v>
      </c>
      <c r="F22" s="12">
        <v>6731283</v>
      </c>
      <c r="G22" s="12">
        <v>62492</v>
      </c>
      <c r="H22" s="12">
        <v>67035</v>
      </c>
      <c r="I22" s="12">
        <v>48157</v>
      </c>
      <c r="J22" s="12" t="s">
        <v>374</v>
      </c>
      <c r="K22" s="12">
        <v>72255</v>
      </c>
      <c r="L22" s="12">
        <v>66964</v>
      </c>
      <c r="M22" s="212">
        <v>54</v>
      </c>
    </row>
    <row r="23" spans="1:13" ht="9.75" customHeight="1">
      <c r="A23" s="7">
        <v>55</v>
      </c>
      <c r="B23" s="14" t="s">
        <v>5</v>
      </c>
      <c r="C23" s="14"/>
      <c r="D23" s="16">
        <f>SUM(D20:D22)</f>
        <v>78203141</v>
      </c>
      <c r="E23" s="17">
        <f>SUM(E20:E22)</f>
        <v>32422337</v>
      </c>
      <c r="F23" s="17">
        <f aca="true" t="shared" si="0" ref="F23:L23">SUM(F20:F22)</f>
        <v>43905682</v>
      </c>
      <c r="G23" s="17">
        <f t="shared" si="0"/>
        <v>575719</v>
      </c>
      <c r="H23" s="17">
        <f t="shared" si="0"/>
        <v>3081024</v>
      </c>
      <c r="I23" s="17">
        <f t="shared" si="0"/>
        <v>1424182</v>
      </c>
      <c r="J23" s="17">
        <f t="shared" si="0"/>
        <v>699950</v>
      </c>
      <c r="K23" s="17">
        <f t="shared" si="0"/>
        <v>1964402</v>
      </c>
      <c r="L23" s="17">
        <f t="shared" si="0"/>
        <v>71309</v>
      </c>
      <c r="M23" s="212">
        <v>55</v>
      </c>
    </row>
    <row r="24" spans="1:13" ht="9.75" customHeight="1">
      <c r="A24" s="7"/>
      <c r="B24" s="3"/>
      <c r="C24" s="3"/>
      <c r="D24" s="11"/>
      <c r="E24" s="12"/>
      <c r="F24" s="12"/>
      <c r="G24" s="12"/>
      <c r="H24" s="12"/>
      <c r="I24" s="12"/>
      <c r="J24" s="12"/>
      <c r="K24" s="12"/>
      <c r="L24" s="12"/>
      <c r="M24" s="212"/>
    </row>
    <row r="25" spans="1:13" s="30" customFormat="1" ht="15" customHeight="1">
      <c r="A25" s="26" t="s">
        <v>9</v>
      </c>
      <c r="B25" s="113" t="s">
        <v>231</v>
      </c>
      <c r="C25" s="113"/>
      <c r="D25" s="28"/>
      <c r="E25" s="29"/>
      <c r="F25" s="29"/>
      <c r="G25" s="29"/>
      <c r="H25" s="29"/>
      <c r="I25" s="29"/>
      <c r="J25" s="29"/>
      <c r="K25" s="29"/>
      <c r="L25" s="29"/>
      <c r="M25" s="214" t="s">
        <v>9</v>
      </c>
    </row>
    <row r="26" spans="1:13" ht="9.75" customHeight="1">
      <c r="A26" s="7">
        <v>56</v>
      </c>
      <c r="B26" s="3" t="s">
        <v>115</v>
      </c>
      <c r="C26" s="3"/>
      <c r="D26" s="11">
        <v>17813697</v>
      </c>
      <c r="E26" s="12">
        <v>7098484</v>
      </c>
      <c r="F26" s="12">
        <v>10358619</v>
      </c>
      <c r="G26" s="12">
        <v>69980</v>
      </c>
      <c r="H26" s="12">
        <v>572260</v>
      </c>
      <c r="I26" s="12">
        <v>82164</v>
      </c>
      <c r="J26" s="12" t="s">
        <v>374</v>
      </c>
      <c r="K26" s="12">
        <v>71348</v>
      </c>
      <c r="L26" s="12">
        <v>100</v>
      </c>
      <c r="M26" s="212">
        <v>56</v>
      </c>
    </row>
    <row r="27" spans="1:13" ht="9.75" customHeight="1">
      <c r="A27" s="7">
        <v>57</v>
      </c>
      <c r="B27" s="3" t="s">
        <v>116</v>
      </c>
      <c r="C27" s="3"/>
      <c r="D27" s="11">
        <v>17544540</v>
      </c>
      <c r="E27" s="12">
        <v>6490338</v>
      </c>
      <c r="F27" s="12">
        <v>11054202</v>
      </c>
      <c r="G27" s="12">
        <v>144409</v>
      </c>
      <c r="H27" s="12">
        <v>363854</v>
      </c>
      <c r="I27" s="12">
        <v>39927</v>
      </c>
      <c r="J27" s="12">
        <v>11286</v>
      </c>
      <c r="K27" s="12">
        <v>259337</v>
      </c>
      <c r="L27" s="12" t="s">
        <v>374</v>
      </c>
      <c r="M27" s="212">
        <v>57</v>
      </c>
    </row>
    <row r="28" spans="1:13" s="6" customFormat="1" ht="11.25" customHeight="1">
      <c r="A28" s="7">
        <v>58</v>
      </c>
      <c r="B28" s="3" t="s">
        <v>117</v>
      </c>
      <c r="C28" s="3"/>
      <c r="D28" s="11">
        <v>24777843</v>
      </c>
      <c r="E28" s="12">
        <v>7478511</v>
      </c>
      <c r="F28" s="12">
        <v>16812326</v>
      </c>
      <c r="G28" s="12">
        <v>203005</v>
      </c>
      <c r="H28" s="12">
        <v>2177347</v>
      </c>
      <c r="I28" s="12">
        <v>88345</v>
      </c>
      <c r="J28" s="12">
        <v>29228</v>
      </c>
      <c r="K28" s="12">
        <v>216216</v>
      </c>
      <c r="L28" s="12">
        <v>12620</v>
      </c>
      <c r="M28" s="212">
        <v>58</v>
      </c>
    </row>
    <row r="29" spans="1:13" ht="9.75" customHeight="1">
      <c r="A29" s="7">
        <v>59</v>
      </c>
      <c r="B29" s="3" t="s">
        <v>118</v>
      </c>
      <c r="C29" s="3"/>
      <c r="D29" s="11">
        <v>17799682</v>
      </c>
      <c r="E29" s="12">
        <v>6652183</v>
      </c>
      <c r="F29" s="12">
        <v>10398893</v>
      </c>
      <c r="G29" s="12">
        <v>79660</v>
      </c>
      <c r="H29" s="12">
        <v>389933</v>
      </c>
      <c r="I29" s="12">
        <v>19542</v>
      </c>
      <c r="J29" s="12">
        <v>24000</v>
      </c>
      <c r="K29" s="12">
        <v>95579</v>
      </c>
      <c r="L29" s="12" t="s">
        <v>374</v>
      </c>
      <c r="M29" s="212">
        <v>59</v>
      </c>
    </row>
    <row r="30" spans="1:13" ht="9.75" customHeight="1">
      <c r="A30" s="7">
        <v>60</v>
      </c>
      <c r="B30" s="3" t="s">
        <v>113</v>
      </c>
      <c r="C30" s="3"/>
      <c r="D30" s="11">
        <v>35709626</v>
      </c>
      <c r="E30" s="12">
        <v>10013217</v>
      </c>
      <c r="F30" s="12">
        <v>24528779</v>
      </c>
      <c r="G30" s="12">
        <v>518096</v>
      </c>
      <c r="H30" s="12">
        <v>1212290</v>
      </c>
      <c r="I30" s="12">
        <v>166602</v>
      </c>
      <c r="J30" s="12" t="s">
        <v>374</v>
      </c>
      <c r="K30" s="12">
        <v>423005</v>
      </c>
      <c r="L30" s="12">
        <v>12460</v>
      </c>
      <c r="M30" s="212">
        <v>60</v>
      </c>
    </row>
    <row r="31" spans="1:13" ht="9.75" customHeight="1">
      <c r="A31" s="7">
        <v>61</v>
      </c>
      <c r="B31" s="3" t="s">
        <v>119</v>
      </c>
      <c r="C31" s="3"/>
      <c r="D31" s="11">
        <v>21195214</v>
      </c>
      <c r="E31" s="12">
        <v>7673981</v>
      </c>
      <c r="F31" s="12">
        <v>13087940</v>
      </c>
      <c r="G31" s="12">
        <v>181271</v>
      </c>
      <c r="H31" s="12">
        <v>739334</v>
      </c>
      <c r="I31" s="12">
        <v>104153</v>
      </c>
      <c r="J31" s="12" t="s">
        <v>374</v>
      </c>
      <c r="K31" s="12">
        <v>160534</v>
      </c>
      <c r="L31" s="12" t="s">
        <v>374</v>
      </c>
      <c r="M31" s="212">
        <v>61</v>
      </c>
    </row>
    <row r="32" spans="1:13" ht="9.75" customHeight="1">
      <c r="A32" s="7">
        <v>62</v>
      </c>
      <c r="B32" s="3" t="s">
        <v>120</v>
      </c>
      <c r="C32" s="3"/>
      <c r="D32" s="11">
        <v>15391195</v>
      </c>
      <c r="E32" s="12">
        <v>6014822</v>
      </c>
      <c r="F32" s="12">
        <v>8846897</v>
      </c>
      <c r="G32" s="12">
        <v>196480</v>
      </c>
      <c r="H32" s="12">
        <v>248413</v>
      </c>
      <c r="I32" s="12">
        <v>94731</v>
      </c>
      <c r="J32" s="12" t="s">
        <v>374</v>
      </c>
      <c r="K32" s="12">
        <v>119064</v>
      </c>
      <c r="L32" s="12">
        <v>25910</v>
      </c>
      <c r="M32" s="212">
        <v>62</v>
      </c>
    </row>
    <row r="33" spans="1:13" ht="9.75" customHeight="1">
      <c r="A33" s="7">
        <v>63</v>
      </c>
      <c r="B33" s="14" t="s">
        <v>5</v>
      </c>
      <c r="C33" s="14"/>
      <c r="D33" s="16">
        <f>SUM(D26:D32)</f>
        <v>150231797</v>
      </c>
      <c r="E33" s="17">
        <f>SUM(E26:E32)</f>
        <v>51421536</v>
      </c>
      <c r="F33" s="17">
        <f aca="true" t="shared" si="1" ref="F33:L33">SUM(F26:F32)</f>
        <v>95087656</v>
      </c>
      <c r="G33" s="17">
        <f t="shared" si="1"/>
        <v>1392901</v>
      </c>
      <c r="H33" s="17">
        <f t="shared" si="1"/>
        <v>5703431</v>
      </c>
      <c r="I33" s="17">
        <f t="shared" si="1"/>
        <v>595464</v>
      </c>
      <c r="J33" s="17">
        <f t="shared" si="1"/>
        <v>64514</v>
      </c>
      <c r="K33" s="17">
        <f t="shared" si="1"/>
        <v>1345083</v>
      </c>
      <c r="L33" s="17">
        <f t="shared" si="1"/>
        <v>51090</v>
      </c>
      <c r="M33" s="212">
        <v>63</v>
      </c>
    </row>
    <row r="34" spans="1:13" ht="9.75" customHeight="1">
      <c r="A34" s="7">
        <v>64</v>
      </c>
      <c r="B34" s="20" t="s">
        <v>71</v>
      </c>
      <c r="C34" s="20"/>
      <c r="D34" s="16">
        <f>D23+D33</f>
        <v>228434938</v>
      </c>
      <c r="E34" s="17">
        <f>E23+E33</f>
        <v>83843873</v>
      </c>
      <c r="F34" s="17">
        <f aca="true" t="shared" si="2" ref="F34:L34">F23+F33</f>
        <v>138993338</v>
      </c>
      <c r="G34" s="17">
        <f t="shared" si="2"/>
        <v>1968620</v>
      </c>
      <c r="H34" s="17">
        <f t="shared" si="2"/>
        <v>8784455</v>
      </c>
      <c r="I34" s="17">
        <f t="shared" si="2"/>
        <v>2019646</v>
      </c>
      <c r="J34" s="17">
        <f t="shared" si="2"/>
        <v>764464</v>
      </c>
      <c r="K34" s="17">
        <f t="shared" si="2"/>
        <v>3309485</v>
      </c>
      <c r="L34" s="17">
        <f t="shared" si="2"/>
        <v>122399</v>
      </c>
      <c r="M34" s="212">
        <v>64</v>
      </c>
    </row>
    <row r="35" spans="1:13" ht="9.75" customHeight="1">
      <c r="A35" s="7"/>
      <c r="B35" s="20"/>
      <c r="C35" s="20"/>
      <c r="D35" s="17"/>
      <c r="E35" s="17"/>
      <c r="F35" s="17"/>
      <c r="G35" s="17"/>
      <c r="H35" s="17"/>
      <c r="I35" s="17"/>
      <c r="J35" s="17"/>
      <c r="K35" s="17"/>
      <c r="L35" s="17"/>
      <c r="M35" s="212"/>
    </row>
    <row r="36" spans="1:12" ht="18" customHeight="1">
      <c r="A36" s="409" t="s">
        <v>7</v>
      </c>
      <c r="B36" s="409"/>
      <c r="C36" s="409"/>
      <c r="D36" s="409"/>
      <c r="E36" s="409"/>
      <c r="F36" s="409"/>
      <c r="G36" s="410" t="s">
        <v>121</v>
      </c>
      <c r="H36" s="410"/>
      <c r="I36" s="410"/>
      <c r="J36" s="410"/>
      <c r="K36" s="410"/>
      <c r="L36" s="410"/>
    </row>
    <row r="37" spans="1:12" ht="9.75" customHeight="1">
      <c r="A37" s="7" t="s">
        <v>9</v>
      </c>
      <c r="B37" s="113" t="s">
        <v>232</v>
      </c>
      <c r="C37" s="113"/>
      <c r="D37" s="12"/>
      <c r="E37" s="12"/>
      <c r="F37" s="12"/>
      <c r="G37" s="12"/>
      <c r="H37" s="12"/>
      <c r="I37" s="12"/>
      <c r="J37" s="12"/>
      <c r="K37" s="12"/>
      <c r="L37" s="12"/>
    </row>
    <row r="38" spans="1:13" ht="9.75" customHeight="1">
      <c r="A38" s="7">
        <v>65</v>
      </c>
      <c r="B38" s="3" t="s">
        <v>122</v>
      </c>
      <c r="C38" s="3"/>
      <c r="D38" s="11">
        <v>17279809</v>
      </c>
      <c r="E38" s="12">
        <v>8347855</v>
      </c>
      <c r="F38" s="12">
        <v>8612222</v>
      </c>
      <c r="G38" s="12">
        <v>306847</v>
      </c>
      <c r="H38" s="12">
        <v>535085</v>
      </c>
      <c r="I38" s="12">
        <v>149784</v>
      </c>
      <c r="J38" s="12" t="s">
        <v>374</v>
      </c>
      <c r="K38" s="12">
        <v>753558</v>
      </c>
      <c r="L38" s="12">
        <v>6136</v>
      </c>
      <c r="M38" s="212">
        <v>65</v>
      </c>
    </row>
    <row r="39" spans="1:13" ht="9.75" customHeight="1">
      <c r="A39" s="7">
        <v>66</v>
      </c>
      <c r="B39" s="3" t="s">
        <v>123</v>
      </c>
      <c r="C39" s="3"/>
      <c r="D39" s="11">
        <v>16244650</v>
      </c>
      <c r="E39" s="12">
        <v>7684827</v>
      </c>
      <c r="F39" s="12">
        <v>7758099</v>
      </c>
      <c r="G39" s="12">
        <v>226317</v>
      </c>
      <c r="H39" s="12">
        <v>923787</v>
      </c>
      <c r="I39" s="12" t="s">
        <v>374</v>
      </c>
      <c r="J39" s="12">
        <v>102808</v>
      </c>
      <c r="K39" s="12">
        <v>191393</v>
      </c>
      <c r="L39" s="12">
        <v>18224</v>
      </c>
      <c r="M39" s="212">
        <v>66</v>
      </c>
    </row>
    <row r="40" spans="1:13" ht="9.75" customHeight="1">
      <c r="A40" s="7">
        <v>67</v>
      </c>
      <c r="B40" s="3" t="s">
        <v>124</v>
      </c>
      <c r="C40" s="3"/>
      <c r="D40" s="11">
        <v>10693287</v>
      </c>
      <c r="E40" s="12">
        <v>6003082</v>
      </c>
      <c r="F40" s="12">
        <v>4690205</v>
      </c>
      <c r="G40" s="12">
        <v>365150</v>
      </c>
      <c r="H40" s="12">
        <v>696536</v>
      </c>
      <c r="I40" s="12">
        <v>267243</v>
      </c>
      <c r="J40" s="12" t="s">
        <v>374</v>
      </c>
      <c r="K40" s="12">
        <v>182469</v>
      </c>
      <c r="L40" s="12" t="s">
        <v>374</v>
      </c>
      <c r="M40" s="212">
        <v>67</v>
      </c>
    </row>
    <row r="41" spans="1:13" ht="9.75" customHeight="1">
      <c r="A41" s="7">
        <v>68</v>
      </c>
      <c r="B41" s="3" t="s">
        <v>125</v>
      </c>
      <c r="C41" s="3"/>
      <c r="D41" s="11">
        <v>10633367</v>
      </c>
      <c r="E41" s="12">
        <v>6087822</v>
      </c>
      <c r="F41" s="12">
        <v>3870192</v>
      </c>
      <c r="G41" s="12">
        <v>139200</v>
      </c>
      <c r="H41" s="12">
        <v>360090</v>
      </c>
      <c r="I41" s="12">
        <v>371169</v>
      </c>
      <c r="J41" s="12" t="s">
        <v>374</v>
      </c>
      <c r="K41" s="12">
        <v>152997</v>
      </c>
      <c r="L41" s="12" t="s">
        <v>374</v>
      </c>
      <c r="M41" s="212">
        <v>68</v>
      </c>
    </row>
    <row r="42" spans="1:13" ht="9.75" customHeight="1">
      <c r="A42" s="7">
        <v>69</v>
      </c>
      <c r="B42" s="14" t="s">
        <v>5</v>
      </c>
      <c r="C42" s="14"/>
      <c r="D42" s="16">
        <f>SUM(D38:D41)</f>
        <v>54851113</v>
      </c>
      <c r="E42" s="17">
        <f>SUM(E38:E41)</f>
        <v>28123586</v>
      </c>
      <c r="F42" s="17">
        <f aca="true" t="shared" si="3" ref="F42:L42">SUM(F38:F41)</f>
        <v>24930718</v>
      </c>
      <c r="G42" s="17">
        <f t="shared" si="3"/>
        <v>1037514</v>
      </c>
      <c r="H42" s="17">
        <f t="shared" si="3"/>
        <v>2515498</v>
      </c>
      <c r="I42" s="17">
        <f t="shared" si="3"/>
        <v>788196</v>
      </c>
      <c r="J42" s="17">
        <f t="shared" si="3"/>
        <v>102808</v>
      </c>
      <c r="K42" s="17">
        <f t="shared" si="3"/>
        <v>1280417</v>
      </c>
      <c r="L42" s="17">
        <f t="shared" si="3"/>
        <v>24360</v>
      </c>
      <c r="M42" s="212">
        <v>69</v>
      </c>
    </row>
    <row r="43" spans="1:13" ht="9.75" customHeight="1">
      <c r="A43" s="7"/>
      <c r="B43" s="3"/>
      <c r="C43" s="3"/>
      <c r="D43" s="11"/>
      <c r="E43" s="12"/>
      <c r="F43" s="12"/>
      <c r="G43" s="12"/>
      <c r="H43" s="12"/>
      <c r="I43" s="12"/>
      <c r="J43" s="12"/>
      <c r="K43" s="12"/>
      <c r="L43" s="12"/>
      <c r="M43" s="212"/>
    </row>
    <row r="44" spans="1:13" ht="9.75" customHeight="1">
      <c r="A44" s="7" t="s">
        <v>9</v>
      </c>
      <c r="B44" s="113" t="s">
        <v>231</v>
      </c>
      <c r="C44" s="113"/>
      <c r="D44" s="11"/>
      <c r="E44" s="12"/>
      <c r="F44" s="12"/>
      <c r="G44" s="12"/>
      <c r="H44" s="12"/>
      <c r="I44" s="12"/>
      <c r="J44" s="12"/>
      <c r="K44" s="12"/>
      <c r="L44" s="12"/>
      <c r="M44" s="212" t="s">
        <v>9</v>
      </c>
    </row>
    <row r="45" spans="1:13" ht="9.75" customHeight="1">
      <c r="A45" s="7">
        <v>70</v>
      </c>
      <c r="B45" s="3" t="s">
        <v>122</v>
      </c>
      <c r="C45" s="3"/>
      <c r="D45" s="11">
        <v>29379772</v>
      </c>
      <c r="E45" s="12">
        <v>7931209</v>
      </c>
      <c r="F45" s="12">
        <v>21448563</v>
      </c>
      <c r="G45" s="12">
        <v>251493</v>
      </c>
      <c r="H45" s="12">
        <v>882833</v>
      </c>
      <c r="I45" s="12">
        <v>69437</v>
      </c>
      <c r="J45" s="12" t="s">
        <v>374</v>
      </c>
      <c r="K45" s="12">
        <v>373704</v>
      </c>
      <c r="L45" s="12">
        <v>6000</v>
      </c>
      <c r="M45" s="212">
        <v>70</v>
      </c>
    </row>
    <row r="46" spans="1:13" ht="9.75" customHeight="1">
      <c r="A46" s="7">
        <v>71</v>
      </c>
      <c r="B46" s="3" t="s">
        <v>123</v>
      </c>
      <c r="C46" s="3"/>
      <c r="D46" s="11">
        <v>21042892</v>
      </c>
      <c r="E46" s="12">
        <v>6354761</v>
      </c>
      <c r="F46" s="12">
        <v>14688131</v>
      </c>
      <c r="G46" s="12">
        <v>90434</v>
      </c>
      <c r="H46" s="12">
        <v>169721</v>
      </c>
      <c r="I46" s="12">
        <v>38335</v>
      </c>
      <c r="J46" s="12" t="s">
        <v>374</v>
      </c>
      <c r="K46" s="12" t="s">
        <v>374</v>
      </c>
      <c r="L46" s="12" t="s">
        <v>374</v>
      </c>
      <c r="M46" s="212">
        <v>71</v>
      </c>
    </row>
    <row r="47" spans="1:13" ht="9.75" customHeight="1">
      <c r="A47" s="7">
        <v>72</v>
      </c>
      <c r="B47" s="3" t="s">
        <v>124</v>
      </c>
      <c r="C47" s="3"/>
      <c r="D47" s="11">
        <v>18463161</v>
      </c>
      <c r="E47" s="12">
        <v>7394214</v>
      </c>
      <c r="F47" s="12">
        <v>10975356</v>
      </c>
      <c r="G47" s="12">
        <v>337474</v>
      </c>
      <c r="H47" s="12">
        <v>908438</v>
      </c>
      <c r="I47" s="12">
        <v>113493</v>
      </c>
      <c r="J47" s="12" t="s">
        <v>374</v>
      </c>
      <c r="K47" s="12">
        <v>666672</v>
      </c>
      <c r="L47" s="12">
        <v>107102</v>
      </c>
      <c r="M47" s="212">
        <v>72</v>
      </c>
    </row>
    <row r="48" spans="1:13" ht="9.75" customHeight="1">
      <c r="A48" s="7">
        <v>73</v>
      </c>
      <c r="B48" s="3" t="s">
        <v>126</v>
      </c>
      <c r="C48" s="3"/>
      <c r="D48" s="11">
        <v>19905905</v>
      </c>
      <c r="E48" s="12">
        <v>9221621</v>
      </c>
      <c r="F48" s="12">
        <v>10684284</v>
      </c>
      <c r="G48" s="12">
        <v>306538</v>
      </c>
      <c r="H48" s="12">
        <v>663968</v>
      </c>
      <c r="I48" s="12">
        <v>123044</v>
      </c>
      <c r="J48" s="12" t="s">
        <v>374</v>
      </c>
      <c r="K48" s="12">
        <v>139093</v>
      </c>
      <c r="L48" s="12">
        <v>152960</v>
      </c>
      <c r="M48" s="212">
        <v>73</v>
      </c>
    </row>
    <row r="49" spans="1:13" ht="9.75" customHeight="1">
      <c r="A49" s="7">
        <v>74</v>
      </c>
      <c r="B49" s="3" t="s">
        <v>127</v>
      </c>
      <c r="C49" s="3"/>
      <c r="D49" s="11">
        <v>14536520</v>
      </c>
      <c r="E49" s="12">
        <v>4300864</v>
      </c>
      <c r="F49" s="12">
        <v>9562386</v>
      </c>
      <c r="G49" s="12">
        <v>128552</v>
      </c>
      <c r="H49" s="12">
        <v>1855312</v>
      </c>
      <c r="I49" s="12" t="s">
        <v>374</v>
      </c>
      <c r="J49" s="12">
        <v>15500</v>
      </c>
      <c r="K49" s="12">
        <v>58367</v>
      </c>
      <c r="L49" s="12" t="s">
        <v>374</v>
      </c>
      <c r="M49" s="212">
        <v>74</v>
      </c>
    </row>
    <row r="50" spans="1:13" ht="9.75" customHeight="1">
      <c r="A50" s="7">
        <v>75</v>
      </c>
      <c r="B50" s="3" t="s">
        <v>128</v>
      </c>
      <c r="C50" s="3"/>
      <c r="D50" s="11">
        <v>10153834</v>
      </c>
      <c r="E50" s="12">
        <v>3225160</v>
      </c>
      <c r="F50" s="12">
        <v>6476421</v>
      </c>
      <c r="G50" s="12">
        <v>65705</v>
      </c>
      <c r="H50" s="12">
        <v>391381</v>
      </c>
      <c r="I50" s="12">
        <v>12578</v>
      </c>
      <c r="J50" s="12">
        <v>25901</v>
      </c>
      <c r="K50" s="12">
        <v>88353</v>
      </c>
      <c r="L50" s="12" t="s">
        <v>374</v>
      </c>
      <c r="M50" s="212">
        <v>75</v>
      </c>
    </row>
    <row r="51" spans="1:13" ht="9.75" customHeight="1">
      <c r="A51" s="7">
        <v>76</v>
      </c>
      <c r="B51" s="3" t="s">
        <v>129</v>
      </c>
      <c r="C51" s="3"/>
      <c r="D51" s="11">
        <v>15716271</v>
      </c>
      <c r="E51" s="12">
        <v>5027070</v>
      </c>
      <c r="F51" s="12">
        <v>10049426</v>
      </c>
      <c r="G51" s="12">
        <v>5298</v>
      </c>
      <c r="H51" s="12">
        <v>896213</v>
      </c>
      <c r="I51" s="12" t="s">
        <v>374</v>
      </c>
      <c r="J51" s="12">
        <v>580367</v>
      </c>
      <c r="K51" s="12">
        <v>71107</v>
      </c>
      <c r="L51" s="12">
        <v>8914</v>
      </c>
      <c r="M51" s="212">
        <v>76</v>
      </c>
    </row>
    <row r="52" spans="1:13" ht="9.75" customHeight="1">
      <c r="A52" s="7">
        <v>77</v>
      </c>
      <c r="B52" s="3" t="s">
        <v>130</v>
      </c>
      <c r="C52" s="3"/>
      <c r="D52" s="11">
        <v>10483781</v>
      </c>
      <c r="E52" s="12">
        <v>3027229</v>
      </c>
      <c r="F52" s="12">
        <v>7141225</v>
      </c>
      <c r="G52" s="12">
        <v>167807</v>
      </c>
      <c r="H52" s="12">
        <v>536565</v>
      </c>
      <c r="I52" s="12">
        <v>44925</v>
      </c>
      <c r="J52" s="12" t="s">
        <v>374</v>
      </c>
      <c r="K52" s="12">
        <v>129088</v>
      </c>
      <c r="L52" s="12" t="s">
        <v>374</v>
      </c>
      <c r="M52" s="212">
        <v>77</v>
      </c>
    </row>
    <row r="53" spans="1:13" ht="9.75" customHeight="1">
      <c r="A53" s="7">
        <v>78</v>
      </c>
      <c r="B53" s="3" t="s">
        <v>131</v>
      </c>
      <c r="C53" s="3"/>
      <c r="D53" s="11">
        <v>16831101</v>
      </c>
      <c r="E53" s="12">
        <v>8192729</v>
      </c>
      <c r="F53" s="12">
        <v>8076509</v>
      </c>
      <c r="G53" s="12">
        <v>277194</v>
      </c>
      <c r="H53" s="12">
        <v>439140</v>
      </c>
      <c r="I53" s="12">
        <v>77235</v>
      </c>
      <c r="J53" s="12">
        <v>11035</v>
      </c>
      <c r="K53" s="12">
        <v>161693</v>
      </c>
      <c r="L53" s="12" t="s">
        <v>374</v>
      </c>
      <c r="M53" s="212">
        <v>78</v>
      </c>
    </row>
    <row r="54" spans="1:13" ht="9.75" customHeight="1">
      <c r="A54" s="7">
        <v>79</v>
      </c>
      <c r="B54" s="14" t="s">
        <v>5</v>
      </c>
      <c r="C54" s="14"/>
      <c r="D54" s="16">
        <f>SUM(D45:D53)</f>
        <v>156513237</v>
      </c>
      <c r="E54" s="17">
        <f>SUM(E45:E53)</f>
        <v>54674857</v>
      </c>
      <c r="F54" s="17">
        <f aca="true" t="shared" si="4" ref="F54:L54">SUM(F45:F53)</f>
        <v>99102301</v>
      </c>
      <c r="G54" s="17">
        <f t="shared" si="4"/>
        <v>1630495</v>
      </c>
      <c r="H54" s="17">
        <f t="shared" si="4"/>
        <v>6743571</v>
      </c>
      <c r="I54" s="17">
        <f t="shared" si="4"/>
        <v>479047</v>
      </c>
      <c r="J54" s="17">
        <f t="shared" si="4"/>
        <v>632803</v>
      </c>
      <c r="K54" s="17">
        <f t="shared" si="4"/>
        <v>1688077</v>
      </c>
      <c r="L54" s="17">
        <f t="shared" si="4"/>
        <v>274976</v>
      </c>
      <c r="M54" s="212">
        <v>79</v>
      </c>
    </row>
    <row r="55" spans="1:13" ht="9.75" customHeight="1">
      <c r="A55" s="7">
        <v>80</v>
      </c>
      <c r="B55" s="20" t="s">
        <v>72</v>
      </c>
      <c r="C55" s="20"/>
      <c r="D55" s="16">
        <f>D42+D54</f>
        <v>211364350</v>
      </c>
      <c r="E55" s="17">
        <f>E42+E54</f>
        <v>82798443</v>
      </c>
      <c r="F55" s="17">
        <f aca="true" t="shared" si="5" ref="F55:L55">F42+F54</f>
        <v>124033019</v>
      </c>
      <c r="G55" s="17">
        <f t="shared" si="5"/>
        <v>2668009</v>
      </c>
      <c r="H55" s="17">
        <f t="shared" si="5"/>
        <v>9259069</v>
      </c>
      <c r="I55" s="17">
        <f t="shared" si="5"/>
        <v>1267243</v>
      </c>
      <c r="J55" s="17">
        <f t="shared" si="5"/>
        <v>735611</v>
      </c>
      <c r="K55" s="17">
        <f t="shared" si="5"/>
        <v>2968494</v>
      </c>
      <c r="L55" s="17">
        <f t="shared" si="5"/>
        <v>299336</v>
      </c>
      <c r="M55" s="212">
        <v>80</v>
      </c>
    </row>
    <row r="56" spans="1:13" ht="9.75" customHeight="1">
      <c r="A56" s="7"/>
      <c r="B56" s="20"/>
      <c r="C56" s="20"/>
      <c r="D56" s="17"/>
      <c r="E56" s="17"/>
      <c r="F56" s="17"/>
      <c r="G56" s="17"/>
      <c r="H56" s="17"/>
      <c r="I56" s="17"/>
      <c r="J56" s="17"/>
      <c r="K56" s="17"/>
      <c r="L56" s="17"/>
      <c r="M56" s="212"/>
    </row>
    <row r="57" spans="1:12" ht="13.5" customHeight="1">
      <c r="A57" s="409" t="s">
        <v>7</v>
      </c>
      <c r="B57" s="409"/>
      <c r="C57" s="409"/>
      <c r="D57" s="409"/>
      <c r="E57" s="409"/>
      <c r="F57" s="409"/>
      <c r="G57" s="410" t="s">
        <v>132</v>
      </c>
      <c r="H57" s="410"/>
      <c r="I57" s="410"/>
      <c r="J57" s="410"/>
      <c r="K57" s="410"/>
      <c r="L57" s="12"/>
    </row>
    <row r="58" spans="1:12" ht="9.75" customHeight="1">
      <c r="A58" s="7" t="s">
        <v>9</v>
      </c>
      <c r="B58" s="113" t="s">
        <v>10</v>
      </c>
      <c r="C58" s="113"/>
      <c r="D58" s="16"/>
      <c r="E58" s="17"/>
      <c r="F58" s="17"/>
      <c r="G58" s="17"/>
      <c r="H58" s="17"/>
      <c r="I58" s="17"/>
      <c r="J58" s="17"/>
      <c r="K58" s="17"/>
      <c r="L58" s="17"/>
    </row>
    <row r="59" spans="1:13" s="134" customFormat="1" ht="9.75" customHeight="1">
      <c r="A59" s="7">
        <v>81</v>
      </c>
      <c r="B59" s="133" t="s">
        <v>133</v>
      </c>
      <c r="C59" s="133"/>
      <c r="D59" s="190">
        <v>11149829</v>
      </c>
      <c r="E59" s="191">
        <v>5989058</v>
      </c>
      <c r="F59" s="191">
        <v>4883633</v>
      </c>
      <c r="G59" s="191">
        <v>581696</v>
      </c>
      <c r="H59" s="191">
        <v>710342</v>
      </c>
      <c r="I59" s="191">
        <v>84903</v>
      </c>
      <c r="J59" s="191" t="s">
        <v>374</v>
      </c>
      <c r="K59" s="191">
        <v>201607</v>
      </c>
      <c r="L59" s="191" t="s">
        <v>374</v>
      </c>
      <c r="M59" s="212">
        <v>81</v>
      </c>
    </row>
    <row r="60" spans="1:13" s="6" customFormat="1" ht="12" customHeight="1">
      <c r="A60" s="7">
        <v>82</v>
      </c>
      <c r="B60" s="3" t="s">
        <v>134</v>
      </c>
      <c r="C60" s="3"/>
      <c r="D60" s="190">
        <v>43958015</v>
      </c>
      <c r="E60" s="191">
        <v>17789713</v>
      </c>
      <c r="F60" s="191">
        <v>26168302</v>
      </c>
      <c r="G60" s="191">
        <v>799487</v>
      </c>
      <c r="H60" s="191">
        <v>3566471</v>
      </c>
      <c r="I60" s="191">
        <v>394873</v>
      </c>
      <c r="J60" s="191" t="s">
        <v>374</v>
      </c>
      <c r="K60" s="191">
        <v>568822</v>
      </c>
      <c r="L60" s="191">
        <v>227653</v>
      </c>
      <c r="M60" s="212">
        <v>82</v>
      </c>
    </row>
    <row r="61" spans="1:13" ht="9.75" customHeight="1">
      <c r="A61" s="7">
        <v>83</v>
      </c>
      <c r="B61" s="3" t="s">
        <v>135</v>
      </c>
      <c r="C61" s="3"/>
      <c r="D61" s="190">
        <v>45815533</v>
      </c>
      <c r="E61" s="191">
        <v>16699559</v>
      </c>
      <c r="F61" s="191">
        <v>26873872</v>
      </c>
      <c r="G61" s="191">
        <v>379423</v>
      </c>
      <c r="H61" s="191">
        <v>2663790</v>
      </c>
      <c r="I61" s="191">
        <v>710529</v>
      </c>
      <c r="J61" s="191" t="s">
        <v>374</v>
      </c>
      <c r="K61" s="191">
        <v>753900</v>
      </c>
      <c r="L61" s="191">
        <v>207903</v>
      </c>
      <c r="M61" s="212">
        <v>83</v>
      </c>
    </row>
    <row r="62" spans="1:13" ht="9.75" customHeight="1">
      <c r="A62" s="7">
        <v>84</v>
      </c>
      <c r="B62" s="3" t="s">
        <v>136</v>
      </c>
      <c r="C62" s="3"/>
      <c r="D62" s="190">
        <v>209556103</v>
      </c>
      <c r="E62" s="12">
        <v>70615953</v>
      </c>
      <c r="F62" s="12">
        <v>138940150</v>
      </c>
      <c r="G62" s="12">
        <v>2251375</v>
      </c>
      <c r="H62" s="12">
        <v>11321915</v>
      </c>
      <c r="I62" s="12">
        <v>397070</v>
      </c>
      <c r="J62" s="12" t="s">
        <v>374</v>
      </c>
      <c r="K62" s="12">
        <v>3759048</v>
      </c>
      <c r="L62" s="12">
        <v>611900</v>
      </c>
      <c r="M62" s="212">
        <v>84</v>
      </c>
    </row>
    <row r="63" spans="1:13" ht="9.75" customHeight="1">
      <c r="A63" s="7">
        <v>85</v>
      </c>
      <c r="B63" s="3" t="s">
        <v>137</v>
      </c>
      <c r="C63" s="3"/>
      <c r="D63" s="11">
        <v>9443345</v>
      </c>
      <c r="E63" s="12">
        <v>4244343</v>
      </c>
      <c r="F63" s="12">
        <v>5199002</v>
      </c>
      <c r="G63" s="12">
        <v>41501</v>
      </c>
      <c r="H63" s="12">
        <v>688612</v>
      </c>
      <c r="I63" s="12">
        <v>5094</v>
      </c>
      <c r="J63" s="12" t="s">
        <v>374</v>
      </c>
      <c r="K63" s="12">
        <v>22285</v>
      </c>
      <c r="L63" s="12">
        <v>22284</v>
      </c>
      <c r="M63" s="212">
        <v>85</v>
      </c>
    </row>
    <row r="64" spans="1:13" ht="9.75" customHeight="1">
      <c r="A64" s="7">
        <v>86</v>
      </c>
      <c r="B64" s="14" t="s">
        <v>5</v>
      </c>
      <c r="C64" s="14"/>
      <c r="D64" s="16">
        <f>SUM(D59:D63)</f>
        <v>319922825</v>
      </c>
      <c r="E64" s="17">
        <f>SUM(E59:E63)</f>
        <v>115338626</v>
      </c>
      <c r="F64" s="17">
        <f aca="true" t="shared" si="6" ref="F64:L64">SUM(F59:F63)</f>
        <v>202064959</v>
      </c>
      <c r="G64" s="17">
        <f t="shared" si="6"/>
        <v>4053482</v>
      </c>
      <c r="H64" s="17">
        <f t="shared" si="6"/>
        <v>18951130</v>
      </c>
      <c r="I64" s="17">
        <f t="shared" si="6"/>
        <v>1592469</v>
      </c>
      <c r="J64" s="152">
        <f t="shared" si="6"/>
        <v>0</v>
      </c>
      <c r="K64" s="17">
        <f t="shared" si="6"/>
        <v>5305662</v>
      </c>
      <c r="L64" s="17">
        <f t="shared" si="6"/>
        <v>1069740</v>
      </c>
      <c r="M64" s="212">
        <v>86</v>
      </c>
    </row>
    <row r="65" spans="1:13" ht="9.75" customHeight="1">
      <c r="A65" s="7"/>
      <c r="B65" s="14"/>
      <c r="C65" s="14"/>
      <c r="D65" s="11"/>
      <c r="E65" s="17"/>
      <c r="F65" s="17"/>
      <c r="G65" s="17"/>
      <c r="H65" s="17"/>
      <c r="I65" s="17"/>
      <c r="J65" s="17"/>
      <c r="K65" s="17"/>
      <c r="L65" s="17"/>
      <c r="M65" s="212"/>
    </row>
    <row r="66" spans="1:13" ht="9.75" customHeight="1">
      <c r="A66" s="7" t="s">
        <v>9</v>
      </c>
      <c r="B66" s="113" t="s">
        <v>26</v>
      </c>
      <c r="C66" s="113"/>
      <c r="D66" s="16"/>
      <c r="E66" s="25"/>
      <c r="F66" s="25"/>
      <c r="G66" s="25"/>
      <c r="H66" s="13"/>
      <c r="I66" s="25"/>
      <c r="J66" s="25"/>
      <c r="K66" s="25"/>
      <c r="L66" s="25"/>
      <c r="M66" s="212" t="s">
        <v>9</v>
      </c>
    </row>
    <row r="67" spans="1:13" ht="9.75" customHeight="1">
      <c r="A67" s="7">
        <v>87</v>
      </c>
      <c r="B67" s="3" t="s">
        <v>133</v>
      </c>
      <c r="C67" s="3"/>
      <c r="D67" s="31">
        <v>36380159</v>
      </c>
      <c r="E67" s="12">
        <v>7625889</v>
      </c>
      <c r="F67" s="12">
        <v>27906772</v>
      </c>
      <c r="G67" s="12">
        <v>184225</v>
      </c>
      <c r="H67" s="12">
        <v>1323513</v>
      </c>
      <c r="I67" s="12" t="s">
        <v>374</v>
      </c>
      <c r="J67" s="12" t="s">
        <v>374</v>
      </c>
      <c r="K67" s="12">
        <v>251668</v>
      </c>
      <c r="L67" s="12">
        <v>74801</v>
      </c>
      <c r="M67" s="212">
        <v>87</v>
      </c>
    </row>
    <row r="68" spans="1:13" ht="9.75" customHeight="1">
      <c r="A68" s="7">
        <v>88</v>
      </c>
      <c r="B68" s="3" t="s">
        <v>138</v>
      </c>
      <c r="C68" s="3"/>
      <c r="D68" s="31">
        <v>29847721</v>
      </c>
      <c r="E68" s="12">
        <v>8866323</v>
      </c>
      <c r="F68" s="12">
        <v>20061508</v>
      </c>
      <c r="G68" s="12">
        <v>459967</v>
      </c>
      <c r="H68" s="12">
        <v>1499042</v>
      </c>
      <c r="I68" s="12">
        <v>122487</v>
      </c>
      <c r="J68" s="12" t="s">
        <v>374</v>
      </c>
      <c r="K68" s="12">
        <v>160007</v>
      </c>
      <c r="L68" s="12" t="s">
        <v>374</v>
      </c>
      <c r="M68" s="212">
        <v>88</v>
      </c>
    </row>
    <row r="69" spans="1:13" ht="9.75" customHeight="1">
      <c r="A69" s="7">
        <v>89</v>
      </c>
      <c r="B69" s="3" t="s">
        <v>135</v>
      </c>
      <c r="C69" s="3"/>
      <c r="D69" s="11">
        <v>23065006</v>
      </c>
      <c r="E69" s="12">
        <v>6335271</v>
      </c>
      <c r="F69" s="12">
        <v>16729735</v>
      </c>
      <c r="G69" s="12">
        <v>256854</v>
      </c>
      <c r="H69" s="12">
        <v>1449305</v>
      </c>
      <c r="I69" s="12" t="s">
        <v>374</v>
      </c>
      <c r="J69" s="12" t="s">
        <v>374</v>
      </c>
      <c r="K69" s="12">
        <v>96333</v>
      </c>
      <c r="L69" s="12">
        <v>39570</v>
      </c>
      <c r="M69" s="212">
        <v>89</v>
      </c>
    </row>
    <row r="70" spans="1:13" ht="9.75" customHeight="1">
      <c r="A70" s="7">
        <v>90</v>
      </c>
      <c r="B70" s="3" t="s">
        <v>139</v>
      </c>
      <c r="C70" s="3"/>
      <c r="D70" s="11">
        <v>38912587</v>
      </c>
      <c r="E70" s="12">
        <v>9706131</v>
      </c>
      <c r="F70" s="12">
        <v>28830512</v>
      </c>
      <c r="G70" s="12">
        <v>322708</v>
      </c>
      <c r="H70" s="12">
        <v>1446134</v>
      </c>
      <c r="I70" s="12">
        <v>115977</v>
      </c>
      <c r="J70" s="12" t="s">
        <v>374</v>
      </c>
      <c r="K70" s="12">
        <v>164371</v>
      </c>
      <c r="L70" s="12">
        <v>279839</v>
      </c>
      <c r="M70" s="212">
        <v>90</v>
      </c>
    </row>
    <row r="71" spans="1:13" ht="9.75" customHeight="1">
      <c r="A71" s="7">
        <v>91</v>
      </c>
      <c r="B71" s="3" t="s">
        <v>140</v>
      </c>
      <c r="C71" s="3"/>
      <c r="D71" s="11">
        <v>17604324</v>
      </c>
      <c r="E71" s="12">
        <v>5186235</v>
      </c>
      <c r="F71" s="12">
        <v>11752289</v>
      </c>
      <c r="G71" s="12">
        <v>46143</v>
      </c>
      <c r="H71" s="12">
        <v>880303</v>
      </c>
      <c r="I71" s="12">
        <v>172437</v>
      </c>
      <c r="J71" s="12" t="s">
        <v>374</v>
      </c>
      <c r="K71" s="12">
        <v>132207</v>
      </c>
      <c r="L71" s="12" t="s">
        <v>374</v>
      </c>
      <c r="M71" s="212">
        <v>91</v>
      </c>
    </row>
    <row r="72" spans="1:13" ht="9.75" customHeight="1">
      <c r="A72" s="7">
        <v>92</v>
      </c>
      <c r="B72" s="3" t="s">
        <v>141</v>
      </c>
      <c r="C72" s="3"/>
      <c r="D72" s="11">
        <v>23890155</v>
      </c>
      <c r="E72" s="12">
        <v>6637668</v>
      </c>
      <c r="F72" s="12">
        <v>16751141</v>
      </c>
      <c r="G72" s="12">
        <v>317933</v>
      </c>
      <c r="H72" s="12">
        <v>1074949</v>
      </c>
      <c r="I72" s="12">
        <v>38993</v>
      </c>
      <c r="J72" s="12">
        <v>34796</v>
      </c>
      <c r="K72" s="12">
        <v>113350</v>
      </c>
      <c r="L72" s="12" t="s">
        <v>374</v>
      </c>
      <c r="M72" s="212">
        <v>92</v>
      </c>
    </row>
    <row r="73" spans="1:13" ht="9.75" customHeight="1">
      <c r="A73" s="7">
        <v>93</v>
      </c>
      <c r="B73" s="3" t="s">
        <v>142</v>
      </c>
      <c r="C73" s="3"/>
      <c r="D73" s="11">
        <v>18948220</v>
      </c>
      <c r="E73" s="12">
        <v>5879722</v>
      </c>
      <c r="F73" s="12">
        <v>12430078</v>
      </c>
      <c r="G73" s="12">
        <v>99622</v>
      </c>
      <c r="H73" s="12">
        <v>451741</v>
      </c>
      <c r="I73" s="12">
        <v>184423</v>
      </c>
      <c r="J73" s="12">
        <v>28000</v>
      </c>
      <c r="K73" s="12">
        <v>175113</v>
      </c>
      <c r="L73" s="12" t="s">
        <v>374</v>
      </c>
      <c r="M73" s="212">
        <v>93</v>
      </c>
    </row>
    <row r="74" spans="1:13" ht="9.75" customHeight="1">
      <c r="A74" s="7">
        <v>94</v>
      </c>
      <c r="B74" s="14" t="s">
        <v>5</v>
      </c>
      <c r="C74" s="14"/>
      <c r="D74" s="16">
        <f>SUM(D67:D73)</f>
        <v>188648172</v>
      </c>
      <c r="E74" s="17">
        <f>SUM(E67:E73)</f>
        <v>50237239</v>
      </c>
      <c r="F74" s="17">
        <f aca="true" t="shared" si="7" ref="F74:L74">SUM(F67:F73)</f>
        <v>134462035</v>
      </c>
      <c r="G74" s="17">
        <f t="shared" si="7"/>
        <v>1687452</v>
      </c>
      <c r="H74" s="17">
        <f t="shared" si="7"/>
        <v>8124987</v>
      </c>
      <c r="I74" s="17">
        <f t="shared" si="7"/>
        <v>634317</v>
      </c>
      <c r="J74" s="17">
        <f t="shared" si="7"/>
        <v>62796</v>
      </c>
      <c r="K74" s="17">
        <f t="shared" si="7"/>
        <v>1093049</v>
      </c>
      <c r="L74" s="17">
        <f t="shared" si="7"/>
        <v>394210</v>
      </c>
      <c r="M74" s="212">
        <v>94</v>
      </c>
    </row>
    <row r="75" spans="1:13" ht="9.75" customHeight="1">
      <c r="A75" s="7">
        <v>95</v>
      </c>
      <c r="B75" s="20" t="s">
        <v>73</v>
      </c>
      <c r="C75" s="20"/>
      <c r="D75" s="16">
        <f>D64+D74</f>
        <v>508570997</v>
      </c>
      <c r="E75" s="17">
        <f>E64+E74</f>
        <v>165575865</v>
      </c>
      <c r="F75" s="17">
        <f aca="true" t="shared" si="8" ref="F75:L75">F64+F74</f>
        <v>336526994</v>
      </c>
      <c r="G75" s="17">
        <f t="shared" si="8"/>
        <v>5740934</v>
      </c>
      <c r="H75" s="17">
        <f t="shared" si="8"/>
        <v>27076117</v>
      </c>
      <c r="I75" s="17">
        <f t="shared" si="8"/>
        <v>2226786</v>
      </c>
      <c r="J75" s="17">
        <f t="shared" si="8"/>
        <v>62796</v>
      </c>
      <c r="K75" s="17">
        <f t="shared" si="8"/>
        <v>6398711</v>
      </c>
      <c r="L75" s="17">
        <f t="shared" si="8"/>
        <v>1463950</v>
      </c>
      <c r="M75" s="212">
        <v>95</v>
      </c>
    </row>
    <row r="76" spans="1:13" ht="9.75" customHeight="1">
      <c r="A76" s="227" t="s">
        <v>37</v>
      </c>
      <c r="D76" s="16"/>
      <c r="E76" s="17"/>
      <c r="F76" s="17"/>
      <c r="G76" s="17"/>
      <c r="H76" s="17"/>
      <c r="I76" s="17"/>
      <c r="J76" s="17"/>
      <c r="K76" s="17"/>
      <c r="L76" s="17"/>
      <c r="M76" s="12"/>
    </row>
    <row r="77" spans="1:13" s="54" customFormat="1" ht="9" customHeight="1">
      <c r="A77" s="237" t="s">
        <v>450</v>
      </c>
      <c r="B77" s="169"/>
      <c r="C77" s="169"/>
      <c r="D77" s="169"/>
      <c r="E77" s="169"/>
      <c r="F77" s="169"/>
      <c r="G77" s="169"/>
      <c r="H77" s="169"/>
      <c r="I77" s="169"/>
      <c r="J77" s="169"/>
      <c r="K77" s="169"/>
      <c r="L77" s="169"/>
      <c r="M77" s="213" t="s">
        <v>9</v>
      </c>
    </row>
    <row r="78" spans="1:13" s="54" customFormat="1" ht="9" customHeight="1">
      <c r="A78" s="316" t="s">
        <v>407</v>
      </c>
      <c r="B78" s="316"/>
      <c r="C78" s="316"/>
      <c r="D78" s="316"/>
      <c r="E78" s="82"/>
      <c r="F78" s="82"/>
      <c r="G78" s="165"/>
      <c r="H78" s="165"/>
      <c r="I78" s="165"/>
      <c r="J78" s="165"/>
      <c r="K78" s="166"/>
      <c r="L78" s="166"/>
      <c r="M78" s="213"/>
    </row>
    <row r="79" spans="1:13" s="54" customFormat="1" ht="9">
      <c r="A79" s="366" t="s">
        <v>154</v>
      </c>
      <c r="B79" s="366"/>
      <c r="C79" s="366"/>
      <c r="D79" s="366"/>
      <c r="E79" s="366"/>
      <c r="F79" s="366"/>
      <c r="M79" s="264"/>
    </row>
  </sheetData>
  <sheetProtection/>
  <mergeCells count="30">
    <mergeCell ref="A1:F1"/>
    <mergeCell ref="G1:M1"/>
    <mergeCell ref="G4:H4"/>
    <mergeCell ref="E2:F2"/>
    <mergeCell ref="G2:H2"/>
    <mergeCell ref="B4:F4"/>
    <mergeCell ref="K9:L12"/>
    <mergeCell ref="K2:L2"/>
    <mergeCell ref="E7:F12"/>
    <mergeCell ref="G7:L8"/>
    <mergeCell ref="B3:F3"/>
    <mergeCell ref="G3:I3"/>
    <mergeCell ref="B6:C16"/>
    <mergeCell ref="I11:J11"/>
    <mergeCell ref="G57:K57"/>
    <mergeCell ref="A17:F17"/>
    <mergeCell ref="G17:M17"/>
    <mergeCell ref="F13:F15"/>
    <mergeCell ref="H13:H15"/>
    <mergeCell ref="G36:L36"/>
    <mergeCell ref="A79:F79"/>
    <mergeCell ref="A78:D78"/>
    <mergeCell ref="J13:J15"/>
    <mergeCell ref="L13:L15"/>
    <mergeCell ref="D6:D15"/>
    <mergeCell ref="A18:F18"/>
    <mergeCell ref="G11:H11"/>
    <mergeCell ref="A57:F57"/>
    <mergeCell ref="A36:F36"/>
    <mergeCell ref="G18:L18"/>
  </mergeCells>
  <printOptions horizontalCentered="1"/>
  <pageMargins left="0.3937007874015748" right="0.3937007874015748" top="0.3937007874015748" bottom="0.2362204724409449" header="0.5118110236220472" footer="0.5118110236220472"/>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P79"/>
  <sheetViews>
    <sheetView view="pageLayout" workbookViewId="0" topLeftCell="A1">
      <selection activeCell="I79" sqref="I79"/>
    </sheetView>
  </sheetViews>
  <sheetFormatPr defaultColWidth="11.421875" defaultRowHeight="12.75"/>
  <cols>
    <col min="1" max="1" width="3.7109375" style="227" customWidth="1"/>
    <col min="2" max="2" width="30.140625" style="4" customWidth="1"/>
    <col min="3" max="3" width="0.85546875" style="4" customWidth="1"/>
    <col min="4" max="4" width="17.28125" style="0" customWidth="1"/>
    <col min="5" max="5" width="16.57421875" style="0" customWidth="1"/>
    <col min="6" max="6" width="17.140625" style="0" customWidth="1"/>
    <col min="7" max="7" width="14.28125" style="0" customWidth="1"/>
    <col min="8" max="8" width="12.00390625" style="0" customWidth="1"/>
    <col min="9" max="10" width="16.421875" style="0" customWidth="1"/>
    <col min="11" max="11" width="18.00390625" style="0" customWidth="1"/>
    <col min="12" max="12" width="13.8515625" style="0" customWidth="1"/>
    <col min="13" max="13" width="15.7109375" style="0" customWidth="1"/>
    <col min="14" max="14" width="18.00390625" style="0" customWidth="1"/>
    <col min="15" max="15" width="7.28125" style="272" customWidth="1"/>
  </cols>
  <sheetData>
    <row r="1" spans="1:15" s="4" customFormat="1" ht="12" customHeight="1">
      <c r="A1" s="346" t="s">
        <v>273</v>
      </c>
      <c r="B1" s="346"/>
      <c r="C1" s="346"/>
      <c r="D1" s="346"/>
      <c r="E1" s="346"/>
      <c r="F1" s="346"/>
      <c r="G1" s="346"/>
      <c r="H1" s="346"/>
      <c r="I1" s="346" t="s">
        <v>274</v>
      </c>
      <c r="J1" s="346"/>
      <c r="K1" s="346"/>
      <c r="L1" s="346"/>
      <c r="M1" s="346"/>
      <c r="N1" s="346"/>
      <c r="O1" s="346"/>
    </row>
    <row r="2" spans="1:15" s="4" customFormat="1" ht="12" customHeight="1">
      <c r="A2" s="62"/>
      <c r="B2" s="51"/>
      <c r="C2" s="51"/>
      <c r="D2" s="51"/>
      <c r="E2" s="345"/>
      <c r="F2" s="345"/>
      <c r="G2" s="345" t="s">
        <v>218</v>
      </c>
      <c r="H2" s="345"/>
      <c r="I2" s="347" t="s">
        <v>219</v>
      </c>
      <c r="J2" s="347"/>
      <c r="K2" s="347"/>
      <c r="L2" s="347"/>
      <c r="M2" s="64" t="s">
        <v>9</v>
      </c>
      <c r="O2" s="227"/>
    </row>
    <row r="3" spans="1:15" s="4" customFormat="1" ht="12" customHeight="1">
      <c r="A3" s="265"/>
      <c r="B3" s="345" t="s">
        <v>220</v>
      </c>
      <c r="C3" s="345"/>
      <c r="D3" s="345"/>
      <c r="E3" s="345"/>
      <c r="F3" s="345"/>
      <c r="G3" s="345"/>
      <c r="H3" s="345"/>
      <c r="I3" s="347" t="s">
        <v>221</v>
      </c>
      <c r="J3" s="347"/>
      <c r="K3" s="347"/>
      <c r="L3" s="347"/>
      <c r="M3" s="90"/>
      <c r="O3" s="227"/>
    </row>
    <row r="4" spans="1:15" s="4" customFormat="1" ht="12" customHeight="1">
      <c r="A4" s="265"/>
      <c r="B4" s="345" t="s">
        <v>437</v>
      </c>
      <c r="C4" s="345"/>
      <c r="D4" s="345"/>
      <c r="E4" s="345"/>
      <c r="F4" s="345"/>
      <c r="G4" s="345"/>
      <c r="H4" s="345"/>
      <c r="I4" s="388" t="s">
        <v>222</v>
      </c>
      <c r="J4" s="388"/>
      <c r="K4" s="90"/>
      <c r="L4" s="90"/>
      <c r="M4" s="64" t="s">
        <v>9</v>
      </c>
      <c r="O4" s="227"/>
    </row>
    <row r="5" spans="1:15" s="4" customFormat="1" ht="12" customHeight="1">
      <c r="A5" s="227"/>
      <c r="B5" s="91"/>
      <c r="C5" s="91"/>
      <c r="D5" s="91"/>
      <c r="E5" s="91"/>
      <c r="H5" s="92" t="s">
        <v>3</v>
      </c>
      <c r="I5" s="91" t="s">
        <v>4</v>
      </c>
      <c r="J5" s="91"/>
      <c r="K5" s="91"/>
      <c r="L5" s="91"/>
      <c r="M5" s="91"/>
      <c r="O5" s="227"/>
    </row>
    <row r="6" spans="1:15" ht="12.75">
      <c r="A6" s="94" t="s">
        <v>9</v>
      </c>
      <c r="B6" s="374" t="s">
        <v>225</v>
      </c>
      <c r="C6" s="383"/>
      <c r="D6" s="96" t="s">
        <v>9</v>
      </c>
      <c r="E6" s="98" t="s">
        <v>9</v>
      </c>
      <c r="F6" s="98" t="s">
        <v>9</v>
      </c>
      <c r="G6" s="98" t="s">
        <v>9</v>
      </c>
      <c r="H6" s="97" t="s">
        <v>223</v>
      </c>
      <c r="I6" s="98" t="s">
        <v>224</v>
      </c>
      <c r="J6" s="98" t="s">
        <v>9</v>
      </c>
      <c r="K6" s="98" t="s">
        <v>9</v>
      </c>
      <c r="L6" s="98" t="s">
        <v>9</v>
      </c>
      <c r="M6" s="98" t="s">
        <v>9</v>
      </c>
      <c r="N6" s="94" t="s">
        <v>9</v>
      </c>
      <c r="O6" s="96" t="s">
        <v>9</v>
      </c>
    </row>
    <row r="7" spans="1:15" ht="12.75">
      <c r="A7" s="99" t="s">
        <v>9</v>
      </c>
      <c r="B7" s="376"/>
      <c r="C7" s="384"/>
      <c r="D7" s="393" t="s">
        <v>235</v>
      </c>
      <c r="E7" s="394"/>
      <c r="F7" s="394"/>
      <c r="G7" s="394"/>
      <c r="H7" s="394"/>
      <c r="I7" s="391" t="s">
        <v>224</v>
      </c>
      <c r="J7" s="391"/>
      <c r="K7" s="391"/>
      <c r="L7" s="391"/>
      <c r="M7" s="391"/>
      <c r="N7" s="415"/>
      <c r="O7" s="101" t="s">
        <v>9</v>
      </c>
    </row>
    <row r="8" spans="1:15" ht="12.75">
      <c r="A8" s="99" t="s">
        <v>9</v>
      </c>
      <c r="B8" s="376"/>
      <c r="C8" s="384"/>
      <c r="D8" s="395"/>
      <c r="E8" s="396"/>
      <c r="F8" s="396"/>
      <c r="G8" s="396"/>
      <c r="H8" s="396"/>
      <c r="I8" s="392"/>
      <c r="J8" s="392"/>
      <c r="K8" s="392"/>
      <c r="L8" s="392"/>
      <c r="M8" s="392"/>
      <c r="N8" s="416"/>
      <c r="O8" s="101" t="s">
        <v>9</v>
      </c>
    </row>
    <row r="9" spans="1:15" ht="12.75" customHeight="1">
      <c r="A9" s="99" t="s">
        <v>9</v>
      </c>
      <c r="B9" s="376"/>
      <c r="C9" s="384"/>
      <c r="D9" s="374" t="s">
        <v>339</v>
      </c>
      <c r="E9" s="375"/>
      <c r="F9" s="374" t="s">
        <v>198</v>
      </c>
      <c r="G9" s="383"/>
      <c r="H9" s="383"/>
      <c r="I9" s="383" t="s">
        <v>338</v>
      </c>
      <c r="J9" s="375"/>
      <c r="K9" s="374" t="s">
        <v>42</v>
      </c>
      <c r="L9" s="375"/>
      <c r="M9" s="374" t="s">
        <v>337</v>
      </c>
      <c r="N9" s="375"/>
      <c r="O9" s="101" t="s">
        <v>9</v>
      </c>
    </row>
    <row r="10" spans="1:15" ht="24">
      <c r="A10" s="102" t="s">
        <v>200</v>
      </c>
      <c r="B10" s="376"/>
      <c r="C10" s="384"/>
      <c r="D10" s="376"/>
      <c r="E10" s="377"/>
      <c r="F10" s="378"/>
      <c r="G10" s="385"/>
      <c r="H10" s="385"/>
      <c r="I10" s="384"/>
      <c r="J10" s="377"/>
      <c r="K10" s="376"/>
      <c r="L10" s="377"/>
      <c r="M10" s="376"/>
      <c r="N10" s="377"/>
      <c r="O10" s="104" t="s">
        <v>200</v>
      </c>
    </row>
    <row r="11" spans="1:15" ht="12.75" customHeight="1">
      <c r="A11" s="102" t="s">
        <v>204</v>
      </c>
      <c r="B11" s="376"/>
      <c r="C11" s="384"/>
      <c r="D11" s="376"/>
      <c r="E11" s="377"/>
      <c r="F11" s="374" t="s">
        <v>390</v>
      </c>
      <c r="G11" s="375"/>
      <c r="H11" s="374" t="s">
        <v>336</v>
      </c>
      <c r="I11" s="384"/>
      <c r="J11" s="377"/>
      <c r="K11" s="376"/>
      <c r="L11" s="377"/>
      <c r="M11" s="376"/>
      <c r="N11" s="377"/>
      <c r="O11" s="104" t="s">
        <v>204</v>
      </c>
    </row>
    <row r="12" spans="1:15" ht="12.75" customHeight="1">
      <c r="A12" s="99" t="s">
        <v>9</v>
      </c>
      <c r="B12" s="376"/>
      <c r="C12" s="384"/>
      <c r="D12" s="376"/>
      <c r="E12" s="377"/>
      <c r="F12" s="376"/>
      <c r="G12" s="377"/>
      <c r="H12" s="376"/>
      <c r="I12" s="384"/>
      <c r="J12" s="377"/>
      <c r="K12" s="376"/>
      <c r="L12" s="377"/>
      <c r="M12" s="376"/>
      <c r="N12" s="377"/>
      <c r="O12" s="101" t="s">
        <v>9</v>
      </c>
    </row>
    <row r="13" spans="1:15" ht="9" customHeight="1">
      <c r="A13" s="99" t="s">
        <v>9</v>
      </c>
      <c r="B13" s="376"/>
      <c r="C13" s="384"/>
      <c r="D13" s="378"/>
      <c r="E13" s="379"/>
      <c r="F13" s="378"/>
      <c r="G13" s="379"/>
      <c r="H13" s="378"/>
      <c r="I13" s="385"/>
      <c r="J13" s="379"/>
      <c r="K13" s="378"/>
      <c r="L13" s="379"/>
      <c r="M13" s="378"/>
      <c r="N13" s="379"/>
      <c r="O13" s="101" t="s">
        <v>9</v>
      </c>
    </row>
    <row r="14" spans="1:15" ht="12.75">
      <c r="A14" s="99"/>
      <c r="B14" s="376"/>
      <c r="C14" s="384"/>
      <c r="D14" s="105" t="s">
        <v>226</v>
      </c>
      <c r="E14" s="380" t="s">
        <v>315</v>
      </c>
      <c r="F14" s="105" t="s">
        <v>226</v>
      </c>
      <c r="G14" s="380" t="s">
        <v>315</v>
      </c>
      <c r="H14" s="106" t="s">
        <v>226</v>
      </c>
      <c r="I14" s="107" t="s">
        <v>226</v>
      </c>
      <c r="J14" s="380" t="s">
        <v>315</v>
      </c>
      <c r="K14" s="105" t="s">
        <v>226</v>
      </c>
      <c r="L14" s="380" t="s">
        <v>315</v>
      </c>
      <c r="M14" s="105" t="s">
        <v>226</v>
      </c>
      <c r="N14" s="380" t="s">
        <v>384</v>
      </c>
      <c r="O14" s="101" t="s">
        <v>9</v>
      </c>
    </row>
    <row r="15" spans="1:15" ht="12.75">
      <c r="A15" s="99"/>
      <c r="B15" s="376"/>
      <c r="C15" s="384"/>
      <c r="D15" s="103" t="s">
        <v>227</v>
      </c>
      <c r="E15" s="381"/>
      <c r="F15" s="103" t="s">
        <v>227</v>
      </c>
      <c r="G15" s="381"/>
      <c r="H15" s="104" t="s">
        <v>227</v>
      </c>
      <c r="I15" s="102" t="s">
        <v>227</v>
      </c>
      <c r="J15" s="381"/>
      <c r="K15" s="103" t="s">
        <v>227</v>
      </c>
      <c r="L15" s="381"/>
      <c r="M15" s="103" t="s">
        <v>227</v>
      </c>
      <c r="N15" s="381"/>
      <c r="O15" s="101" t="s">
        <v>9</v>
      </c>
    </row>
    <row r="16" spans="1:15" ht="13.5">
      <c r="A16" s="99" t="s">
        <v>9</v>
      </c>
      <c r="B16" s="376"/>
      <c r="C16" s="384"/>
      <c r="D16" s="103" t="s">
        <v>228</v>
      </c>
      <c r="E16" s="382"/>
      <c r="F16" s="103" t="s">
        <v>228</v>
      </c>
      <c r="G16" s="382"/>
      <c r="H16" s="154" t="s">
        <v>228</v>
      </c>
      <c r="I16" s="155" t="s">
        <v>228</v>
      </c>
      <c r="J16" s="382"/>
      <c r="K16" s="103" t="s">
        <v>228</v>
      </c>
      <c r="L16" s="382"/>
      <c r="M16" s="103" t="s">
        <v>383</v>
      </c>
      <c r="N16" s="382"/>
      <c r="O16" s="101" t="s">
        <v>9</v>
      </c>
    </row>
    <row r="17" spans="1:15" s="116" customFormat="1" ht="9" customHeight="1">
      <c r="A17" s="115" t="s">
        <v>9</v>
      </c>
      <c r="B17" s="386"/>
      <c r="C17" s="387"/>
      <c r="D17" s="109" t="s">
        <v>59</v>
      </c>
      <c r="E17" s="109" t="s">
        <v>60</v>
      </c>
      <c r="F17" s="109" t="s">
        <v>61</v>
      </c>
      <c r="G17" s="110" t="s">
        <v>209</v>
      </c>
      <c r="H17" s="111" t="s">
        <v>248</v>
      </c>
      <c r="I17" s="149" t="s">
        <v>249</v>
      </c>
      <c r="J17" s="109" t="s">
        <v>250</v>
      </c>
      <c r="K17" s="109" t="s">
        <v>251</v>
      </c>
      <c r="L17" s="109" t="s">
        <v>252</v>
      </c>
      <c r="M17" s="109" t="s">
        <v>253</v>
      </c>
      <c r="N17" s="109" t="s">
        <v>254</v>
      </c>
      <c r="O17" s="112" t="s">
        <v>9</v>
      </c>
    </row>
    <row r="18" spans="1:15" s="116" customFormat="1" ht="9" customHeight="1">
      <c r="A18" s="63"/>
      <c r="B18" s="63"/>
      <c r="C18" s="63"/>
      <c r="D18" s="160"/>
      <c r="E18" s="160"/>
      <c r="F18" s="160"/>
      <c r="G18" s="160"/>
      <c r="H18" s="120"/>
      <c r="I18" s="120"/>
      <c r="J18" s="120"/>
      <c r="K18" s="120"/>
      <c r="L18" s="160"/>
      <c r="M18" s="160"/>
      <c r="N18" s="160"/>
      <c r="O18" s="119"/>
    </row>
    <row r="19" spans="1:15" s="68" customFormat="1" ht="14.25" customHeight="1">
      <c r="A19" s="274"/>
      <c r="D19" s="414" t="s">
        <v>266</v>
      </c>
      <c r="E19" s="414"/>
      <c r="F19" s="414"/>
      <c r="G19" s="414"/>
      <c r="H19" s="414"/>
      <c r="I19" s="413" t="s">
        <v>111</v>
      </c>
      <c r="J19" s="413"/>
      <c r="K19" s="413"/>
      <c r="L19" s="172"/>
      <c r="M19" s="172"/>
      <c r="N19" s="172"/>
      <c r="O19" s="274"/>
    </row>
    <row r="20" spans="1:3" ht="9.75" customHeight="1">
      <c r="A20" s="7" t="s">
        <v>9</v>
      </c>
      <c r="B20" s="113" t="s">
        <v>230</v>
      </c>
      <c r="C20" s="113"/>
    </row>
    <row r="21" spans="1:15" ht="9.75" customHeight="1">
      <c r="A21" s="7">
        <v>52</v>
      </c>
      <c r="B21" s="3" t="s">
        <v>112</v>
      </c>
      <c r="C21" s="3"/>
      <c r="D21" s="136">
        <v>543828</v>
      </c>
      <c r="E21" s="137">
        <v>2651495</v>
      </c>
      <c r="F21" s="137">
        <v>443987</v>
      </c>
      <c r="G21" s="137">
        <v>2651495</v>
      </c>
      <c r="H21" s="137">
        <v>99841</v>
      </c>
      <c r="I21" s="137">
        <v>2873804</v>
      </c>
      <c r="J21" s="192" t="s">
        <v>374</v>
      </c>
      <c r="K21" s="192" t="s">
        <v>374</v>
      </c>
      <c r="L21" s="192" t="s">
        <v>374</v>
      </c>
      <c r="M21" s="192">
        <v>75438</v>
      </c>
      <c r="N21" s="192">
        <v>313824</v>
      </c>
      <c r="O21" s="227">
        <v>52</v>
      </c>
    </row>
    <row r="22" spans="1:15" ht="9.75" customHeight="1">
      <c r="A22" s="7">
        <v>53</v>
      </c>
      <c r="B22" s="3" t="s">
        <v>113</v>
      </c>
      <c r="C22" s="3"/>
      <c r="D22" s="136">
        <v>3122521</v>
      </c>
      <c r="E22" s="137">
        <v>29272042</v>
      </c>
      <c r="F22" s="137">
        <v>2040598</v>
      </c>
      <c r="G22" s="137">
        <v>29272042</v>
      </c>
      <c r="H22" s="137">
        <v>1081923</v>
      </c>
      <c r="I22" s="137">
        <v>13479190</v>
      </c>
      <c r="J22" s="192">
        <v>371867</v>
      </c>
      <c r="K22" s="192">
        <v>90130</v>
      </c>
      <c r="L22" s="192" t="s">
        <v>374</v>
      </c>
      <c r="M22" s="192">
        <v>1477380</v>
      </c>
      <c r="N22" s="192">
        <v>846887</v>
      </c>
      <c r="O22" s="227">
        <v>53</v>
      </c>
    </row>
    <row r="23" spans="1:15" ht="9.75" customHeight="1">
      <c r="A23" s="7">
        <v>54</v>
      </c>
      <c r="B23" s="3" t="s">
        <v>376</v>
      </c>
      <c r="C23" s="3"/>
      <c r="D23" s="136">
        <v>922906</v>
      </c>
      <c r="E23" s="137">
        <v>6441072</v>
      </c>
      <c r="F23" s="137">
        <v>814758</v>
      </c>
      <c r="G23" s="137">
        <v>6441072</v>
      </c>
      <c r="H23" s="137">
        <v>108148</v>
      </c>
      <c r="I23" s="137">
        <v>5732386</v>
      </c>
      <c r="J23" s="192" t="s">
        <v>374</v>
      </c>
      <c r="K23" s="192">
        <v>4686</v>
      </c>
      <c r="L23" s="192" t="s">
        <v>374</v>
      </c>
      <c r="M23" s="192">
        <v>135765</v>
      </c>
      <c r="N23" s="192">
        <v>156212</v>
      </c>
      <c r="O23" s="227">
        <v>54</v>
      </c>
    </row>
    <row r="24" spans="1:15" ht="9.75" customHeight="1">
      <c r="A24" s="7">
        <v>55</v>
      </c>
      <c r="B24" s="14" t="s">
        <v>5</v>
      </c>
      <c r="C24" s="14"/>
      <c r="D24" s="138">
        <f>SUM(D21:D23)</f>
        <v>4589255</v>
      </c>
      <c r="E24" s="22">
        <f>SUM(E21:E23)</f>
        <v>38364609</v>
      </c>
      <c r="F24" s="22">
        <f aca="true" t="shared" si="0" ref="F24:N24">SUM(F21:F23)</f>
        <v>3299343</v>
      </c>
      <c r="G24" s="22">
        <f t="shared" si="0"/>
        <v>38364609</v>
      </c>
      <c r="H24" s="22">
        <f t="shared" si="0"/>
        <v>1289912</v>
      </c>
      <c r="I24" s="22">
        <f t="shared" si="0"/>
        <v>22085380</v>
      </c>
      <c r="J24" s="22">
        <f t="shared" si="0"/>
        <v>371867</v>
      </c>
      <c r="K24" s="22">
        <f t="shared" si="0"/>
        <v>94816</v>
      </c>
      <c r="L24" s="150">
        <f t="shared" si="0"/>
        <v>0</v>
      </c>
      <c r="M24" s="22">
        <f t="shared" si="0"/>
        <v>1688583</v>
      </c>
      <c r="N24" s="22">
        <f t="shared" si="0"/>
        <v>1316923</v>
      </c>
      <c r="O24" s="227">
        <v>55</v>
      </c>
    </row>
    <row r="25" spans="1:15" ht="9.75" customHeight="1">
      <c r="A25" s="7"/>
      <c r="B25" s="3"/>
      <c r="C25" s="3"/>
      <c r="D25" s="136"/>
      <c r="E25" s="137"/>
      <c r="F25" s="137"/>
      <c r="G25" s="137"/>
      <c r="H25" s="137"/>
      <c r="I25" s="137"/>
      <c r="J25" s="137"/>
      <c r="K25" s="137"/>
      <c r="L25" s="137"/>
      <c r="M25" s="137"/>
      <c r="N25" s="137"/>
      <c r="O25" s="227"/>
    </row>
    <row r="26" spans="1:15" ht="9.75" customHeight="1">
      <c r="A26" s="26" t="s">
        <v>9</v>
      </c>
      <c r="B26" s="113" t="s">
        <v>231</v>
      </c>
      <c r="C26" s="113"/>
      <c r="D26" s="136"/>
      <c r="E26" s="137"/>
      <c r="F26" s="137"/>
      <c r="G26" s="137"/>
      <c r="H26" s="137"/>
      <c r="I26" s="137"/>
      <c r="J26" s="137"/>
      <c r="K26" s="137"/>
      <c r="L26" s="137"/>
      <c r="M26" s="137"/>
      <c r="N26" s="137"/>
      <c r="O26" s="227" t="s">
        <v>9</v>
      </c>
    </row>
    <row r="27" spans="1:15" ht="9.75" customHeight="1">
      <c r="A27" s="7">
        <v>56</v>
      </c>
      <c r="B27" s="3" t="s">
        <v>115</v>
      </c>
      <c r="C27" s="3"/>
      <c r="D27" s="136">
        <v>591432</v>
      </c>
      <c r="E27" s="137">
        <v>9318285</v>
      </c>
      <c r="F27" s="137">
        <v>388886</v>
      </c>
      <c r="G27" s="137">
        <v>9318285</v>
      </c>
      <c r="H27" s="137">
        <v>202546</v>
      </c>
      <c r="I27" s="137">
        <v>6283518</v>
      </c>
      <c r="J27" s="192" t="s">
        <v>374</v>
      </c>
      <c r="K27" s="192" t="s">
        <v>374</v>
      </c>
      <c r="L27" s="192" t="s">
        <v>374</v>
      </c>
      <c r="M27" s="192">
        <v>42</v>
      </c>
      <c r="N27" s="192">
        <v>467974</v>
      </c>
      <c r="O27" s="227">
        <v>56</v>
      </c>
    </row>
    <row r="28" spans="1:15" ht="9.75" customHeight="1">
      <c r="A28" s="7">
        <v>57</v>
      </c>
      <c r="B28" s="3" t="s">
        <v>116</v>
      </c>
      <c r="C28" s="3"/>
      <c r="D28" s="136">
        <v>504648</v>
      </c>
      <c r="E28" s="137">
        <v>10431336</v>
      </c>
      <c r="F28" s="137">
        <v>164273</v>
      </c>
      <c r="G28" s="137">
        <v>10431336</v>
      </c>
      <c r="H28" s="137">
        <v>340375</v>
      </c>
      <c r="I28" s="137">
        <v>5501234</v>
      </c>
      <c r="J28" s="192">
        <v>256</v>
      </c>
      <c r="K28" s="192">
        <v>322</v>
      </c>
      <c r="L28" s="192" t="s">
        <v>374</v>
      </c>
      <c r="M28" s="192">
        <v>40461</v>
      </c>
      <c r="N28" s="192">
        <v>247470</v>
      </c>
      <c r="O28" s="227">
        <v>57</v>
      </c>
    </row>
    <row r="29" spans="1:15" ht="9.75" customHeight="1">
      <c r="A29" s="7">
        <v>58</v>
      </c>
      <c r="B29" s="3" t="s">
        <v>117</v>
      </c>
      <c r="C29" s="3"/>
      <c r="D29" s="136">
        <v>477818</v>
      </c>
      <c r="E29" s="137">
        <v>14295597</v>
      </c>
      <c r="F29" s="137">
        <v>363335</v>
      </c>
      <c r="G29" s="137">
        <v>14295597</v>
      </c>
      <c r="H29" s="137">
        <v>114483</v>
      </c>
      <c r="I29" s="137">
        <v>6368469</v>
      </c>
      <c r="J29" s="192" t="s">
        <v>374</v>
      </c>
      <c r="K29" s="192">
        <v>7603</v>
      </c>
      <c r="L29" s="192" t="s">
        <v>374</v>
      </c>
      <c r="M29" s="192">
        <v>117055</v>
      </c>
      <c r="N29" s="192">
        <v>297534</v>
      </c>
      <c r="O29" s="227">
        <v>58</v>
      </c>
    </row>
    <row r="30" spans="1:15" ht="9.75" customHeight="1">
      <c r="A30" s="7">
        <v>59</v>
      </c>
      <c r="B30" s="3" t="s">
        <v>118</v>
      </c>
      <c r="C30" s="3"/>
      <c r="D30" s="136">
        <v>425073</v>
      </c>
      <c r="E30" s="137">
        <v>9467127</v>
      </c>
      <c r="F30" s="137">
        <v>350429</v>
      </c>
      <c r="G30" s="137">
        <v>9467127</v>
      </c>
      <c r="H30" s="137">
        <v>74644</v>
      </c>
      <c r="I30" s="137">
        <v>5976267</v>
      </c>
      <c r="J30" s="192" t="s">
        <v>374</v>
      </c>
      <c r="K30" s="192">
        <v>1401</v>
      </c>
      <c r="L30" s="192" t="s">
        <v>374</v>
      </c>
      <c r="M30" s="192">
        <v>54661</v>
      </c>
      <c r="N30" s="192">
        <v>517833</v>
      </c>
      <c r="O30" s="227">
        <v>59</v>
      </c>
    </row>
    <row r="31" spans="1:15" ht="9.75" customHeight="1">
      <c r="A31" s="7">
        <v>60</v>
      </c>
      <c r="B31" s="3" t="s">
        <v>113</v>
      </c>
      <c r="C31" s="3"/>
      <c r="D31" s="136">
        <v>563224</v>
      </c>
      <c r="E31" s="137">
        <v>22740318</v>
      </c>
      <c r="F31" s="137">
        <v>464527</v>
      </c>
      <c r="G31" s="137">
        <v>22740318</v>
      </c>
      <c r="H31" s="137">
        <v>98697</v>
      </c>
      <c r="I31" s="137">
        <v>8232179</v>
      </c>
      <c r="J31" s="192" t="s">
        <v>374</v>
      </c>
      <c r="K31" s="192" t="s">
        <v>374</v>
      </c>
      <c r="L31" s="192" t="s">
        <v>374</v>
      </c>
      <c r="M31" s="192">
        <v>110111</v>
      </c>
      <c r="N31" s="192">
        <v>563711</v>
      </c>
      <c r="O31" s="227">
        <v>60</v>
      </c>
    </row>
    <row r="32" spans="1:15" ht="9.75" customHeight="1">
      <c r="A32" s="7">
        <v>61</v>
      </c>
      <c r="B32" s="3" t="s">
        <v>119</v>
      </c>
      <c r="C32" s="3"/>
      <c r="D32" s="136">
        <v>513641</v>
      </c>
      <c r="E32" s="137">
        <v>12076790</v>
      </c>
      <c r="F32" s="137">
        <v>327276</v>
      </c>
      <c r="G32" s="137">
        <v>12076790</v>
      </c>
      <c r="H32" s="137">
        <v>186365</v>
      </c>
      <c r="I32" s="137">
        <v>6615529</v>
      </c>
      <c r="J32" s="192" t="s">
        <v>374</v>
      </c>
      <c r="K32" s="192">
        <v>59</v>
      </c>
      <c r="L32" s="192" t="s">
        <v>374</v>
      </c>
      <c r="M32" s="192">
        <v>98794</v>
      </c>
      <c r="N32" s="192">
        <v>271816</v>
      </c>
      <c r="O32" s="227">
        <v>61</v>
      </c>
    </row>
    <row r="33" spans="1:15" ht="9.75" customHeight="1">
      <c r="A33" s="7">
        <v>62</v>
      </c>
      <c r="B33" s="3" t="s">
        <v>120</v>
      </c>
      <c r="C33" s="3"/>
      <c r="D33" s="136">
        <v>568201</v>
      </c>
      <c r="E33" s="137">
        <v>8339649</v>
      </c>
      <c r="F33" s="137">
        <v>433840</v>
      </c>
      <c r="G33" s="137">
        <v>8339649</v>
      </c>
      <c r="H33" s="137">
        <v>134361</v>
      </c>
      <c r="I33" s="137">
        <v>4965728</v>
      </c>
      <c r="J33" s="192">
        <v>2000</v>
      </c>
      <c r="K33" s="192" t="s">
        <v>374</v>
      </c>
      <c r="L33" s="192" t="s">
        <v>374</v>
      </c>
      <c r="M33" s="192">
        <v>70618</v>
      </c>
      <c r="N33" s="192">
        <v>230925</v>
      </c>
      <c r="O33" s="227">
        <v>62</v>
      </c>
    </row>
    <row r="34" spans="1:15" ht="9.75" customHeight="1">
      <c r="A34" s="7">
        <v>63</v>
      </c>
      <c r="B34" s="14" t="s">
        <v>5</v>
      </c>
      <c r="C34" s="14"/>
      <c r="D34" s="138">
        <f>SUM(D27:D33)</f>
        <v>3644037</v>
      </c>
      <c r="E34" s="22">
        <f>SUM(E27:E33)</f>
        <v>86669102</v>
      </c>
      <c r="F34" s="22">
        <f aca="true" t="shared" si="1" ref="F34:N34">SUM(F27:F33)</f>
        <v>2492566</v>
      </c>
      <c r="G34" s="22">
        <f t="shared" si="1"/>
        <v>86669102</v>
      </c>
      <c r="H34" s="22">
        <f t="shared" si="1"/>
        <v>1151471</v>
      </c>
      <c r="I34" s="22">
        <f t="shared" si="1"/>
        <v>43942924</v>
      </c>
      <c r="J34" s="22">
        <f t="shared" si="1"/>
        <v>2256</v>
      </c>
      <c r="K34" s="22">
        <f t="shared" si="1"/>
        <v>9385</v>
      </c>
      <c r="L34" s="151">
        <f t="shared" si="1"/>
        <v>0</v>
      </c>
      <c r="M34" s="22">
        <f t="shared" si="1"/>
        <v>491742</v>
      </c>
      <c r="N34" s="22">
        <f t="shared" si="1"/>
        <v>2597263</v>
      </c>
      <c r="O34" s="227">
        <v>63</v>
      </c>
    </row>
    <row r="35" spans="1:15" ht="9.75" customHeight="1">
      <c r="A35" s="7">
        <v>64</v>
      </c>
      <c r="B35" s="20" t="s">
        <v>71</v>
      </c>
      <c r="C35" s="20"/>
      <c r="D35" s="138">
        <f>D24+D34</f>
        <v>8233292</v>
      </c>
      <c r="E35" s="22">
        <f>E24+E34</f>
        <v>125033711</v>
      </c>
      <c r="F35" s="22">
        <f aca="true" t="shared" si="2" ref="F35:N35">F24+F34</f>
        <v>5791909</v>
      </c>
      <c r="G35" s="22">
        <f t="shared" si="2"/>
        <v>125033711</v>
      </c>
      <c r="H35" s="22">
        <f t="shared" si="2"/>
        <v>2441383</v>
      </c>
      <c r="I35" s="22">
        <f t="shared" si="2"/>
        <v>66028304</v>
      </c>
      <c r="J35" s="22">
        <f t="shared" si="2"/>
        <v>374123</v>
      </c>
      <c r="K35" s="22">
        <f t="shared" si="2"/>
        <v>104201</v>
      </c>
      <c r="L35" s="151">
        <f t="shared" si="2"/>
        <v>0</v>
      </c>
      <c r="M35" s="22">
        <f t="shared" si="2"/>
        <v>2180325</v>
      </c>
      <c r="N35" s="22">
        <f t="shared" si="2"/>
        <v>3914186</v>
      </c>
      <c r="O35" s="227">
        <v>64</v>
      </c>
    </row>
    <row r="36" spans="1:15" ht="9.75" customHeight="1">
      <c r="A36" s="7"/>
      <c r="B36" s="20"/>
      <c r="C36" s="20"/>
      <c r="D36" s="22"/>
      <c r="E36" s="22"/>
      <c r="F36" s="22"/>
      <c r="G36" s="22"/>
      <c r="H36" s="22"/>
      <c r="I36" s="22"/>
      <c r="J36" s="22"/>
      <c r="K36" s="22"/>
      <c r="L36" s="151"/>
      <c r="M36" s="22"/>
      <c r="N36" s="22"/>
      <c r="O36" s="227"/>
    </row>
    <row r="37" spans="1:15" s="68" customFormat="1" ht="13.5" customHeight="1">
      <c r="A37" s="7"/>
      <c r="D37" s="139"/>
      <c r="E37" s="139"/>
      <c r="F37" s="139"/>
      <c r="G37" s="139"/>
      <c r="H37" s="147" t="s">
        <v>266</v>
      </c>
      <c r="I37" s="148" t="s">
        <v>121</v>
      </c>
      <c r="J37" s="140"/>
      <c r="K37" s="140"/>
      <c r="L37" s="140"/>
      <c r="M37" s="139"/>
      <c r="N37" s="139"/>
      <c r="O37" s="227"/>
    </row>
    <row r="38" spans="1:15" ht="9.75" customHeight="1">
      <c r="A38" s="7" t="s">
        <v>9</v>
      </c>
      <c r="B38" s="113" t="s">
        <v>232</v>
      </c>
      <c r="C38" s="113"/>
      <c r="D38" s="137"/>
      <c r="E38" s="137"/>
      <c r="F38" s="137"/>
      <c r="G38" s="137"/>
      <c r="H38" s="137"/>
      <c r="I38" s="137"/>
      <c r="J38" s="137"/>
      <c r="K38" s="137"/>
      <c r="L38" s="137"/>
      <c r="M38" s="137"/>
      <c r="N38" s="137"/>
      <c r="O38" s="227" t="s">
        <v>9</v>
      </c>
    </row>
    <row r="39" spans="1:15" ht="9.75" customHeight="1">
      <c r="A39" s="7">
        <v>65</v>
      </c>
      <c r="B39" s="3" t="s">
        <v>122</v>
      </c>
      <c r="C39" s="3"/>
      <c r="D39" s="136">
        <v>798879</v>
      </c>
      <c r="E39" s="137">
        <v>7910886</v>
      </c>
      <c r="F39" s="137">
        <v>570283</v>
      </c>
      <c r="G39" s="137">
        <v>7910886</v>
      </c>
      <c r="H39" s="137">
        <v>228596</v>
      </c>
      <c r="I39" s="137">
        <v>5818233</v>
      </c>
      <c r="J39" s="192">
        <v>115</v>
      </c>
      <c r="K39" s="192">
        <v>23667</v>
      </c>
      <c r="L39" s="192" t="s">
        <v>374</v>
      </c>
      <c r="M39" s="192">
        <v>496887</v>
      </c>
      <c r="N39" s="192">
        <v>160000</v>
      </c>
      <c r="O39" s="227">
        <v>65</v>
      </c>
    </row>
    <row r="40" spans="1:15" ht="9.75" customHeight="1">
      <c r="A40" s="7">
        <v>66</v>
      </c>
      <c r="B40" s="3" t="s">
        <v>123</v>
      </c>
      <c r="C40" s="3"/>
      <c r="D40" s="136">
        <v>727960</v>
      </c>
      <c r="E40" s="137">
        <v>6478078</v>
      </c>
      <c r="F40" s="137">
        <v>514483</v>
      </c>
      <c r="G40" s="137">
        <v>6478078</v>
      </c>
      <c r="H40" s="137">
        <v>213477</v>
      </c>
      <c r="I40" s="137">
        <v>6329174</v>
      </c>
      <c r="J40" s="192" t="s">
        <v>374</v>
      </c>
      <c r="K40" s="192" t="s">
        <v>374</v>
      </c>
      <c r="L40" s="192" t="s">
        <v>374</v>
      </c>
      <c r="M40" s="192">
        <v>209983</v>
      </c>
      <c r="N40" s="192">
        <v>235202</v>
      </c>
      <c r="O40" s="227">
        <v>66</v>
      </c>
    </row>
    <row r="41" spans="1:15" ht="9.75" customHeight="1">
      <c r="A41" s="7">
        <v>67</v>
      </c>
      <c r="B41" s="3" t="s">
        <v>124</v>
      </c>
      <c r="C41" s="3"/>
      <c r="D41" s="136">
        <v>718298</v>
      </c>
      <c r="E41" s="137">
        <v>3890297</v>
      </c>
      <c r="F41" s="137">
        <v>667694</v>
      </c>
      <c r="G41" s="137">
        <v>3890297</v>
      </c>
      <c r="H41" s="137">
        <v>50604</v>
      </c>
      <c r="I41" s="137">
        <v>4437201</v>
      </c>
      <c r="J41" s="192" t="s">
        <v>374</v>
      </c>
      <c r="K41" s="192" t="s">
        <v>374</v>
      </c>
      <c r="L41" s="192">
        <v>13672</v>
      </c>
      <c r="M41" s="192">
        <v>32721</v>
      </c>
      <c r="N41" s="192">
        <v>89700</v>
      </c>
      <c r="O41" s="227">
        <v>67</v>
      </c>
    </row>
    <row r="42" spans="1:15" ht="9.75" customHeight="1">
      <c r="A42" s="7">
        <v>68</v>
      </c>
      <c r="B42" s="3" t="s">
        <v>125</v>
      </c>
      <c r="C42" s="3"/>
      <c r="D42" s="136">
        <v>401070</v>
      </c>
      <c r="E42" s="137">
        <v>2966901</v>
      </c>
      <c r="F42" s="137">
        <v>224706</v>
      </c>
      <c r="G42" s="137">
        <v>2966901</v>
      </c>
      <c r="H42" s="137">
        <v>176364</v>
      </c>
      <c r="I42" s="137">
        <v>4923432</v>
      </c>
      <c r="J42" s="192" t="s">
        <v>374</v>
      </c>
      <c r="K42" s="192" t="s">
        <v>374</v>
      </c>
      <c r="L42" s="192" t="s">
        <v>374</v>
      </c>
      <c r="M42" s="192">
        <v>99954</v>
      </c>
      <c r="N42" s="192">
        <v>543201</v>
      </c>
      <c r="O42" s="227">
        <v>68</v>
      </c>
    </row>
    <row r="43" spans="1:15" ht="9.75" customHeight="1">
      <c r="A43" s="7">
        <v>69</v>
      </c>
      <c r="B43" s="14" t="s">
        <v>5</v>
      </c>
      <c r="C43" s="14"/>
      <c r="D43" s="138">
        <f>SUM(D39:D42)</f>
        <v>2646207</v>
      </c>
      <c r="E43" s="22">
        <f>SUM(E39:E42)</f>
        <v>21246162</v>
      </c>
      <c r="F43" s="22">
        <f aca="true" t="shared" si="3" ref="F43:N43">SUM(F39:F42)</f>
        <v>1977166</v>
      </c>
      <c r="G43" s="22">
        <f t="shared" si="3"/>
        <v>21246162</v>
      </c>
      <c r="H43" s="22">
        <f t="shared" si="3"/>
        <v>669041</v>
      </c>
      <c r="I43" s="22">
        <f t="shared" si="3"/>
        <v>21508040</v>
      </c>
      <c r="J43" s="22">
        <f t="shared" si="3"/>
        <v>115</v>
      </c>
      <c r="K43" s="22">
        <f t="shared" si="3"/>
        <v>23667</v>
      </c>
      <c r="L43" s="22">
        <f t="shared" si="3"/>
        <v>13672</v>
      </c>
      <c r="M43" s="22">
        <f t="shared" si="3"/>
        <v>839545</v>
      </c>
      <c r="N43" s="22">
        <f t="shared" si="3"/>
        <v>1028103</v>
      </c>
      <c r="O43" s="227">
        <v>69</v>
      </c>
    </row>
    <row r="44" spans="1:15" ht="9.75" customHeight="1">
      <c r="A44" s="7"/>
      <c r="B44" s="3"/>
      <c r="C44" s="3"/>
      <c r="D44" s="136"/>
      <c r="E44" s="137"/>
      <c r="F44" s="137"/>
      <c r="G44" s="137"/>
      <c r="H44" s="137"/>
      <c r="I44" s="137"/>
      <c r="J44" s="137"/>
      <c r="K44" s="137"/>
      <c r="L44" s="137"/>
      <c r="M44" s="137"/>
      <c r="N44" s="137"/>
      <c r="O44" s="227"/>
    </row>
    <row r="45" spans="1:15" ht="9.75" customHeight="1">
      <c r="A45" s="7" t="s">
        <v>9</v>
      </c>
      <c r="B45" s="113" t="s">
        <v>231</v>
      </c>
      <c r="C45" s="113"/>
      <c r="D45" s="136"/>
      <c r="E45" s="137"/>
      <c r="F45" s="137"/>
      <c r="G45" s="137"/>
      <c r="H45" s="137"/>
      <c r="I45" s="137"/>
      <c r="J45" s="137"/>
      <c r="K45" s="137"/>
      <c r="L45" s="137"/>
      <c r="M45" s="137"/>
      <c r="N45" s="137"/>
      <c r="O45" s="227" t="s">
        <v>9</v>
      </c>
    </row>
    <row r="46" spans="1:15" ht="9.75" customHeight="1">
      <c r="A46" s="7">
        <v>70</v>
      </c>
      <c r="B46" s="3" t="s">
        <v>122</v>
      </c>
      <c r="C46" s="3"/>
      <c r="D46" s="136">
        <v>518203</v>
      </c>
      <c r="E46" s="137">
        <v>20184074</v>
      </c>
      <c r="F46" s="137">
        <v>422071</v>
      </c>
      <c r="G46" s="137">
        <v>20184074</v>
      </c>
      <c r="H46" s="137">
        <v>96132</v>
      </c>
      <c r="I46" s="137">
        <v>6714570</v>
      </c>
      <c r="J46" s="192" t="s">
        <v>374</v>
      </c>
      <c r="K46" s="192">
        <v>949</v>
      </c>
      <c r="L46" s="192" t="s">
        <v>374</v>
      </c>
      <c r="M46" s="192">
        <v>2853</v>
      </c>
      <c r="N46" s="192">
        <v>375656</v>
      </c>
      <c r="O46" s="227">
        <v>70</v>
      </c>
    </row>
    <row r="47" spans="1:15" ht="9.75" customHeight="1">
      <c r="A47" s="7">
        <v>71</v>
      </c>
      <c r="B47" s="3" t="s">
        <v>123</v>
      </c>
      <c r="C47" s="3"/>
      <c r="D47" s="136">
        <v>501543</v>
      </c>
      <c r="E47" s="137">
        <v>14263536</v>
      </c>
      <c r="F47" s="137">
        <v>263490</v>
      </c>
      <c r="G47" s="137">
        <v>14263536</v>
      </c>
      <c r="H47" s="137">
        <v>238053</v>
      </c>
      <c r="I47" s="137">
        <v>5724449</v>
      </c>
      <c r="J47" s="192" t="s">
        <v>374</v>
      </c>
      <c r="K47" s="192" t="s">
        <v>374</v>
      </c>
      <c r="L47" s="192" t="s">
        <v>374</v>
      </c>
      <c r="M47" s="192" t="s">
        <v>374</v>
      </c>
      <c r="N47" s="192">
        <v>254874</v>
      </c>
      <c r="O47" s="227">
        <v>71</v>
      </c>
    </row>
    <row r="48" spans="1:15" ht="9.75" customHeight="1">
      <c r="A48" s="7">
        <v>72</v>
      </c>
      <c r="B48" s="3" t="s">
        <v>124</v>
      </c>
      <c r="C48" s="3"/>
      <c r="D48" s="136">
        <v>597988</v>
      </c>
      <c r="E48" s="137">
        <v>9679605</v>
      </c>
      <c r="F48" s="137">
        <v>458021</v>
      </c>
      <c r="G48" s="137">
        <v>9679605</v>
      </c>
      <c r="H48" s="137">
        <v>139967</v>
      </c>
      <c r="I48" s="137">
        <v>5376203</v>
      </c>
      <c r="J48" s="192">
        <v>191000</v>
      </c>
      <c r="K48" s="192" t="s">
        <v>374</v>
      </c>
      <c r="L48" s="192" t="s">
        <v>374</v>
      </c>
      <c r="M48" s="192">
        <v>302384</v>
      </c>
      <c r="N48" s="192">
        <v>89211</v>
      </c>
      <c r="O48" s="227">
        <v>72</v>
      </c>
    </row>
    <row r="49" spans="1:15" ht="9.75" customHeight="1">
      <c r="A49" s="7">
        <v>73</v>
      </c>
      <c r="B49" s="3" t="s">
        <v>126</v>
      </c>
      <c r="C49" s="3"/>
      <c r="D49" s="136">
        <v>1374314</v>
      </c>
      <c r="E49" s="137">
        <v>9575665</v>
      </c>
      <c r="F49" s="137">
        <v>549349</v>
      </c>
      <c r="G49" s="137">
        <v>9575665</v>
      </c>
      <c r="H49" s="137">
        <v>824965</v>
      </c>
      <c r="I49" s="137">
        <v>6940272</v>
      </c>
      <c r="J49" s="192" t="s">
        <v>374</v>
      </c>
      <c r="K49" s="192">
        <v>6659</v>
      </c>
      <c r="L49" s="192" t="s">
        <v>374</v>
      </c>
      <c r="M49" s="192">
        <v>331701</v>
      </c>
      <c r="N49" s="192">
        <v>291691</v>
      </c>
      <c r="O49" s="227">
        <v>73</v>
      </c>
    </row>
    <row r="50" spans="1:15" ht="9.75" customHeight="1">
      <c r="A50" s="7">
        <v>74</v>
      </c>
      <c r="B50" s="3" t="s">
        <v>127</v>
      </c>
      <c r="C50" s="3"/>
      <c r="D50" s="136">
        <v>352678</v>
      </c>
      <c r="E50" s="137">
        <v>7406250</v>
      </c>
      <c r="F50" s="137">
        <v>130722</v>
      </c>
      <c r="G50" s="137">
        <v>7406250</v>
      </c>
      <c r="H50" s="137">
        <v>221956</v>
      </c>
      <c r="I50" s="137">
        <v>3715536</v>
      </c>
      <c r="J50" s="192" t="s">
        <v>374</v>
      </c>
      <c r="K50" s="192" t="s">
        <v>374</v>
      </c>
      <c r="L50" s="192" t="s">
        <v>374</v>
      </c>
      <c r="M50" s="192">
        <v>45731</v>
      </c>
      <c r="N50" s="192">
        <v>285324</v>
      </c>
      <c r="O50" s="227">
        <v>74</v>
      </c>
    </row>
    <row r="51" spans="1:15" ht="9.75" customHeight="1">
      <c r="A51" s="7">
        <v>75</v>
      </c>
      <c r="B51" s="3" t="s">
        <v>128</v>
      </c>
      <c r="C51" s="3"/>
      <c r="D51" s="136">
        <v>797370</v>
      </c>
      <c r="E51" s="137">
        <v>5766404</v>
      </c>
      <c r="F51" s="137">
        <v>584255</v>
      </c>
      <c r="G51" s="137">
        <v>5766404</v>
      </c>
      <c r="H51" s="137">
        <v>213115</v>
      </c>
      <c r="I51" s="137">
        <v>2196691</v>
      </c>
      <c r="J51" s="192">
        <v>54125</v>
      </c>
      <c r="K51" s="192" t="s">
        <v>374</v>
      </c>
      <c r="L51" s="192" t="s">
        <v>374</v>
      </c>
      <c r="M51" s="192">
        <v>64463</v>
      </c>
      <c r="N51" s="192">
        <v>238610</v>
      </c>
      <c r="O51" s="227">
        <v>75</v>
      </c>
    </row>
    <row r="52" spans="1:15" ht="9.75" customHeight="1">
      <c r="A52" s="7">
        <v>76</v>
      </c>
      <c r="B52" s="3" t="s">
        <v>129</v>
      </c>
      <c r="C52" s="3"/>
      <c r="D52" s="136">
        <v>416565</v>
      </c>
      <c r="E52" s="137">
        <v>8433511</v>
      </c>
      <c r="F52" s="137">
        <v>353814</v>
      </c>
      <c r="G52" s="137">
        <v>8433511</v>
      </c>
      <c r="H52" s="137">
        <v>62751</v>
      </c>
      <c r="I52" s="137">
        <v>4418024</v>
      </c>
      <c r="J52" s="192" t="s">
        <v>374</v>
      </c>
      <c r="K52" s="192">
        <v>200</v>
      </c>
      <c r="L52" s="192" t="s">
        <v>374</v>
      </c>
      <c r="M52" s="192">
        <v>115876</v>
      </c>
      <c r="N52" s="192">
        <v>130421</v>
      </c>
      <c r="O52" s="227">
        <v>76</v>
      </c>
    </row>
    <row r="53" spans="1:15" ht="9.75" customHeight="1">
      <c r="A53" s="7">
        <v>77</v>
      </c>
      <c r="B53" s="3" t="s">
        <v>130</v>
      </c>
      <c r="C53" s="3"/>
      <c r="D53" s="136">
        <v>479782</v>
      </c>
      <c r="E53" s="137">
        <v>6352366</v>
      </c>
      <c r="F53" s="137">
        <v>380915</v>
      </c>
      <c r="G53" s="137">
        <v>6352366</v>
      </c>
      <c r="H53" s="137">
        <v>98867</v>
      </c>
      <c r="I53" s="137">
        <v>2091032</v>
      </c>
      <c r="J53" s="192" t="s">
        <v>374</v>
      </c>
      <c r="K53" s="192" t="s">
        <v>374</v>
      </c>
      <c r="L53" s="192" t="s">
        <v>374</v>
      </c>
      <c r="M53" s="192">
        <v>114595</v>
      </c>
      <c r="N53" s="192">
        <v>252294</v>
      </c>
      <c r="O53" s="227">
        <v>77</v>
      </c>
    </row>
    <row r="54" spans="1:15" ht="9.75" customHeight="1">
      <c r="A54" s="7">
        <v>78</v>
      </c>
      <c r="B54" s="3" t="s">
        <v>131</v>
      </c>
      <c r="C54" s="3"/>
      <c r="D54" s="136">
        <v>772787</v>
      </c>
      <c r="E54" s="137">
        <v>6165743</v>
      </c>
      <c r="F54" s="137">
        <v>382072</v>
      </c>
      <c r="G54" s="137">
        <v>6165743</v>
      </c>
      <c r="H54" s="137">
        <v>390715</v>
      </c>
      <c r="I54" s="137">
        <v>6795306</v>
      </c>
      <c r="J54" s="192" t="s">
        <v>374</v>
      </c>
      <c r="K54" s="192">
        <v>10617</v>
      </c>
      <c r="L54" s="192" t="s">
        <v>374</v>
      </c>
      <c r="M54" s="192">
        <v>97897</v>
      </c>
      <c r="N54" s="192">
        <v>1460591</v>
      </c>
      <c r="O54" s="227">
        <v>78</v>
      </c>
    </row>
    <row r="55" spans="1:15" ht="9.75" customHeight="1">
      <c r="A55" s="7">
        <v>79</v>
      </c>
      <c r="B55" s="14" t="s">
        <v>5</v>
      </c>
      <c r="C55" s="14"/>
      <c r="D55" s="138">
        <f>SUM(D46:D54)</f>
        <v>5811230</v>
      </c>
      <c r="E55" s="22">
        <f>SUM(E46:E54)</f>
        <v>87827154</v>
      </c>
      <c r="F55" s="22">
        <f aca="true" t="shared" si="4" ref="F55:N55">SUM(F46:F54)</f>
        <v>3524709</v>
      </c>
      <c r="G55" s="22">
        <f t="shared" si="4"/>
        <v>87827154</v>
      </c>
      <c r="H55" s="22">
        <f t="shared" si="4"/>
        <v>2286521</v>
      </c>
      <c r="I55" s="22">
        <f t="shared" si="4"/>
        <v>43972083</v>
      </c>
      <c r="J55" s="22">
        <f t="shared" si="4"/>
        <v>245125</v>
      </c>
      <c r="K55" s="22">
        <f t="shared" si="4"/>
        <v>18425</v>
      </c>
      <c r="L55" s="150">
        <f t="shared" si="4"/>
        <v>0</v>
      </c>
      <c r="M55" s="22">
        <f t="shared" si="4"/>
        <v>1075500</v>
      </c>
      <c r="N55" s="22">
        <f t="shared" si="4"/>
        <v>3378672</v>
      </c>
      <c r="O55" s="227">
        <v>79</v>
      </c>
    </row>
    <row r="56" spans="1:15" ht="9.75" customHeight="1">
      <c r="A56" s="7">
        <v>80</v>
      </c>
      <c r="B56" s="20" t="s">
        <v>72</v>
      </c>
      <c r="C56" s="20"/>
      <c r="D56" s="138">
        <f>D43+D55</f>
        <v>8457437</v>
      </c>
      <c r="E56" s="22">
        <f>E43+E55</f>
        <v>109073316</v>
      </c>
      <c r="F56" s="22">
        <f aca="true" t="shared" si="5" ref="F56:N56">F43+F55</f>
        <v>5501875</v>
      </c>
      <c r="G56" s="22">
        <f t="shared" si="5"/>
        <v>109073316</v>
      </c>
      <c r="H56" s="22">
        <f t="shared" si="5"/>
        <v>2955562</v>
      </c>
      <c r="I56" s="22">
        <f t="shared" si="5"/>
        <v>65480123</v>
      </c>
      <c r="J56" s="22">
        <f t="shared" si="5"/>
        <v>245240</v>
      </c>
      <c r="K56" s="22">
        <f t="shared" si="5"/>
        <v>42092</v>
      </c>
      <c r="L56" s="22">
        <f t="shared" si="5"/>
        <v>13672</v>
      </c>
      <c r="M56" s="22">
        <f t="shared" si="5"/>
        <v>1915045</v>
      </c>
      <c r="N56" s="22">
        <f t="shared" si="5"/>
        <v>4406775</v>
      </c>
      <c r="O56" s="227">
        <v>80</v>
      </c>
    </row>
    <row r="57" spans="1:15" ht="11.25" customHeight="1">
      <c r="A57" s="272"/>
      <c r="B57"/>
      <c r="C57"/>
      <c r="D57" s="137"/>
      <c r="E57" s="137"/>
      <c r="F57" s="137"/>
      <c r="G57" s="137"/>
      <c r="H57" s="137"/>
      <c r="I57" s="137"/>
      <c r="J57" s="137"/>
      <c r="K57" s="137"/>
      <c r="L57" s="137"/>
      <c r="M57" s="137"/>
      <c r="N57" s="137"/>
      <c r="O57" s="227"/>
    </row>
    <row r="58" spans="1:15" ht="12.75" customHeight="1">
      <c r="A58" s="272"/>
      <c r="B58"/>
      <c r="C58"/>
      <c r="D58" s="137"/>
      <c r="E58" s="137"/>
      <c r="F58" s="137"/>
      <c r="G58" s="411" t="s">
        <v>266</v>
      </c>
      <c r="H58" s="411"/>
      <c r="I58" s="412" t="s">
        <v>132</v>
      </c>
      <c r="J58" s="412"/>
      <c r="K58" s="137"/>
      <c r="L58" s="137"/>
      <c r="M58" s="137"/>
      <c r="N58" s="137"/>
      <c r="O58" s="227"/>
    </row>
    <row r="59" spans="1:15" ht="9.75" customHeight="1">
      <c r="A59" s="7" t="s">
        <v>9</v>
      </c>
      <c r="B59" s="113" t="s">
        <v>10</v>
      </c>
      <c r="C59" s="113"/>
      <c r="D59" s="137"/>
      <c r="E59" s="137"/>
      <c r="F59" s="137"/>
      <c r="K59" s="137"/>
      <c r="L59" s="137"/>
      <c r="M59" s="137"/>
      <c r="N59" s="137"/>
      <c r="O59" s="227" t="s">
        <v>9</v>
      </c>
    </row>
    <row r="60" spans="1:15" ht="9.75" customHeight="1">
      <c r="A60" s="7">
        <v>81</v>
      </c>
      <c r="B60" s="133" t="s">
        <v>133</v>
      </c>
      <c r="C60" s="133"/>
      <c r="D60" s="136">
        <v>372070</v>
      </c>
      <c r="E60" s="137">
        <v>3985985</v>
      </c>
      <c r="F60" s="137">
        <v>273496</v>
      </c>
      <c r="G60" s="137">
        <v>3985985</v>
      </c>
      <c r="H60" s="137">
        <v>98574</v>
      </c>
      <c r="I60" s="137">
        <v>4355935</v>
      </c>
      <c r="J60" s="192" t="s">
        <v>374</v>
      </c>
      <c r="K60" s="192">
        <v>3270</v>
      </c>
      <c r="L60" s="192" t="s">
        <v>374</v>
      </c>
      <c r="M60" s="192">
        <v>389577</v>
      </c>
      <c r="N60" s="192">
        <v>187306</v>
      </c>
      <c r="O60" s="227">
        <v>81</v>
      </c>
    </row>
    <row r="61" spans="1:15" ht="9.75" customHeight="1">
      <c r="A61" s="7">
        <v>82</v>
      </c>
      <c r="B61" s="3" t="s">
        <v>134</v>
      </c>
      <c r="C61" s="3"/>
      <c r="D61" s="136">
        <v>2834360</v>
      </c>
      <c r="E61" s="137">
        <v>20926428</v>
      </c>
      <c r="F61" s="137">
        <v>1445488</v>
      </c>
      <c r="G61" s="137">
        <v>20926428</v>
      </c>
      <c r="H61" s="137">
        <v>1388872</v>
      </c>
      <c r="I61" s="137">
        <v>12817451</v>
      </c>
      <c r="J61" s="192" t="s">
        <v>374</v>
      </c>
      <c r="K61" s="192">
        <v>40202</v>
      </c>
      <c r="L61" s="192" t="s">
        <v>374</v>
      </c>
      <c r="M61" s="192">
        <v>334518</v>
      </c>
      <c r="N61" s="192">
        <v>1447750</v>
      </c>
      <c r="O61" s="227">
        <v>82</v>
      </c>
    </row>
    <row r="62" spans="1:15" ht="9.75" customHeight="1">
      <c r="A62" s="7">
        <v>83</v>
      </c>
      <c r="B62" s="3" t="s">
        <v>135</v>
      </c>
      <c r="C62" s="3"/>
      <c r="D62" s="136">
        <v>2279791</v>
      </c>
      <c r="E62" s="137">
        <v>23542955</v>
      </c>
      <c r="F62" s="137">
        <v>1475966</v>
      </c>
      <c r="G62" s="137">
        <v>23542955</v>
      </c>
      <c r="H62" s="137">
        <v>803825</v>
      </c>
      <c r="I62" s="137">
        <v>11702843</v>
      </c>
      <c r="J62" s="192" t="s">
        <v>374</v>
      </c>
      <c r="K62" s="192">
        <v>36860</v>
      </c>
      <c r="L62" s="192" t="s">
        <v>374</v>
      </c>
      <c r="M62" s="192">
        <v>836213</v>
      </c>
      <c r="N62" s="192">
        <v>459224</v>
      </c>
      <c r="O62" s="227">
        <v>83</v>
      </c>
    </row>
    <row r="63" spans="1:15" ht="9.75" customHeight="1">
      <c r="A63" s="7">
        <v>84</v>
      </c>
      <c r="B63" s="3" t="s">
        <v>136</v>
      </c>
      <c r="C63" s="3"/>
      <c r="D63" s="136">
        <v>6751751</v>
      </c>
      <c r="E63" s="137">
        <v>120887435</v>
      </c>
      <c r="F63" s="137">
        <v>5889872</v>
      </c>
      <c r="G63" s="137">
        <v>120887435</v>
      </c>
      <c r="H63" s="137">
        <v>861879</v>
      </c>
      <c r="I63" s="137">
        <v>55407392</v>
      </c>
      <c r="J63" s="192">
        <v>3861720</v>
      </c>
      <c r="K63" s="192" t="s">
        <v>374</v>
      </c>
      <c r="L63" s="192" t="s">
        <v>374</v>
      </c>
      <c r="M63" s="192">
        <v>2049317</v>
      </c>
      <c r="N63" s="192">
        <v>2257180</v>
      </c>
      <c r="O63" s="227">
        <v>84</v>
      </c>
    </row>
    <row r="64" spans="1:15" ht="9.75" customHeight="1">
      <c r="A64" s="7">
        <v>85</v>
      </c>
      <c r="B64" s="3" t="s">
        <v>137</v>
      </c>
      <c r="C64" s="3"/>
      <c r="D64" s="136">
        <v>1105219</v>
      </c>
      <c r="E64" s="137">
        <v>1301357</v>
      </c>
      <c r="F64" s="137">
        <v>362446</v>
      </c>
      <c r="G64" s="137">
        <v>1301357</v>
      </c>
      <c r="H64" s="137">
        <v>742773</v>
      </c>
      <c r="I64" s="137">
        <v>3061854</v>
      </c>
      <c r="J64" s="192">
        <v>3061749</v>
      </c>
      <c r="K64" s="192" t="s">
        <v>374</v>
      </c>
      <c r="L64" s="192" t="s">
        <v>374</v>
      </c>
      <c r="M64" s="192">
        <v>8390</v>
      </c>
      <c r="N64" s="192">
        <v>125000</v>
      </c>
      <c r="O64" s="227">
        <v>85</v>
      </c>
    </row>
    <row r="65" spans="1:15" ht="9.75" customHeight="1">
      <c r="A65" s="7">
        <v>86</v>
      </c>
      <c r="B65" s="14" t="s">
        <v>5</v>
      </c>
      <c r="C65" s="14"/>
      <c r="D65" s="138">
        <f>SUM(D60:D64)</f>
        <v>13343191</v>
      </c>
      <c r="E65" s="22">
        <f>SUM(E60:E64)</f>
        <v>170644160</v>
      </c>
      <c r="F65" s="22">
        <f aca="true" t="shared" si="6" ref="F65:N65">SUM(F60:F64)</f>
        <v>9447268</v>
      </c>
      <c r="G65" s="22">
        <f t="shared" si="6"/>
        <v>170644160</v>
      </c>
      <c r="H65" s="22">
        <f t="shared" si="6"/>
        <v>3895923</v>
      </c>
      <c r="I65" s="22">
        <f t="shared" si="6"/>
        <v>87345475</v>
      </c>
      <c r="J65" s="22">
        <f t="shared" si="6"/>
        <v>6923469</v>
      </c>
      <c r="K65" s="22">
        <f t="shared" si="6"/>
        <v>80332</v>
      </c>
      <c r="L65" s="236" t="s">
        <v>449</v>
      </c>
      <c r="M65" s="22">
        <f t="shared" si="6"/>
        <v>3618015</v>
      </c>
      <c r="N65" s="22">
        <f t="shared" si="6"/>
        <v>4476460</v>
      </c>
      <c r="O65" s="227">
        <v>86</v>
      </c>
    </row>
    <row r="66" spans="1:15" ht="9.75" customHeight="1">
      <c r="A66" s="7"/>
      <c r="B66" s="14"/>
      <c r="C66" s="14"/>
      <c r="D66" s="136"/>
      <c r="E66" s="137"/>
      <c r="F66" s="137"/>
      <c r="G66" s="137"/>
      <c r="H66" s="137"/>
      <c r="I66" s="137"/>
      <c r="J66" s="137"/>
      <c r="K66" s="137"/>
      <c r="L66" s="137"/>
      <c r="M66" s="137"/>
      <c r="N66" s="137"/>
      <c r="O66" s="227"/>
    </row>
    <row r="67" spans="1:15" ht="9.75" customHeight="1">
      <c r="A67" s="7" t="s">
        <v>9</v>
      </c>
      <c r="B67" s="113" t="s">
        <v>26</v>
      </c>
      <c r="C67" s="113"/>
      <c r="D67" s="136"/>
      <c r="E67" s="137"/>
      <c r="F67" s="137"/>
      <c r="G67" s="137"/>
      <c r="H67" s="137"/>
      <c r="I67" s="137"/>
      <c r="J67" s="137"/>
      <c r="K67" s="137"/>
      <c r="L67" s="137"/>
      <c r="M67" s="137"/>
      <c r="N67" s="137"/>
      <c r="O67" s="227" t="s">
        <v>9</v>
      </c>
    </row>
    <row r="68" spans="1:15" ht="9.75" customHeight="1">
      <c r="A68" s="7">
        <v>87</v>
      </c>
      <c r="B68" s="3" t="s">
        <v>133</v>
      </c>
      <c r="C68" s="3"/>
      <c r="D68" s="136">
        <v>633576</v>
      </c>
      <c r="E68" s="137">
        <v>25939414</v>
      </c>
      <c r="F68" s="137">
        <v>442233</v>
      </c>
      <c r="G68" s="137">
        <v>25939414</v>
      </c>
      <c r="H68" s="137">
        <v>191343</v>
      </c>
      <c r="I68" s="137">
        <v>6427093</v>
      </c>
      <c r="J68" s="192">
        <v>5690</v>
      </c>
      <c r="K68" s="192" t="s">
        <v>374</v>
      </c>
      <c r="L68" s="192" t="s">
        <v>374</v>
      </c>
      <c r="M68" s="192">
        <v>129327</v>
      </c>
      <c r="N68" s="192">
        <v>563354</v>
      </c>
      <c r="O68" s="227">
        <v>87</v>
      </c>
    </row>
    <row r="69" spans="1:15" ht="9.75" customHeight="1">
      <c r="A69" s="7">
        <v>88</v>
      </c>
      <c r="B69" s="3" t="s">
        <v>138</v>
      </c>
      <c r="C69" s="3"/>
      <c r="D69" s="136">
        <v>785333</v>
      </c>
      <c r="E69" s="137">
        <v>18184441</v>
      </c>
      <c r="F69" s="137">
        <v>368707</v>
      </c>
      <c r="G69" s="137">
        <v>18184441</v>
      </c>
      <c r="H69" s="137">
        <v>416626</v>
      </c>
      <c r="I69" s="137">
        <v>7211337</v>
      </c>
      <c r="J69" s="192" t="s">
        <v>374</v>
      </c>
      <c r="K69" s="192">
        <v>5634</v>
      </c>
      <c r="L69" s="192" t="s">
        <v>374</v>
      </c>
      <c r="M69" s="192">
        <v>121558</v>
      </c>
      <c r="N69" s="192">
        <v>378025</v>
      </c>
      <c r="O69" s="227">
        <v>88</v>
      </c>
    </row>
    <row r="70" spans="1:15" ht="9.75" customHeight="1">
      <c r="A70" s="7">
        <v>89</v>
      </c>
      <c r="B70" s="3" t="s">
        <v>135</v>
      </c>
      <c r="C70" s="3"/>
      <c r="D70" s="136">
        <v>1384515</v>
      </c>
      <c r="E70" s="137">
        <v>15094460</v>
      </c>
      <c r="F70" s="137">
        <v>548230</v>
      </c>
      <c r="G70" s="137">
        <v>15094460</v>
      </c>
      <c r="H70" s="137">
        <v>836285</v>
      </c>
      <c r="I70" s="137">
        <v>3514453</v>
      </c>
      <c r="J70" s="192" t="s">
        <v>374</v>
      </c>
      <c r="K70" s="192" t="s">
        <v>374</v>
      </c>
      <c r="L70" s="192" t="s">
        <v>374</v>
      </c>
      <c r="M70" s="192">
        <v>1083116</v>
      </c>
      <c r="N70" s="192">
        <v>146400</v>
      </c>
      <c r="O70" s="227">
        <v>89</v>
      </c>
    </row>
    <row r="71" spans="1:15" ht="9.75" customHeight="1">
      <c r="A71" s="7">
        <v>90</v>
      </c>
      <c r="B71" s="3" t="s">
        <v>139</v>
      </c>
      <c r="C71" s="3"/>
      <c r="D71" s="136">
        <v>1095235</v>
      </c>
      <c r="E71" s="137">
        <v>26622571</v>
      </c>
      <c r="F71" s="137">
        <v>969854</v>
      </c>
      <c r="G71" s="137">
        <v>26622571</v>
      </c>
      <c r="H71" s="137">
        <v>125381</v>
      </c>
      <c r="I71" s="137">
        <v>7933372</v>
      </c>
      <c r="J71" s="192" t="s">
        <v>374</v>
      </c>
      <c r="K71" s="192" t="s">
        <v>374</v>
      </c>
      <c r="L71" s="192" t="s">
        <v>374</v>
      </c>
      <c r="M71" s="192">
        <v>74468</v>
      </c>
      <c r="N71" s="192">
        <v>481968</v>
      </c>
      <c r="O71" s="227">
        <v>90</v>
      </c>
    </row>
    <row r="72" spans="1:15" ht="9.75" customHeight="1">
      <c r="A72" s="7">
        <v>91</v>
      </c>
      <c r="B72" s="3" t="s">
        <v>140</v>
      </c>
      <c r="C72" s="3"/>
      <c r="D72" s="136">
        <v>484527</v>
      </c>
      <c r="E72" s="137">
        <v>10623422</v>
      </c>
      <c r="F72" s="137">
        <v>313645</v>
      </c>
      <c r="G72" s="137">
        <v>10623422</v>
      </c>
      <c r="H72" s="137">
        <v>170882</v>
      </c>
      <c r="I72" s="137">
        <v>4316357</v>
      </c>
      <c r="J72" s="192" t="s">
        <v>374</v>
      </c>
      <c r="K72" s="192">
        <v>2589</v>
      </c>
      <c r="L72" s="192" t="s">
        <v>374</v>
      </c>
      <c r="M72" s="192">
        <v>31975</v>
      </c>
      <c r="N72" s="192">
        <v>248564</v>
      </c>
      <c r="O72" s="227">
        <v>91</v>
      </c>
    </row>
    <row r="73" spans="1:15" ht="9.75" customHeight="1">
      <c r="A73" s="7">
        <v>92</v>
      </c>
      <c r="B73" s="3" t="s">
        <v>141</v>
      </c>
      <c r="C73" s="3"/>
      <c r="D73" s="136">
        <v>799175</v>
      </c>
      <c r="E73" s="137">
        <v>15352944</v>
      </c>
      <c r="F73" s="137">
        <v>460595</v>
      </c>
      <c r="G73" s="137">
        <v>15352944</v>
      </c>
      <c r="H73" s="137">
        <v>338580</v>
      </c>
      <c r="I73" s="137">
        <v>5259410</v>
      </c>
      <c r="J73" s="192" t="s">
        <v>374</v>
      </c>
      <c r="K73" s="192">
        <v>24749</v>
      </c>
      <c r="L73" s="192" t="s">
        <v>374</v>
      </c>
      <c r="M73" s="192">
        <v>84058</v>
      </c>
      <c r="N73" s="192">
        <v>288452</v>
      </c>
      <c r="O73" s="227">
        <v>92</v>
      </c>
    </row>
    <row r="74" spans="1:15" ht="9.75" customHeight="1">
      <c r="A74" s="7">
        <v>93</v>
      </c>
      <c r="B74" s="3" t="s">
        <v>142</v>
      </c>
      <c r="C74" s="3"/>
      <c r="D74" s="136">
        <v>551271</v>
      </c>
      <c r="E74" s="137">
        <v>11739390</v>
      </c>
      <c r="F74" s="137">
        <v>383535</v>
      </c>
      <c r="G74" s="137">
        <v>11739390</v>
      </c>
      <c r="H74" s="137">
        <v>167736</v>
      </c>
      <c r="I74" s="137">
        <v>4869287</v>
      </c>
      <c r="J74" s="192" t="s">
        <v>374</v>
      </c>
      <c r="K74" s="192">
        <v>6</v>
      </c>
      <c r="L74" s="192" t="s">
        <v>374</v>
      </c>
      <c r="M74" s="192" t="s">
        <v>374</v>
      </c>
      <c r="N74" s="192">
        <v>210947</v>
      </c>
      <c r="O74" s="227">
        <v>93</v>
      </c>
    </row>
    <row r="75" spans="1:15" ht="9.75" customHeight="1">
      <c r="A75" s="7">
        <v>94</v>
      </c>
      <c r="B75" s="14" t="s">
        <v>5</v>
      </c>
      <c r="C75" s="14"/>
      <c r="D75" s="138">
        <f>SUM(D68:D74)</f>
        <v>5733632</v>
      </c>
      <c r="E75" s="22">
        <f>SUM(E68:E74)</f>
        <v>123556642</v>
      </c>
      <c r="F75" s="22">
        <f aca="true" t="shared" si="7" ref="F75:N75">SUM(F68:F74)</f>
        <v>3486799</v>
      </c>
      <c r="G75" s="22">
        <f t="shared" si="7"/>
        <v>123556642</v>
      </c>
      <c r="H75" s="22">
        <f t="shared" si="7"/>
        <v>2246833</v>
      </c>
      <c r="I75" s="22">
        <f t="shared" si="7"/>
        <v>39531309</v>
      </c>
      <c r="J75" s="22">
        <f t="shared" si="7"/>
        <v>5690</v>
      </c>
      <c r="K75" s="22">
        <f t="shared" si="7"/>
        <v>32978</v>
      </c>
      <c r="L75" s="150">
        <f t="shared" si="7"/>
        <v>0</v>
      </c>
      <c r="M75" s="22">
        <f t="shared" si="7"/>
        <v>1524502</v>
      </c>
      <c r="N75" s="22">
        <f t="shared" si="7"/>
        <v>2317710</v>
      </c>
      <c r="O75" s="227">
        <v>94</v>
      </c>
    </row>
    <row r="76" spans="1:15" ht="9.75" customHeight="1">
      <c r="A76" s="7">
        <v>95</v>
      </c>
      <c r="B76" s="20" t="s">
        <v>73</v>
      </c>
      <c r="C76" s="20"/>
      <c r="D76" s="138">
        <f>D65+D75</f>
        <v>19076823</v>
      </c>
      <c r="E76" s="22">
        <f>E65+E75</f>
        <v>294200802</v>
      </c>
      <c r="F76" s="22">
        <f aca="true" t="shared" si="8" ref="F76:N76">F65+F75</f>
        <v>12934067</v>
      </c>
      <c r="G76" s="22">
        <f t="shared" si="8"/>
        <v>294200802</v>
      </c>
      <c r="H76" s="22">
        <f t="shared" si="8"/>
        <v>6142756</v>
      </c>
      <c r="I76" s="22">
        <f t="shared" si="8"/>
        <v>126876784</v>
      </c>
      <c r="J76" s="22">
        <f t="shared" si="8"/>
        <v>6929159</v>
      </c>
      <c r="K76" s="22">
        <f t="shared" si="8"/>
        <v>113310</v>
      </c>
      <c r="L76" s="236" t="s">
        <v>449</v>
      </c>
      <c r="M76" s="22">
        <f t="shared" si="8"/>
        <v>5142517</v>
      </c>
      <c r="N76" s="22">
        <f t="shared" si="8"/>
        <v>6794170</v>
      </c>
      <c r="O76" s="227">
        <v>95</v>
      </c>
    </row>
    <row r="77" spans="1:15" ht="7.5" customHeight="1">
      <c r="A77" s="227" t="s">
        <v>37</v>
      </c>
      <c r="D77" s="4"/>
      <c r="E77" s="4"/>
      <c r="F77" s="4"/>
      <c r="G77" s="4"/>
      <c r="H77" s="4"/>
      <c r="I77" s="4"/>
      <c r="J77" s="4"/>
      <c r="K77" s="4"/>
      <c r="L77" s="4"/>
      <c r="M77" s="4"/>
      <c r="N77" s="4"/>
      <c r="O77" s="227"/>
    </row>
    <row r="78" spans="1:16" s="54" customFormat="1" ht="9" customHeight="1">
      <c r="A78" s="237" t="s">
        <v>381</v>
      </c>
      <c r="B78" s="169"/>
      <c r="C78" s="169"/>
      <c r="D78" s="169"/>
      <c r="E78" s="169"/>
      <c r="F78" s="169"/>
      <c r="G78" s="169"/>
      <c r="H78" s="169"/>
      <c r="I78" s="169"/>
      <c r="J78" s="169"/>
      <c r="K78" s="169"/>
      <c r="L78" s="169"/>
      <c r="M78" s="169"/>
      <c r="N78" s="169"/>
      <c r="O78" s="237"/>
      <c r="P78" s="169"/>
    </row>
    <row r="79" spans="1:15" s="54" customFormat="1" ht="9">
      <c r="A79" s="237" t="s">
        <v>448</v>
      </c>
      <c r="B79" s="169"/>
      <c r="C79" s="169"/>
      <c r="D79" s="169"/>
      <c r="E79" s="169"/>
      <c r="F79" s="169"/>
      <c r="G79" s="169"/>
      <c r="H79" s="169"/>
      <c r="O79" s="275"/>
    </row>
  </sheetData>
  <sheetProtection/>
  <mergeCells count="28">
    <mergeCell ref="B6:C17"/>
    <mergeCell ref="I3:L3"/>
    <mergeCell ref="A1:H1"/>
    <mergeCell ref="I1:O1"/>
    <mergeCell ref="I4:J4"/>
    <mergeCell ref="E2:F2"/>
    <mergeCell ref="G2:H2"/>
    <mergeCell ref="I2:L2"/>
    <mergeCell ref="B3:H3"/>
    <mergeCell ref="B4:H4"/>
    <mergeCell ref="L14:L16"/>
    <mergeCell ref="E14:E16"/>
    <mergeCell ref="G14:G16"/>
    <mergeCell ref="J14:J16"/>
    <mergeCell ref="I9:J13"/>
    <mergeCell ref="F11:G13"/>
    <mergeCell ref="H11:H13"/>
    <mergeCell ref="K9:L13"/>
    <mergeCell ref="G58:H58"/>
    <mergeCell ref="I58:J58"/>
    <mergeCell ref="I19:K19"/>
    <mergeCell ref="D19:H19"/>
    <mergeCell ref="N14:N16"/>
    <mergeCell ref="I7:N8"/>
    <mergeCell ref="D7:H8"/>
    <mergeCell ref="F9:H10"/>
    <mergeCell ref="D9:E13"/>
    <mergeCell ref="M9:N13"/>
  </mergeCells>
  <printOptions/>
  <pageMargins left="0.7874015748031497" right="0.7874015748031497" top="0.984251968503937" bottom="0.984251968503937" header="0.5118110236220472" footer="0.5118110236220472"/>
  <pageSetup horizontalDpi="600" verticalDpi="600" orientation="portrait" scale="79"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O83"/>
  <sheetViews>
    <sheetView view="pageLayout" workbookViewId="0" topLeftCell="A1">
      <selection activeCell="I78" sqref="I78"/>
    </sheetView>
  </sheetViews>
  <sheetFormatPr defaultColWidth="11.421875" defaultRowHeight="12.75"/>
  <cols>
    <col min="1" max="1" width="4.28125" style="272" bestFit="1" customWidth="1"/>
    <col min="2" max="2" width="27.7109375" style="0" customWidth="1"/>
    <col min="3" max="3" width="0.9921875" style="0" customWidth="1"/>
    <col min="4" max="4" width="15.00390625" style="0" customWidth="1"/>
    <col min="5" max="5" width="16.140625" style="0" customWidth="1"/>
    <col min="6" max="6" width="15.8515625" style="0" customWidth="1"/>
    <col min="7" max="7" width="16.28125" style="0" customWidth="1"/>
    <col min="8" max="8" width="15.28125" style="0" customWidth="1"/>
    <col min="9" max="9" width="18.421875" style="0" customWidth="1"/>
    <col min="10" max="10" width="18.00390625" style="0" customWidth="1"/>
    <col min="11" max="11" width="18.8515625" style="0" customWidth="1"/>
    <col min="12" max="12" width="16.28125" style="0" customWidth="1"/>
    <col min="13" max="13" width="18.421875" style="0" customWidth="1"/>
    <col min="14" max="14" width="16.00390625" style="0" customWidth="1"/>
    <col min="15" max="15" width="4.28125" style="271" bestFit="1" customWidth="1"/>
  </cols>
  <sheetData>
    <row r="1" spans="1:15" s="4" customFormat="1" ht="12" customHeight="1">
      <c r="A1" s="346" t="s">
        <v>275</v>
      </c>
      <c r="B1" s="346"/>
      <c r="C1" s="346"/>
      <c r="D1" s="346"/>
      <c r="E1" s="346"/>
      <c r="F1" s="346"/>
      <c r="G1" s="346"/>
      <c r="H1" s="346"/>
      <c r="I1" s="346" t="s">
        <v>276</v>
      </c>
      <c r="J1" s="346"/>
      <c r="K1" s="346"/>
      <c r="L1" s="346"/>
      <c r="M1" s="346"/>
      <c r="N1" s="346"/>
      <c r="O1" s="346"/>
    </row>
    <row r="2" spans="1:15" s="4" customFormat="1" ht="12" customHeight="1">
      <c r="A2" s="62"/>
      <c r="B2" s="51"/>
      <c r="C2" s="51"/>
      <c r="D2" s="51"/>
      <c r="E2" s="345"/>
      <c r="F2" s="345"/>
      <c r="G2" s="345" t="s">
        <v>218</v>
      </c>
      <c r="H2" s="345"/>
      <c r="I2" s="347" t="s">
        <v>219</v>
      </c>
      <c r="J2" s="347"/>
      <c r="K2" s="347"/>
      <c r="L2" s="347"/>
      <c r="M2" s="64" t="s">
        <v>9</v>
      </c>
      <c r="O2" s="266"/>
    </row>
    <row r="3" spans="1:15" s="4" customFormat="1" ht="12" customHeight="1">
      <c r="A3" s="265"/>
      <c r="B3" s="345" t="s">
        <v>220</v>
      </c>
      <c r="C3" s="345"/>
      <c r="D3" s="345"/>
      <c r="E3" s="345"/>
      <c r="F3" s="345"/>
      <c r="G3" s="345"/>
      <c r="H3" s="345"/>
      <c r="I3" s="347" t="s">
        <v>221</v>
      </c>
      <c r="J3" s="347"/>
      <c r="K3" s="347"/>
      <c r="L3" s="347"/>
      <c r="M3" s="90"/>
      <c r="O3" s="266"/>
    </row>
    <row r="4" spans="1:15" s="4" customFormat="1" ht="12" customHeight="1">
      <c r="A4" s="265"/>
      <c r="B4" s="345" t="s">
        <v>437</v>
      </c>
      <c r="C4" s="345"/>
      <c r="D4" s="345"/>
      <c r="E4" s="345"/>
      <c r="F4" s="345"/>
      <c r="G4" s="345"/>
      <c r="H4" s="345"/>
      <c r="I4" s="388" t="s">
        <v>222</v>
      </c>
      <c r="J4" s="388"/>
      <c r="K4" s="90"/>
      <c r="L4" s="90"/>
      <c r="M4" s="64" t="s">
        <v>9</v>
      </c>
      <c r="O4" s="266"/>
    </row>
    <row r="5" spans="1:15" s="4" customFormat="1" ht="12" customHeight="1">
      <c r="A5" s="227"/>
      <c r="B5" s="91"/>
      <c r="C5" s="91"/>
      <c r="D5" s="91"/>
      <c r="E5" s="91"/>
      <c r="H5" s="52" t="s">
        <v>3</v>
      </c>
      <c r="I5" s="51" t="s">
        <v>4</v>
      </c>
      <c r="J5" s="51"/>
      <c r="K5" s="91"/>
      <c r="L5" s="91"/>
      <c r="M5" s="91"/>
      <c r="O5" s="266"/>
    </row>
    <row r="6" spans="1:15" s="66" customFormat="1" ht="24" customHeight="1">
      <c r="A6" s="94" t="s">
        <v>9</v>
      </c>
      <c r="B6" s="374" t="s">
        <v>225</v>
      </c>
      <c r="C6" s="375"/>
      <c r="D6" s="105" t="s">
        <v>233</v>
      </c>
      <c r="E6" s="374" t="s">
        <v>451</v>
      </c>
      <c r="F6" s="383"/>
      <c r="G6" s="400" t="s">
        <v>234</v>
      </c>
      <c r="H6" s="401"/>
      <c r="I6" s="399" t="s">
        <v>216</v>
      </c>
      <c r="J6" s="399"/>
      <c r="K6" s="98" t="s">
        <v>9</v>
      </c>
      <c r="L6" s="98" t="s">
        <v>9</v>
      </c>
      <c r="M6" s="98" t="s">
        <v>9</v>
      </c>
      <c r="N6" s="94" t="s">
        <v>9</v>
      </c>
      <c r="O6" s="203" t="s">
        <v>9</v>
      </c>
    </row>
    <row r="7" spans="1:15" s="66" customFormat="1" ht="12" customHeight="1">
      <c r="A7" s="99" t="s">
        <v>9</v>
      </c>
      <c r="B7" s="376"/>
      <c r="C7" s="377"/>
      <c r="D7" s="380" t="s">
        <v>391</v>
      </c>
      <c r="E7" s="376"/>
      <c r="F7" s="384"/>
      <c r="G7" s="419" t="s">
        <v>6</v>
      </c>
      <c r="H7" s="119" t="s">
        <v>9</v>
      </c>
      <c r="I7" s="406" t="s">
        <v>236</v>
      </c>
      <c r="J7" s="406"/>
      <c r="K7" s="406"/>
      <c r="L7" s="406"/>
      <c r="M7" s="406"/>
      <c r="N7" s="407"/>
      <c r="O7" s="209" t="s">
        <v>9</v>
      </c>
    </row>
    <row r="8" spans="1:15" s="66" customFormat="1" ht="12" customHeight="1">
      <c r="A8" s="99" t="s">
        <v>9</v>
      </c>
      <c r="B8" s="376"/>
      <c r="C8" s="377"/>
      <c r="D8" s="381"/>
      <c r="E8" s="376"/>
      <c r="F8" s="384"/>
      <c r="G8" s="420"/>
      <c r="H8" s="119" t="s">
        <v>9</v>
      </c>
      <c r="I8" s="387"/>
      <c r="J8" s="387"/>
      <c r="K8" s="387"/>
      <c r="L8" s="387"/>
      <c r="M8" s="387"/>
      <c r="N8" s="408"/>
      <c r="O8" s="209" t="s">
        <v>9</v>
      </c>
    </row>
    <row r="9" spans="1:15" s="66" customFormat="1" ht="12">
      <c r="A9" s="99" t="s">
        <v>9</v>
      </c>
      <c r="B9" s="376"/>
      <c r="C9" s="377"/>
      <c r="D9" s="381"/>
      <c r="E9" s="376"/>
      <c r="F9" s="384"/>
      <c r="G9" s="420"/>
      <c r="H9" s="120" t="s">
        <v>237</v>
      </c>
      <c r="I9" s="98" t="s">
        <v>9</v>
      </c>
      <c r="J9" s="98" t="s">
        <v>9</v>
      </c>
      <c r="K9" s="98" t="s">
        <v>9</v>
      </c>
      <c r="L9" s="94" t="s">
        <v>9</v>
      </c>
      <c r="M9" s="96" t="s">
        <v>9</v>
      </c>
      <c r="N9" s="94" t="s">
        <v>9</v>
      </c>
      <c r="O9" s="209" t="s">
        <v>9</v>
      </c>
    </row>
    <row r="10" spans="1:15" s="66" customFormat="1" ht="12">
      <c r="A10" s="102" t="s">
        <v>200</v>
      </c>
      <c r="B10" s="376"/>
      <c r="C10" s="377"/>
      <c r="D10" s="381"/>
      <c r="E10" s="376"/>
      <c r="F10" s="384"/>
      <c r="G10" s="420"/>
      <c r="H10" s="120" t="s">
        <v>240</v>
      </c>
      <c r="I10" s="119" t="s">
        <v>9</v>
      </c>
      <c r="J10" s="89" t="s">
        <v>9</v>
      </c>
      <c r="K10" s="89" t="s">
        <v>9</v>
      </c>
      <c r="L10" s="99" t="s">
        <v>9</v>
      </c>
      <c r="M10" s="381" t="s">
        <v>238</v>
      </c>
      <c r="N10" s="381"/>
      <c r="O10" s="209" t="s">
        <v>200</v>
      </c>
    </row>
    <row r="11" spans="1:15" s="66" customFormat="1" ht="12">
      <c r="A11" s="102" t="s">
        <v>204</v>
      </c>
      <c r="B11" s="376"/>
      <c r="C11" s="377"/>
      <c r="D11" s="381"/>
      <c r="E11" s="376"/>
      <c r="F11" s="384"/>
      <c r="G11" s="420"/>
      <c r="H11" s="120" t="s">
        <v>243</v>
      </c>
      <c r="I11" s="119" t="s">
        <v>9</v>
      </c>
      <c r="J11" s="402" t="s">
        <v>241</v>
      </c>
      <c r="K11" s="402"/>
      <c r="L11" s="99" t="s">
        <v>9</v>
      </c>
      <c r="M11" s="381" t="s">
        <v>239</v>
      </c>
      <c r="N11" s="381"/>
      <c r="O11" s="209" t="s">
        <v>204</v>
      </c>
    </row>
    <row r="12" spans="1:15" s="66" customFormat="1" ht="12">
      <c r="A12" s="99" t="s">
        <v>9</v>
      </c>
      <c r="B12" s="376"/>
      <c r="C12" s="377"/>
      <c r="D12" s="381"/>
      <c r="E12" s="376"/>
      <c r="F12" s="384"/>
      <c r="G12" s="420"/>
      <c r="H12" s="120" t="s">
        <v>244</v>
      </c>
      <c r="I12" s="119" t="s">
        <v>9</v>
      </c>
      <c r="J12" s="89" t="s">
        <v>9</v>
      </c>
      <c r="K12" s="89" t="s">
        <v>9</v>
      </c>
      <c r="L12" s="99" t="s">
        <v>9</v>
      </c>
      <c r="M12" s="381" t="s">
        <v>41</v>
      </c>
      <c r="N12" s="381"/>
      <c r="O12" s="209" t="s">
        <v>9</v>
      </c>
    </row>
    <row r="13" spans="1:15" s="66" customFormat="1" ht="13.5">
      <c r="A13" s="99" t="s">
        <v>9</v>
      </c>
      <c r="B13" s="376"/>
      <c r="C13" s="377"/>
      <c r="D13" s="381"/>
      <c r="E13" s="378"/>
      <c r="F13" s="385"/>
      <c r="G13" s="420"/>
      <c r="H13" s="120" t="s">
        <v>386</v>
      </c>
      <c r="I13" s="119" t="s">
        <v>9</v>
      </c>
      <c r="J13" s="89" t="s">
        <v>9</v>
      </c>
      <c r="K13" s="89" t="s">
        <v>9</v>
      </c>
      <c r="L13" s="99" t="s">
        <v>9</v>
      </c>
      <c r="M13" s="101" t="s">
        <v>9</v>
      </c>
      <c r="N13" s="99" t="s">
        <v>9</v>
      </c>
      <c r="O13" s="209" t="s">
        <v>9</v>
      </c>
    </row>
    <row r="14" spans="1:15" s="66" customFormat="1" ht="12">
      <c r="A14" s="99" t="s">
        <v>9</v>
      </c>
      <c r="B14" s="376"/>
      <c r="C14" s="377"/>
      <c r="D14" s="381"/>
      <c r="E14" s="105" t="s">
        <v>226</v>
      </c>
      <c r="F14" s="417" t="s">
        <v>315</v>
      </c>
      <c r="G14" s="420"/>
      <c r="H14" s="119" t="s">
        <v>9</v>
      </c>
      <c r="I14" s="94" t="s">
        <v>9</v>
      </c>
      <c r="J14" s="374" t="s">
        <v>198</v>
      </c>
      <c r="K14" s="375"/>
      <c r="L14" s="105" t="s">
        <v>245</v>
      </c>
      <c r="M14" s="95" t="s">
        <v>9</v>
      </c>
      <c r="N14" s="105" t="s">
        <v>237</v>
      </c>
      <c r="O14" s="209" t="s">
        <v>9</v>
      </c>
    </row>
    <row r="15" spans="1:15" s="66" customFormat="1" ht="24">
      <c r="A15" s="99" t="s">
        <v>9</v>
      </c>
      <c r="B15" s="376"/>
      <c r="C15" s="377"/>
      <c r="D15" s="381"/>
      <c r="E15" s="103" t="s">
        <v>227</v>
      </c>
      <c r="F15" s="404"/>
      <c r="G15" s="420"/>
      <c r="H15" s="119" t="s">
        <v>9</v>
      </c>
      <c r="I15" s="102" t="s">
        <v>5</v>
      </c>
      <c r="J15" s="378"/>
      <c r="K15" s="379"/>
      <c r="L15" s="103" t="s">
        <v>244</v>
      </c>
      <c r="M15" s="103" t="s">
        <v>5</v>
      </c>
      <c r="N15" s="103" t="s">
        <v>246</v>
      </c>
      <c r="O15" s="209" t="s">
        <v>9</v>
      </c>
    </row>
    <row r="16" spans="1:15" s="66" customFormat="1" ht="27">
      <c r="A16" s="99" t="s">
        <v>9</v>
      </c>
      <c r="B16" s="376"/>
      <c r="C16" s="377"/>
      <c r="D16" s="397"/>
      <c r="E16" s="103" t="s">
        <v>228</v>
      </c>
      <c r="F16" s="418"/>
      <c r="G16" s="421"/>
      <c r="H16" s="119" t="s">
        <v>9</v>
      </c>
      <c r="I16" s="99" t="s">
        <v>9</v>
      </c>
      <c r="J16" s="105" t="s">
        <v>143</v>
      </c>
      <c r="K16" s="105" t="s">
        <v>247</v>
      </c>
      <c r="L16" s="103" t="s">
        <v>392</v>
      </c>
      <c r="M16" s="100" t="s">
        <v>9</v>
      </c>
      <c r="N16" s="103" t="s">
        <v>388</v>
      </c>
      <c r="O16" s="209" t="s">
        <v>9</v>
      </c>
    </row>
    <row r="17" spans="1:15" s="54" customFormat="1" ht="9.75">
      <c r="A17" s="115" t="s">
        <v>9</v>
      </c>
      <c r="B17" s="386"/>
      <c r="C17" s="398"/>
      <c r="D17" s="170" t="s">
        <v>255</v>
      </c>
      <c r="E17" s="170" t="s">
        <v>256</v>
      </c>
      <c r="F17" s="171" t="s">
        <v>257</v>
      </c>
      <c r="G17" s="121" t="s">
        <v>258</v>
      </c>
      <c r="H17" s="123" t="s">
        <v>259</v>
      </c>
      <c r="I17" s="122" t="s">
        <v>260</v>
      </c>
      <c r="J17" s="121" t="s">
        <v>261</v>
      </c>
      <c r="K17" s="121" t="s">
        <v>262</v>
      </c>
      <c r="L17" s="173" t="s">
        <v>263</v>
      </c>
      <c r="M17" s="171" t="s">
        <v>264</v>
      </c>
      <c r="N17" s="121" t="s">
        <v>265</v>
      </c>
      <c r="O17" s="215" t="s">
        <v>9</v>
      </c>
    </row>
    <row r="18" spans="1:15" s="54" customFormat="1" ht="9.75">
      <c r="A18" s="63"/>
      <c r="B18" s="63"/>
      <c r="C18" s="63"/>
      <c r="D18" s="77"/>
      <c r="E18" s="77"/>
      <c r="F18" s="77"/>
      <c r="G18" s="77"/>
      <c r="H18" s="77"/>
      <c r="I18" s="77"/>
      <c r="J18" s="77"/>
      <c r="K18" s="77"/>
      <c r="L18" s="77"/>
      <c r="M18" s="77"/>
      <c r="N18" s="77"/>
      <c r="O18" s="183"/>
    </row>
    <row r="19" spans="1:15" s="68" customFormat="1" ht="14.25" customHeight="1">
      <c r="A19" s="274"/>
      <c r="D19" s="414" t="s">
        <v>266</v>
      </c>
      <c r="E19" s="414"/>
      <c r="F19" s="414"/>
      <c r="G19" s="414"/>
      <c r="H19" s="414"/>
      <c r="I19" s="413" t="s">
        <v>111</v>
      </c>
      <c r="J19" s="413"/>
      <c r="K19" s="413"/>
      <c r="L19" s="172"/>
      <c r="M19" s="172"/>
      <c r="N19" s="172"/>
      <c r="O19" s="277"/>
    </row>
    <row r="20" spans="1:3" ht="9.75" customHeight="1">
      <c r="A20" s="7" t="s">
        <v>9</v>
      </c>
      <c r="B20" s="113" t="s">
        <v>230</v>
      </c>
      <c r="C20" s="113"/>
    </row>
    <row r="21" spans="1:15" ht="9.75" customHeight="1">
      <c r="A21" s="7">
        <v>52</v>
      </c>
      <c r="B21" s="3" t="s">
        <v>112</v>
      </c>
      <c r="C21" s="3"/>
      <c r="D21" s="136">
        <v>565533</v>
      </c>
      <c r="E21" s="137">
        <v>198371</v>
      </c>
      <c r="F21" s="137">
        <v>206103</v>
      </c>
      <c r="G21" s="137">
        <v>3694850</v>
      </c>
      <c r="H21" s="137">
        <v>456</v>
      </c>
      <c r="I21" s="137">
        <v>2475838</v>
      </c>
      <c r="J21" s="137">
        <v>107705</v>
      </c>
      <c r="K21" s="137">
        <v>2368133</v>
      </c>
      <c r="L21" s="137">
        <v>730</v>
      </c>
      <c r="M21" s="137">
        <v>336310</v>
      </c>
      <c r="N21" s="137">
        <v>42</v>
      </c>
      <c r="O21" s="212">
        <v>52</v>
      </c>
    </row>
    <row r="22" spans="1:15" ht="9.75" customHeight="1">
      <c r="A22" s="7">
        <v>53</v>
      </c>
      <c r="B22" s="3" t="s">
        <v>113</v>
      </c>
      <c r="C22" s="3"/>
      <c r="D22" s="136">
        <v>899828</v>
      </c>
      <c r="E22" s="137">
        <v>2971404</v>
      </c>
      <c r="F22" s="137">
        <v>4179935</v>
      </c>
      <c r="G22" s="137">
        <v>30558872</v>
      </c>
      <c r="H22" s="137">
        <v>1297</v>
      </c>
      <c r="I22" s="137">
        <v>25889173</v>
      </c>
      <c r="J22" s="137">
        <v>8859453</v>
      </c>
      <c r="K22" s="137">
        <v>17029720</v>
      </c>
      <c r="L22" s="137">
        <v>2300</v>
      </c>
      <c r="M22" s="137">
        <v>2470200</v>
      </c>
      <c r="N22" s="137">
        <v>105</v>
      </c>
      <c r="O22" s="212">
        <v>53</v>
      </c>
    </row>
    <row r="23" spans="1:15" ht="9.75" customHeight="1">
      <c r="A23" s="7">
        <v>54</v>
      </c>
      <c r="B23" s="3" t="s">
        <v>114</v>
      </c>
      <c r="C23" s="3"/>
      <c r="D23" s="136">
        <v>409761</v>
      </c>
      <c r="E23" s="137">
        <v>315643</v>
      </c>
      <c r="F23" s="137">
        <v>168599</v>
      </c>
      <c r="G23" s="137">
        <v>6972445</v>
      </c>
      <c r="H23" s="137">
        <v>855</v>
      </c>
      <c r="I23" s="137">
        <v>6278169</v>
      </c>
      <c r="J23" s="137">
        <v>918064</v>
      </c>
      <c r="K23" s="137">
        <v>5360105</v>
      </c>
      <c r="L23" s="137">
        <v>1916</v>
      </c>
      <c r="M23" s="137">
        <v>61339</v>
      </c>
      <c r="N23" s="137">
        <v>8</v>
      </c>
      <c r="O23" s="212">
        <v>54</v>
      </c>
    </row>
    <row r="24" spans="1:15" ht="9.75" customHeight="1">
      <c r="A24" s="7">
        <v>55</v>
      </c>
      <c r="B24" s="14" t="s">
        <v>5</v>
      </c>
      <c r="C24" s="14"/>
      <c r="D24" s="138">
        <f>SUM(D21:D23)</f>
        <v>1875122</v>
      </c>
      <c r="E24" s="22">
        <f>SUM(E21:E23)</f>
        <v>3485418</v>
      </c>
      <c r="F24" s="22">
        <f aca="true" t="shared" si="0" ref="F24:M24">SUM(F21:F23)</f>
        <v>4554637</v>
      </c>
      <c r="G24" s="22">
        <f t="shared" si="0"/>
        <v>41226167</v>
      </c>
      <c r="H24" s="22">
        <v>1035</v>
      </c>
      <c r="I24" s="22">
        <f t="shared" si="0"/>
        <v>34643180</v>
      </c>
      <c r="J24" s="22">
        <f t="shared" si="0"/>
        <v>9885222</v>
      </c>
      <c r="K24" s="22">
        <f t="shared" si="0"/>
        <v>24757958</v>
      </c>
      <c r="L24" s="22">
        <v>1933</v>
      </c>
      <c r="M24" s="22">
        <f t="shared" si="0"/>
        <v>2867849</v>
      </c>
      <c r="N24" s="22">
        <v>72</v>
      </c>
      <c r="O24" s="212">
        <v>55</v>
      </c>
    </row>
    <row r="25" spans="1:15" ht="9.75" customHeight="1">
      <c r="A25" s="7"/>
      <c r="B25" s="3"/>
      <c r="C25" s="3"/>
      <c r="D25" s="136"/>
      <c r="E25" s="137"/>
      <c r="F25" s="137"/>
      <c r="G25" s="137"/>
      <c r="H25" s="137"/>
      <c r="I25" s="137"/>
      <c r="J25" s="137"/>
      <c r="K25" s="137"/>
      <c r="L25" s="137"/>
      <c r="M25" s="137"/>
      <c r="N25" s="137"/>
      <c r="O25" s="212"/>
    </row>
    <row r="26" spans="1:15" ht="9.75" customHeight="1">
      <c r="A26" s="26" t="s">
        <v>9</v>
      </c>
      <c r="B26" s="113" t="s">
        <v>231</v>
      </c>
      <c r="C26" s="113"/>
      <c r="D26" s="136"/>
      <c r="E26" s="137"/>
      <c r="F26" s="137"/>
      <c r="G26" s="137"/>
      <c r="H26" s="137"/>
      <c r="I26" s="137"/>
      <c r="J26" s="137"/>
      <c r="K26" s="137"/>
      <c r="L26" s="137"/>
      <c r="M26" s="137"/>
      <c r="N26" s="137"/>
      <c r="O26" s="214" t="s">
        <v>9</v>
      </c>
    </row>
    <row r="27" spans="1:15" ht="9.75" customHeight="1">
      <c r="A27" s="7">
        <v>56</v>
      </c>
      <c r="B27" s="3" t="s">
        <v>115</v>
      </c>
      <c r="C27" s="3"/>
      <c r="D27" s="136">
        <v>356594</v>
      </c>
      <c r="E27" s="137">
        <v>2063514</v>
      </c>
      <c r="F27" s="137">
        <v>528255</v>
      </c>
      <c r="G27" s="137">
        <v>10186958</v>
      </c>
      <c r="H27" s="137">
        <v>458</v>
      </c>
      <c r="I27" s="137">
        <v>8830829</v>
      </c>
      <c r="J27" s="137">
        <v>2542325</v>
      </c>
      <c r="K27" s="137">
        <v>6288504</v>
      </c>
      <c r="L27" s="137">
        <v>1019</v>
      </c>
      <c r="M27" s="137">
        <v>531461</v>
      </c>
      <c r="N27" s="137">
        <v>24</v>
      </c>
      <c r="O27" s="212">
        <v>56</v>
      </c>
    </row>
    <row r="28" spans="1:15" ht="9.75" customHeight="1">
      <c r="A28" s="7">
        <v>57</v>
      </c>
      <c r="B28" s="3" t="s">
        <v>116</v>
      </c>
      <c r="C28" s="3"/>
      <c r="D28" s="193" t="s">
        <v>374</v>
      </c>
      <c r="E28" s="137">
        <v>1179118</v>
      </c>
      <c r="F28" s="137">
        <v>735442</v>
      </c>
      <c r="G28" s="137">
        <v>10318760</v>
      </c>
      <c r="H28" s="137">
        <v>392</v>
      </c>
      <c r="I28" s="137">
        <v>9706495</v>
      </c>
      <c r="J28" s="137">
        <v>4739007</v>
      </c>
      <c r="K28" s="137">
        <v>4967488</v>
      </c>
      <c r="L28" s="137">
        <v>922</v>
      </c>
      <c r="M28" s="137">
        <v>358354</v>
      </c>
      <c r="N28" s="137">
        <v>14</v>
      </c>
      <c r="O28" s="212">
        <v>57</v>
      </c>
    </row>
    <row r="29" spans="1:15" ht="9.75" customHeight="1">
      <c r="A29" s="7">
        <v>58</v>
      </c>
      <c r="B29" s="3" t="s">
        <v>117</v>
      </c>
      <c r="C29" s="3"/>
      <c r="D29" s="136">
        <v>487006</v>
      </c>
      <c r="E29" s="137">
        <v>426529</v>
      </c>
      <c r="F29" s="137">
        <v>1351787</v>
      </c>
      <c r="G29" s="137">
        <v>15947545</v>
      </c>
      <c r="H29" s="137">
        <v>554</v>
      </c>
      <c r="I29" s="137">
        <v>13143935</v>
      </c>
      <c r="J29" s="137">
        <v>6624965</v>
      </c>
      <c r="K29" s="137">
        <v>6518970</v>
      </c>
      <c r="L29" s="137">
        <v>1154</v>
      </c>
      <c r="M29" s="137">
        <v>1977222</v>
      </c>
      <c r="N29" s="137">
        <v>69</v>
      </c>
      <c r="O29" s="212">
        <v>58</v>
      </c>
    </row>
    <row r="30" spans="1:15" ht="9.75" customHeight="1">
      <c r="A30" s="7">
        <v>59</v>
      </c>
      <c r="B30" s="3" t="s">
        <v>118</v>
      </c>
      <c r="C30" s="3"/>
      <c r="D30" s="136">
        <v>748606</v>
      </c>
      <c r="E30" s="137">
        <v>324778</v>
      </c>
      <c r="F30" s="137">
        <v>409574</v>
      </c>
      <c r="G30" s="137">
        <v>10737925</v>
      </c>
      <c r="H30" s="137">
        <v>516</v>
      </c>
      <c r="I30" s="137">
        <v>9068123</v>
      </c>
      <c r="J30" s="137">
        <v>3157370</v>
      </c>
      <c r="K30" s="137">
        <v>5910753</v>
      </c>
      <c r="L30" s="137">
        <v>1117</v>
      </c>
      <c r="M30" s="137">
        <v>379363</v>
      </c>
      <c r="N30" s="137">
        <v>18</v>
      </c>
      <c r="O30" s="212">
        <v>59</v>
      </c>
    </row>
    <row r="31" spans="1:15" ht="9.75" customHeight="1">
      <c r="A31" s="7">
        <v>60</v>
      </c>
      <c r="B31" s="3" t="s">
        <v>113</v>
      </c>
      <c r="C31" s="3"/>
      <c r="D31" s="136">
        <v>1167630</v>
      </c>
      <c r="E31" s="137">
        <v>780146</v>
      </c>
      <c r="F31" s="137">
        <v>2557257</v>
      </c>
      <c r="G31" s="137">
        <v>23139152</v>
      </c>
      <c r="H31" s="137">
        <v>579</v>
      </c>
      <c r="I31" s="137">
        <v>20274046</v>
      </c>
      <c r="J31" s="137">
        <v>11172999</v>
      </c>
      <c r="K31" s="137">
        <v>9101047</v>
      </c>
      <c r="L31" s="137">
        <v>1214</v>
      </c>
      <c r="M31" s="137">
        <v>1121305</v>
      </c>
      <c r="N31" s="137">
        <v>28</v>
      </c>
      <c r="O31" s="212">
        <v>60</v>
      </c>
    </row>
    <row r="32" spans="1:15" ht="9.75" customHeight="1">
      <c r="A32" s="7">
        <v>61</v>
      </c>
      <c r="B32" s="3" t="s">
        <v>119</v>
      </c>
      <c r="C32" s="3"/>
      <c r="D32" s="136">
        <v>433293</v>
      </c>
      <c r="E32" s="137">
        <v>652177</v>
      </c>
      <c r="F32" s="137">
        <v>831030</v>
      </c>
      <c r="G32" s="137">
        <v>12690203</v>
      </c>
      <c r="H32" s="137">
        <v>426</v>
      </c>
      <c r="I32" s="137">
        <v>11286543</v>
      </c>
      <c r="J32" s="137">
        <v>5099281</v>
      </c>
      <c r="K32" s="137">
        <v>6187262</v>
      </c>
      <c r="L32" s="137">
        <v>946</v>
      </c>
      <c r="M32" s="137">
        <v>698551</v>
      </c>
      <c r="N32" s="137">
        <v>23</v>
      </c>
      <c r="O32" s="212">
        <v>61</v>
      </c>
    </row>
    <row r="33" spans="1:15" ht="9.75" customHeight="1">
      <c r="A33" s="7">
        <v>62</v>
      </c>
      <c r="B33" s="3" t="s">
        <v>120</v>
      </c>
      <c r="C33" s="3"/>
      <c r="D33" s="136">
        <v>529476</v>
      </c>
      <c r="E33" s="137">
        <v>329755</v>
      </c>
      <c r="F33" s="137">
        <v>912004</v>
      </c>
      <c r="G33" s="137">
        <v>8464369</v>
      </c>
      <c r="H33" s="137">
        <v>552</v>
      </c>
      <c r="I33" s="137">
        <v>7476937</v>
      </c>
      <c r="J33" s="137">
        <v>4519172</v>
      </c>
      <c r="K33" s="137">
        <v>2957765</v>
      </c>
      <c r="L33" s="137">
        <v>1273</v>
      </c>
      <c r="M33" s="137">
        <v>201696</v>
      </c>
      <c r="N33" s="137">
        <v>13</v>
      </c>
      <c r="O33" s="212">
        <v>62</v>
      </c>
    </row>
    <row r="34" spans="1:15" ht="9.75" customHeight="1">
      <c r="A34" s="7">
        <v>63</v>
      </c>
      <c r="B34" s="14" t="s">
        <v>5</v>
      </c>
      <c r="C34" s="14"/>
      <c r="D34" s="138">
        <f>SUM(D27:D33)</f>
        <v>3722605</v>
      </c>
      <c r="E34" s="22">
        <f aca="true" t="shared" si="1" ref="E34:M34">SUM(E27:E33)</f>
        <v>5756017</v>
      </c>
      <c r="F34" s="22">
        <f t="shared" si="1"/>
        <v>7325349</v>
      </c>
      <c r="G34" s="22">
        <f t="shared" si="1"/>
        <v>91484912</v>
      </c>
      <c r="H34" s="22">
        <v>499</v>
      </c>
      <c r="I34" s="22">
        <f t="shared" si="1"/>
        <v>79786908</v>
      </c>
      <c r="J34" s="22">
        <f t="shared" si="1"/>
        <v>37855119</v>
      </c>
      <c r="K34" s="22">
        <f t="shared" si="1"/>
        <v>41931789</v>
      </c>
      <c r="L34" s="22">
        <v>1090</v>
      </c>
      <c r="M34" s="22">
        <f t="shared" si="1"/>
        <v>5267952</v>
      </c>
      <c r="N34" s="22">
        <v>29</v>
      </c>
      <c r="O34" s="212">
        <v>63</v>
      </c>
    </row>
    <row r="35" spans="1:15" ht="9.75" customHeight="1">
      <c r="A35" s="7">
        <v>64</v>
      </c>
      <c r="B35" s="20" t="s">
        <v>71</v>
      </c>
      <c r="C35" s="20"/>
      <c r="D35" s="138">
        <f>D24+D34</f>
        <v>5597727</v>
      </c>
      <c r="E35" s="22">
        <f aca="true" t="shared" si="2" ref="E35:M35">E24+E34</f>
        <v>9241435</v>
      </c>
      <c r="F35" s="22">
        <f t="shared" si="2"/>
        <v>11879986</v>
      </c>
      <c r="G35" s="22">
        <f t="shared" si="2"/>
        <v>132711079</v>
      </c>
      <c r="H35" s="22">
        <v>595</v>
      </c>
      <c r="I35" s="22">
        <f t="shared" si="2"/>
        <v>114430088</v>
      </c>
      <c r="J35" s="22">
        <f t="shared" si="2"/>
        <v>47740341</v>
      </c>
      <c r="K35" s="22">
        <f t="shared" si="2"/>
        <v>66689747</v>
      </c>
      <c r="L35" s="22">
        <v>1256</v>
      </c>
      <c r="M35" s="22">
        <f t="shared" si="2"/>
        <v>8135801</v>
      </c>
      <c r="N35" s="22">
        <v>36</v>
      </c>
      <c r="O35" s="212">
        <v>64</v>
      </c>
    </row>
    <row r="36" spans="1:15" ht="6.75" customHeight="1">
      <c r="A36" s="7"/>
      <c r="B36" s="20"/>
      <c r="C36" s="20"/>
      <c r="D36" s="22"/>
      <c r="E36" s="22"/>
      <c r="F36" s="22"/>
      <c r="G36" s="22"/>
      <c r="H36" s="22"/>
      <c r="I36" s="22"/>
      <c r="J36" s="22"/>
      <c r="K36" s="22"/>
      <c r="L36" s="22"/>
      <c r="M36" s="22"/>
      <c r="N36" s="22"/>
      <c r="O36" s="212"/>
    </row>
    <row r="37" spans="1:15" s="68" customFormat="1" ht="15.75" customHeight="1">
      <c r="A37" s="276"/>
      <c r="D37" s="139"/>
      <c r="E37" s="139"/>
      <c r="F37" s="139"/>
      <c r="G37" s="139"/>
      <c r="H37" s="147" t="s">
        <v>266</v>
      </c>
      <c r="I37" s="148" t="s">
        <v>121</v>
      </c>
      <c r="J37" s="140"/>
      <c r="K37" s="140"/>
      <c r="L37" s="140"/>
      <c r="M37" s="139"/>
      <c r="N37" s="139"/>
      <c r="O37" s="212"/>
    </row>
    <row r="38" spans="1:15" ht="9.75" customHeight="1">
      <c r="A38" s="7" t="s">
        <v>9</v>
      </c>
      <c r="B38" s="113" t="s">
        <v>232</v>
      </c>
      <c r="C38" s="113"/>
      <c r="D38" s="137"/>
      <c r="E38" s="137"/>
      <c r="F38" s="137"/>
      <c r="G38" s="137"/>
      <c r="H38" s="137"/>
      <c r="I38" s="137"/>
      <c r="J38" s="137"/>
      <c r="K38" s="137"/>
      <c r="L38" s="137"/>
      <c r="M38" s="137"/>
      <c r="N38" s="137"/>
      <c r="O38" s="212" t="s">
        <v>9</v>
      </c>
    </row>
    <row r="39" spans="1:15" ht="9.75" customHeight="1">
      <c r="A39" s="7">
        <v>65</v>
      </c>
      <c r="B39" s="3" t="s">
        <v>122</v>
      </c>
      <c r="C39" s="3"/>
      <c r="D39" s="136">
        <v>319732</v>
      </c>
      <c r="E39" s="137">
        <v>513990</v>
      </c>
      <c r="F39" s="137">
        <v>52051</v>
      </c>
      <c r="G39" s="137">
        <v>8879903</v>
      </c>
      <c r="H39" s="137">
        <v>719</v>
      </c>
      <c r="I39" s="137">
        <v>7910886</v>
      </c>
      <c r="J39" s="137">
        <v>2249385</v>
      </c>
      <c r="K39" s="137">
        <v>5661501</v>
      </c>
      <c r="L39" s="137">
        <v>1450</v>
      </c>
      <c r="M39" s="137">
        <v>483034</v>
      </c>
      <c r="N39" s="137">
        <v>39</v>
      </c>
      <c r="O39" s="212">
        <v>65</v>
      </c>
    </row>
    <row r="40" spans="1:15" ht="9.75" customHeight="1">
      <c r="A40" s="7">
        <v>66</v>
      </c>
      <c r="B40" s="3" t="s">
        <v>123</v>
      </c>
      <c r="C40" s="3"/>
      <c r="D40" s="136">
        <v>801724</v>
      </c>
      <c r="E40" s="137">
        <v>1206355</v>
      </c>
      <c r="F40" s="137">
        <v>559420</v>
      </c>
      <c r="G40" s="137">
        <v>8000403</v>
      </c>
      <c r="H40" s="137">
        <v>620</v>
      </c>
      <c r="I40" s="137">
        <v>5948636</v>
      </c>
      <c r="J40" s="137">
        <v>1555609</v>
      </c>
      <c r="K40" s="137">
        <v>4393027</v>
      </c>
      <c r="L40" s="137">
        <v>1163</v>
      </c>
      <c r="M40" s="137">
        <v>895309</v>
      </c>
      <c r="N40" s="137">
        <v>69</v>
      </c>
      <c r="O40" s="212">
        <v>66</v>
      </c>
    </row>
    <row r="41" spans="1:15" ht="9.75" customHeight="1">
      <c r="A41" s="7">
        <v>67</v>
      </c>
      <c r="B41" s="3" t="s">
        <v>124</v>
      </c>
      <c r="C41" s="3"/>
      <c r="D41" s="193" t="s">
        <v>374</v>
      </c>
      <c r="E41" s="137">
        <v>452056</v>
      </c>
      <c r="F41" s="137">
        <v>289392</v>
      </c>
      <c r="G41" s="137">
        <v>4400813</v>
      </c>
      <c r="H41" s="137">
        <v>594</v>
      </c>
      <c r="I41" s="137">
        <v>3607177</v>
      </c>
      <c r="J41" s="137">
        <v>928933</v>
      </c>
      <c r="K41" s="137">
        <v>2678244</v>
      </c>
      <c r="L41" s="137">
        <v>1175</v>
      </c>
      <c r="M41" s="137">
        <v>690264</v>
      </c>
      <c r="N41" s="137">
        <v>93</v>
      </c>
      <c r="O41" s="212">
        <v>67</v>
      </c>
    </row>
    <row r="42" spans="1:15" ht="9.75" customHeight="1">
      <c r="A42" s="7">
        <v>68</v>
      </c>
      <c r="B42" s="3" t="s">
        <v>125</v>
      </c>
      <c r="C42" s="3"/>
      <c r="D42" s="136">
        <v>675353</v>
      </c>
      <c r="E42" s="137">
        <v>303521</v>
      </c>
      <c r="F42" s="137">
        <v>536644</v>
      </c>
      <c r="G42" s="137">
        <v>4008901</v>
      </c>
      <c r="H42" s="137">
        <v>474</v>
      </c>
      <c r="I42" s="137">
        <v>2966901</v>
      </c>
      <c r="J42" s="192" t="s">
        <v>374</v>
      </c>
      <c r="K42" s="137">
        <v>2966901</v>
      </c>
      <c r="L42" s="137">
        <v>850</v>
      </c>
      <c r="M42" s="137">
        <v>329001</v>
      </c>
      <c r="N42" s="137">
        <v>39</v>
      </c>
      <c r="O42" s="212">
        <v>68</v>
      </c>
    </row>
    <row r="43" spans="1:15" ht="9.75" customHeight="1">
      <c r="A43" s="7">
        <v>69</v>
      </c>
      <c r="B43" s="14" t="s">
        <v>5</v>
      </c>
      <c r="C43" s="14"/>
      <c r="D43" s="138">
        <f>SUM(D39:D42)</f>
        <v>1796809</v>
      </c>
      <c r="E43" s="22">
        <f>SUM(E39:E42)</f>
        <v>2475922</v>
      </c>
      <c r="F43" s="22">
        <f aca="true" t="shared" si="3" ref="F43:M43">SUM(F39:F42)</f>
        <v>1437507</v>
      </c>
      <c r="G43" s="22">
        <f t="shared" si="3"/>
        <v>25290020</v>
      </c>
      <c r="H43" s="22">
        <v>615</v>
      </c>
      <c r="I43" s="22">
        <f t="shared" si="3"/>
        <v>20433600</v>
      </c>
      <c r="J43" s="22">
        <f t="shared" si="3"/>
        <v>4733927</v>
      </c>
      <c r="K43" s="22">
        <f t="shared" si="3"/>
        <v>15699673</v>
      </c>
      <c r="L43" s="22">
        <v>1193</v>
      </c>
      <c r="M43" s="22">
        <f t="shared" si="3"/>
        <v>2397608</v>
      </c>
      <c r="N43" s="22">
        <v>58</v>
      </c>
      <c r="O43" s="212">
        <v>69</v>
      </c>
    </row>
    <row r="44" spans="1:15" ht="9.75" customHeight="1">
      <c r="A44" s="7"/>
      <c r="B44" s="3"/>
      <c r="C44" s="3"/>
      <c r="D44" s="136"/>
      <c r="E44" s="137"/>
      <c r="F44" s="137"/>
      <c r="G44" s="137"/>
      <c r="H44" s="137"/>
      <c r="I44" s="137"/>
      <c r="J44" s="137"/>
      <c r="K44" s="137"/>
      <c r="L44" s="137"/>
      <c r="M44" s="137"/>
      <c r="N44" s="137"/>
      <c r="O44" s="212"/>
    </row>
    <row r="45" spans="1:15" ht="9.75" customHeight="1">
      <c r="A45" s="7" t="s">
        <v>9</v>
      </c>
      <c r="B45" s="113" t="s">
        <v>231</v>
      </c>
      <c r="C45" s="113"/>
      <c r="D45" s="136"/>
      <c r="E45" s="137"/>
      <c r="F45" s="137"/>
      <c r="G45" s="137"/>
      <c r="H45" s="137"/>
      <c r="I45" s="137"/>
      <c r="J45" s="137"/>
      <c r="K45" s="137"/>
      <c r="L45" s="137"/>
      <c r="M45" s="137"/>
      <c r="N45" s="137"/>
      <c r="O45" s="212" t="s">
        <v>9</v>
      </c>
    </row>
    <row r="46" spans="1:15" ht="9.75" customHeight="1">
      <c r="A46" s="7">
        <v>70</v>
      </c>
      <c r="B46" s="3" t="s">
        <v>122</v>
      </c>
      <c r="C46" s="3"/>
      <c r="D46" s="193" t="s">
        <v>374</v>
      </c>
      <c r="E46" s="192">
        <v>654890</v>
      </c>
      <c r="F46" s="192">
        <v>1596784</v>
      </c>
      <c r="G46" s="192">
        <v>19851779</v>
      </c>
      <c r="H46" s="192">
        <v>626</v>
      </c>
      <c r="I46" s="192">
        <v>18622658</v>
      </c>
      <c r="J46" s="192">
        <v>8912986</v>
      </c>
      <c r="K46" s="192">
        <v>9709672</v>
      </c>
      <c r="L46" s="192">
        <v>1428</v>
      </c>
      <c r="M46" s="192">
        <v>847465</v>
      </c>
      <c r="N46" s="192">
        <v>27</v>
      </c>
      <c r="O46" s="212">
        <v>70</v>
      </c>
    </row>
    <row r="47" spans="1:15" ht="9.75" customHeight="1">
      <c r="A47" s="7">
        <v>71</v>
      </c>
      <c r="B47" s="3" t="s">
        <v>123</v>
      </c>
      <c r="C47" s="3"/>
      <c r="D47" s="193" t="s">
        <v>374</v>
      </c>
      <c r="E47" s="192">
        <v>569649</v>
      </c>
      <c r="F47" s="192">
        <v>1062842</v>
      </c>
      <c r="G47" s="192">
        <v>13625289</v>
      </c>
      <c r="H47" s="192">
        <v>620</v>
      </c>
      <c r="I47" s="192">
        <v>13221705</v>
      </c>
      <c r="J47" s="192">
        <v>6686078</v>
      </c>
      <c r="K47" s="192">
        <v>6535627</v>
      </c>
      <c r="L47" s="192">
        <v>1493</v>
      </c>
      <c r="M47" s="192">
        <v>148710</v>
      </c>
      <c r="N47" s="192">
        <v>7</v>
      </c>
      <c r="O47" s="212">
        <v>71</v>
      </c>
    </row>
    <row r="48" spans="1:15" ht="9.75" customHeight="1">
      <c r="A48" s="7">
        <v>72</v>
      </c>
      <c r="B48" s="3" t="s">
        <v>124</v>
      </c>
      <c r="C48" s="3"/>
      <c r="D48" s="193">
        <v>93591</v>
      </c>
      <c r="E48" s="192">
        <v>519739</v>
      </c>
      <c r="F48" s="192">
        <v>722888</v>
      </c>
      <c r="G48" s="192">
        <v>10346059</v>
      </c>
      <c r="H48" s="192">
        <v>588</v>
      </c>
      <c r="I48" s="192">
        <v>9013921</v>
      </c>
      <c r="J48" s="192">
        <v>3383191</v>
      </c>
      <c r="K48" s="192">
        <v>5630730</v>
      </c>
      <c r="L48" s="192">
        <v>1305</v>
      </c>
      <c r="M48" s="192">
        <v>852734</v>
      </c>
      <c r="N48" s="192">
        <v>48</v>
      </c>
      <c r="O48" s="212">
        <v>72</v>
      </c>
    </row>
    <row r="49" spans="1:15" ht="9.75" customHeight="1">
      <c r="A49" s="7">
        <v>73</v>
      </c>
      <c r="B49" s="3" t="s">
        <v>126</v>
      </c>
      <c r="C49" s="3"/>
      <c r="D49" s="193" t="s">
        <v>374</v>
      </c>
      <c r="E49" s="192">
        <v>743062</v>
      </c>
      <c r="F49" s="192">
        <v>1151556</v>
      </c>
      <c r="G49" s="192">
        <v>9532728</v>
      </c>
      <c r="H49" s="192">
        <v>391</v>
      </c>
      <c r="I49" s="192">
        <v>8504799</v>
      </c>
      <c r="J49" s="192">
        <v>4872304</v>
      </c>
      <c r="K49" s="192">
        <v>3632495</v>
      </c>
      <c r="L49" s="192">
        <v>857</v>
      </c>
      <c r="M49" s="192">
        <v>583278</v>
      </c>
      <c r="N49" s="192">
        <v>24</v>
      </c>
      <c r="O49" s="212">
        <v>73</v>
      </c>
    </row>
    <row r="50" spans="1:15" ht="9.75" customHeight="1">
      <c r="A50" s="7">
        <v>74</v>
      </c>
      <c r="B50" s="3" t="s">
        <v>127</v>
      </c>
      <c r="C50" s="3"/>
      <c r="D50" s="193">
        <v>673270</v>
      </c>
      <c r="E50" s="192">
        <v>358187</v>
      </c>
      <c r="F50" s="192">
        <v>345629</v>
      </c>
      <c r="G50" s="192">
        <v>9890027</v>
      </c>
      <c r="H50" s="192">
        <v>522</v>
      </c>
      <c r="I50" s="192">
        <v>7115478</v>
      </c>
      <c r="J50" s="192">
        <v>1129312</v>
      </c>
      <c r="K50" s="192">
        <v>5986166</v>
      </c>
      <c r="L50" s="192">
        <v>965</v>
      </c>
      <c r="M50" s="192">
        <v>1800955</v>
      </c>
      <c r="N50" s="192">
        <v>95</v>
      </c>
      <c r="O50" s="212">
        <v>74</v>
      </c>
    </row>
    <row r="51" spans="1:15" ht="9.75" customHeight="1">
      <c r="A51" s="7">
        <v>75</v>
      </c>
      <c r="B51" s="3" t="s">
        <v>128</v>
      </c>
      <c r="C51" s="3"/>
      <c r="D51" s="193">
        <v>452253</v>
      </c>
      <c r="E51" s="192">
        <v>193685</v>
      </c>
      <c r="F51" s="192">
        <v>64853</v>
      </c>
      <c r="G51" s="192">
        <v>6863821</v>
      </c>
      <c r="H51" s="192">
        <v>525</v>
      </c>
      <c r="I51" s="192">
        <v>5750434</v>
      </c>
      <c r="J51" s="192">
        <v>431221</v>
      </c>
      <c r="K51" s="192">
        <v>5319213</v>
      </c>
      <c r="L51" s="192">
        <v>1108</v>
      </c>
      <c r="M51" s="192">
        <v>369217</v>
      </c>
      <c r="N51" s="192">
        <v>28</v>
      </c>
      <c r="O51" s="212">
        <v>75</v>
      </c>
    </row>
    <row r="52" spans="1:15" ht="9.75" customHeight="1">
      <c r="A52" s="7">
        <v>76</v>
      </c>
      <c r="B52" s="3" t="s">
        <v>129</v>
      </c>
      <c r="C52" s="3"/>
      <c r="D52" s="193">
        <v>639775</v>
      </c>
      <c r="E52" s="192">
        <v>229276</v>
      </c>
      <c r="F52" s="192">
        <v>588956</v>
      </c>
      <c r="G52" s="192">
        <v>10100245</v>
      </c>
      <c r="H52" s="192">
        <v>702</v>
      </c>
      <c r="I52" s="192">
        <v>8229810</v>
      </c>
      <c r="J52" s="192">
        <v>2433298</v>
      </c>
      <c r="K52" s="192">
        <v>5796512</v>
      </c>
      <c r="L52" s="192">
        <v>1408</v>
      </c>
      <c r="M52" s="192">
        <v>838527</v>
      </c>
      <c r="N52" s="192">
        <v>58</v>
      </c>
      <c r="O52" s="212">
        <v>76</v>
      </c>
    </row>
    <row r="53" spans="1:15" ht="9.75" customHeight="1">
      <c r="A53" s="7">
        <v>77</v>
      </c>
      <c r="B53" s="3" t="s">
        <v>130</v>
      </c>
      <c r="C53" s="3"/>
      <c r="D53" s="193">
        <v>315327</v>
      </c>
      <c r="E53" s="192">
        <v>211355</v>
      </c>
      <c r="F53" s="192">
        <v>245602</v>
      </c>
      <c r="G53" s="192">
        <v>7210950</v>
      </c>
      <c r="H53" s="192">
        <v>534</v>
      </c>
      <c r="I53" s="192">
        <v>6149705</v>
      </c>
      <c r="J53" s="192">
        <v>1503951</v>
      </c>
      <c r="K53" s="192">
        <v>4645754</v>
      </c>
      <c r="L53" s="192">
        <v>1146</v>
      </c>
      <c r="M53" s="192">
        <v>493624</v>
      </c>
      <c r="N53" s="192">
        <v>37</v>
      </c>
      <c r="O53" s="212">
        <v>77</v>
      </c>
    </row>
    <row r="54" spans="1:15" ht="9.75" customHeight="1">
      <c r="A54" s="7">
        <v>78</v>
      </c>
      <c r="B54" s="3" t="s">
        <v>131</v>
      </c>
      <c r="C54" s="3"/>
      <c r="D54" s="193">
        <v>561863</v>
      </c>
      <c r="E54" s="192">
        <v>414212</v>
      </c>
      <c r="F54" s="192">
        <v>417095</v>
      </c>
      <c r="G54" s="192">
        <v>8221277</v>
      </c>
      <c r="H54" s="192">
        <v>597</v>
      </c>
      <c r="I54" s="192">
        <v>5823389</v>
      </c>
      <c r="J54" s="192">
        <v>670418</v>
      </c>
      <c r="K54" s="192">
        <v>5152971</v>
      </c>
      <c r="L54" s="192">
        <v>1072</v>
      </c>
      <c r="M54" s="192">
        <v>382642</v>
      </c>
      <c r="N54" s="192">
        <v>28</v>
      </c>
      <c r="O54" s="212">
        <v>78</v>
      </c>
    </row>
    <row r="55" spans="1:15" ht="9.75" customHeight="1">
      <c r="A55" s="7">
        <v>79</v>
      </c>
      <c r="B55" s="14" t="s">
        <v>5</v>
      </c>
      <c r="C55" s="14"/>
      <c r="D55" s="138">
        <f>SUM(D46:D54)</f>
        <v>2736079</v>
      </c>
      <c r="E55" s="22">
        <f>SUM(E46:E54)</f>
        <v>3894055</v>
      </c>
      <c r="F55" s="22">
        <f aca="true" t="shared" si="4" ref="F55:M55">SUM(F46:F54)</f>
        <v>6196205</v>
      </c>
      <c r="G55" s="22">
        <f t="shared" si="4"/>
        <v>95642175</v>
      </c>
      <c r="H55" s="22">
        <v>565</v>
      </c>
      <c r="I55" s="22">
        <f t="shared" si="4"/>
        <v>82431899</v>
      </c>
      <c r="J55" s="22">
        <f t="shared" si="4"/>
        <v>30022759</v>
      </c>
      <c r="K55" s="22">
        <f t="shared" si="4"/>
        <v>52409140</v>
      </c>
      <c r="L55" s="22">
        <v>1213</v>
      </c>
      <c r="M55" s="22">
        <f t="shared" si="4"/>
        <v>6317152</v>
      </c>
      <c r="N55" s="22">
        <v>37</v>
      </c>
      <c r="O55" s="212">
        <v>79</v>
      </c>
    </row>
    <row r="56" spans="1:15" ht="9.75" customHeight="1">
      <c r="A56" s="7">
        <v>80</v>
      </c>
      <c r="B56" s="20" t="s">
        <v>72</v>
      </c>
      <c r="C56" s="20"/>
      <c r="D56" s="138">
        <f>D43+D55</f>
        <v>4532888</v>
      </c>
      <c r="E56" s="22">
        <f>E43+E55</f>
        <v>6369977</v>
      </c>
      <c r="F56" s="22">
        <f aca="true" t="shared" si="5" ref="F56:M56">F43+F55</f>
        <v>7633712</v>
      </c>
      <c r="G56" s="22">
        <f t="shared" si="5"/>
        <v>120932195</v>
      </c>
      <c r="H56" s="22">
        <v>575</v>
      </c>
      <c r="I56" s="22">
        <f t="shared" si="5"/>
        <v>102865499</v>
      </c>
      <c r="J56" s="22">
        <f t="shared" si="5"/>
        <v>34756686</v>
      </c>
      <c r="K56" s="22">
        <f t="shared" si="5"/>
        <v>68108813</v>
      </c>
      <c r="L56" s="22">
        <v>1209</v>
      </c>
      <c r="M56" s="22">
        <f t="shared" si="5"/>
        <v>8714760</v>
      </c>
      <c r="N56" s="22">
        <v>41</v>
      </c>
      <c r="O56" s="212">
        <v>80</v>
      </c>
    </row>
    <row r="57" spans="4:15" ht="9.75" customHeight="1">
      <c r="D57" s="137"/>
      <c r="E57" s="137"/>
      <c r="F57" s="137"/>
      <c r="G57" s="137"/>
      <c r="H57" s="137"/>
      <c r="I57" s="137"/>
      <c r="J57" s="137"/>
      <c r="K57" s="137"/>
      <c r="L57" s="137"/>
      <c r="M57" s="137"/>
      <c r="N57" s="137"/>
      <c r="O57" s="266"/>
    </row>
    <row r="58" spans="1:15" ht="13.5" customHeight="1">
      <c r="A58" s="7" t="s">
        <v>9</v>
      </c>
      <c r="B58" s="113"/>
      <c r="C58" s="113"/>
      <c r="D58" s="137"/>
      <c r="E58" s="137"/>
      <c r="F58" s="137"/>
      <c r="G58" s="411" t="s">
        <v>266</v>
      </c>
      <c r="H58" s="411"/>
      <c r="I58" s="412" t="s">
        <v>132</v>
      </c>
      <c r="J58" s="412"/>
      <c r="K58" s="137"/>
      <c r="L58" s="137"/>
      <c r="M58" s="137"/>
      <c r="N58" s="137"/>
      <c r="O58" s="212" t="s">
        <v>9</v>
      </c>
    </row>
    <row r="59" spans="1:15" ht="9" customHeight="1">
      <c r="A59" s="7"/>
      <c r="B59" s="113" t="s">
        <v>10</v>
      </c>
      <c r="C59" s="113"/>
      <c r="D59" s="137"/>
      <c r="E59" s="137"/>
      <c r="F59" s="137"/>
      <c r="G59" s="161"/>
      <c r="H59" s="161"/>
      <c r="I59" s="162"/>
      <c r="J59" s="162"/>
      <c r="K59" s="137"/>
      <c r="L59" s="137"/>
      <c r="M59" s="137"/>
      <c r="N59" s="137"/>
      <c r="O59" s="212"/>
    </row>
    <row r="60" spans="1:15" ht="9.75" customHeight="1">
      <c r="A60" s="7">
        <v>81</v>
      </c>
      <c r="B60" s="3" t="s">
        <v>133</v>
      </c>
      <c r="C60" s="3"/>
      <c r="D60" s="193">
        <v>277138</v>
      </c>
      <c r="E60" s="192">
        <v>355318</v>
      </c>
      <c r="F60" s="192">
        <v>127685</v>
      </c>
      <c r="G60" s="192">
        <v>5033086</v>
      </c>
      <c r="H60" s="192">
        <v>642</v>
      </c>
      <c r="I60" s="192">
        <v>3874699</v>
      </c>
      <c r="J60" s="192">
        <v>1304660</v>
      </c>
      <c r="K60" s="192">
        <v>2570039</v>
      </c>
      <c r="L60" s="192">
        <v>1178</v>
      </c>
      <c r="M60" s="192">
        <v>693943</v>
      </c>
      <c r="N60" s="192">
        <v>88</v>
      </c>
      <c r="O60" s="212">
        <v>81</v>
      </c>
    </row>
    <row r="61" spans="1:15" ht="9.75" customHeight="1">
      <c r="A61" s="7">
        <v>82</v>
      </c>
      <c r="B61" s="3" t="s">
        <v>134</v>
      </c>
      <c r="C61" s="3"/>
      <c r="D61" s="193" t="s">
        <v>374</v>
      </c>
      <c r="E61" s="192">
        <v>3057951</v>
      </c>
      <c r="F61" s="192">
        <v>2272556</v>
      </c>
      <c r="G61" s="192">
        <v>23895746</v>
      </c>
      <c r="H61" s="192">
        <v>1185</v>
      </c>
      <c r="I61" s="192">
        <v>19188073</v>
      </c>
      <c r="J61" s="192">
        <v>11719828</v>
      </c>
      <c r="K61" s="192">
        <v>7468245</v>
      </c>
      <c r="L61" s="192">
        <v>2086</v>
      </c>
      <c r="M61" s="192">
        <v>3052158</v>
      </c>
      <c r="N61" s="192">
        <v>151</v>
      </c>
      <c r="O61" s="212">
        <v>82</v>
      </c>
    </row>
    <row r="62" spans="1:15" ht="9.75" customHeight="1">
      <c r="A62" s="7">
        <v>83</v>
      </c>
      <c r="B62" s="3" t="s">
        <v>135</v>
      </c>
      <c r="C62" s="3"/>
      <c r="D62" s="193">
        <v>2242102</v>
      </c>
      <c r="E62" s="192">
        <v>4073817</v>
      </c>
      <c r="F62" s="192">
        <v>2560591</v>
      </c>
      <c r="G62" s="192">
        <v>26555383</v>
      </c>
      <c r="H62" s="192">
        <v>1165</v>
      </c>
      <c r="I62" s="192">
        <v>21501247</v>
      </c>
      <c r="J62" s="192">
        <v>9254779</v>
      </c>
      <c r="K62" s="192">
        <v>12246468</v>
      </c>
      <c r="L62" s="192">
        <v>2139</v>
      </c>
      <c r="M62" s="192">
        <v>2411099</v>
      </c>
      <c r="N62" s="192">
        <v>106</v>
      </c>
      <c r="O62" s="212">
        <v>83</v>
      </c>
    </row>
    <row r="63" spans="1:15" ht="9.75" customHeight="1">
      <c r="A63" s="7">
        <v>84</v>
      </c>
      <c r="B63" s="3" t="s">
        <v>136</v>
      </c>
      <c r="C63" s="3"/>
      <c r="D63" s="193" t="s">
        <v>374</v>
      </c>
      <c r="E63" s="192">
        <v>2783345</v>
      </c>
      <c r="F63" s="192">
        <v>14073926</v>
      </c>
      <c r="G63" s="192">
        <v>124866224</v>
      </c>
      <c r="H63" s="192">
        <v>1382</v>
      </c>
      <c r="I63" s="192">
        <v>111770793</v>
      </c>
      <c r="J63" s="192">
        <v>41750920</v>
      </c>
      <c r="K63" s="192">
        <v>70019873</v>
      </c>
      <c r="L63" s="192">
        <v>2686</v>
      </c>
      <c r="M63" s="192">
        <v>10660260</v>
      </c>
      <c r="N63" s="192">
        <v>118</v>
      </c>
      <c r="O63" s="212">
        <v>84</v>
      </c>
    </row>
    <row r="64" spans="1:15" ht="9.75" customHeight="1">
      <c r="A64" s="7">
        <v>85</v>
      </c>
      <c r="B64" s="3" t="s">
        <v>137</v>
      </c>
      <c r="C64" s="3"/>
      <c r="D64" s="193" t="s">
        <v>374</v>
      </c>
      <c r="E64" s="192">
        <v>164089</v>
      </c>
      <c r="F64" s="192">
        <v>102215</v>
      </c>
      <c r="G64" s="192">
        <v>5096787</v>
      </c>
      <c r="H64" s="192">
        <v>643</v>
      </c>
      <c r="I64" s="192">
        <v>1301357</v>
      </c>
      <c r="J64" s="192" t="s">
        <v>374</v>
      </c>
      <c r="K64" s="192">
        <v>1301357</v>
      </c>
      <c r="L64" s="192">
        <v>389</v>
      </c>
      <c r="M64" s="192">
        <v>586397</v>
      </c>
      <c r="N64" s="192">
        <v>74</v>
      </c>
      <c r="O64" s="212">
        <v>85</v>
      </c>
    </row>
    <row r="65" spans="1:15" ht="9.75" customHeight="1">
      <c r="A65" s="7">
        <v>86</v>
      </c>
      <c r="B65" s="14" t="s">
        <v>5</v>
      </c>
      <c r="C65" s="14"/>
      <c r="D65" s="138">
        <f>SUM(D60:D64)</f>
        <v>2519240</v>
      </c>
      <c r="E65" s="22">
        <f>SUM(E60:E64)</f>
        <v>10434520</v>
      </c>
      <c r="F65" s="22">
        <f aca="true" t="shared" si="6" ref="F65:M65">SUM(F60:F64)</f>
        <v>19136973</v>
      </c>
      <c r="G65" s="22">
        <f t="shared" si="6"/>
        <v>185447226</v>
      </c>
      <c r="H65" s="22">
        <v>1244</v>
      </c>
      <c r="I65" s="22">
        <f t="shared" si="6"/>
        <v>157636169</v>
      </c>
      <c r="J65" s="22">
        <f t="shared" si="6"/>
        <v>64030187</v>
      </c>
      <c r="K65" s="22">
        <f t="shared" si="6"/>
        <v>93605982</v>
      </c>
      <c r="L65" s="22">
        <v>2335</v>
      </c>
      <c r="M65" s="22">
        <f t="shared" si="6"/>
        <v>17403857</v>
      </c>
      <c r="N65" s="22">
        <v>117</v>
      </c>
      <c r="O65" s="212">
        <v>86</v>
      </c>
    </row>
    <row r="66" spans="1:15" ht="9.75" customHeight="1">
      <c r="A66" s="7"/>
      <c r="B66" s="14"/>
      <c r="C66" s="14"/>
      <c r="D66" s="136"/>
      <c r="E66" s="137"/>
      <c r="F66" s="137"/>
      <c r="G66" s="137"/>
      <c r="H66" s="137"/>
      <c r="I66" s="137"/>
      <c r="J66" s="137"/>
      <c r="K66" s="137"/>
      <c r="L66" s="137"/>
      <c r="M66" s="137"/>
      <c r="N66" s="137"/>
      <c r="O66" s="212"/>
    </row>
    <row r="67" spans="1:15" ht="9.75" customHeight="1">
      <c r="A67" s="7" t="s">
        <v>9</v>
      </c>
      <c r="B67" s="113" t="s">
        <v>26</v>
      </c>
      <c r="C67" s="113"/>
      <c r="D67" s="136"/>
      <c r="E67" s="137"/>
      <c r="F67" s="137"/>
      <c r="G67" s="137"/>
      <c r="H67" s="137"/>
      <c r="I67" s="137"/>
      <c r="J67" s="137"/>
      <c r="K67" s="137"/>
      <c r="L67" s="137"/>
      <c r="M67" s="137"/>
      <c r="N67" s="137"/>
      <c r="O67" s="212" t="s">
        <v>9</v>
      </c>
    </row>
    <row r="68" spans="1:15" ht="9.75" customHeight="1">
      <c r="A68" s="7">
        <v>87</v>
      </c>
      <c r="B68" s="3" t="s">
        <v>133</v>
      </c>
      <c r="C68" s="3"/>
      <c r="D68" s="136">
        <v>847498</v>
      </c>
      <c r="E68" s="137">
        <v>522034</v>
      </c>
      <c r="F68" s="137">
        <v>1757584</v>
      </c>
      <c r="G68" s="137">
        <v>26996686</v>
      </c>
      <c r="H68" s="137">
        <v>674</v>
      </c>
      <c r="I68" s="137">
        <v>24344085</v>
      </c>
      <c r="J68" s="137">
        <v>11291816</v>
      </c>
      <c r="K68" s="137">
        <v>13052269</v>
      </c>
      <c r="L68" s="137">
        <v>1535</v>
      </c>
      <c r="M68" s="137">
        <v>1190819</v>
      </c>
      <c r="N68" s="137">
        <v>30</v>
      </c>
      <c r="O68" s="212">
        <v>87</v>
      </c>
    </row>
    <row r="69" spans="1:15" ht="9.75" customHeight="1">
      <c r="A69" s="7">
        <v>88</v>
      </c>
      <c r="B69" s="3" t="s">
        <v>138</v>
      </c>
      <c r="C69" s="3"/>
      <c r="D69" s="136">
        <v>919890</v>
      </c>
      <c r="E69" s="137">
        <v>667809</v>
      </c>
      <c r="F69" s="137">
        <v>1750123</v>
      </c>
      <c r="G69" s="137">
        <v>19231275</v>
      </c>
      <c r="H69" s="137">
        <v>679</v>
      </c>
      <c r="I69" s="137">
        <v>16478611</v>
      </c>
      <c r="J69" s="137">
        <v>8398610</v>
      </c>
      <c r="K69" s="137">
        <v>8080001</v>
      </c>
      <c r="L69" s="137">
        <v>1373</v>
      </c>
      <c r="M69" s="137">
        <v>1454749</v>
      </c>
      <c r="N69" s="137">
        <v>51</v>
      </c>
      <c r="O69" s="212">
        <v>88</v>
      </c>
    </row>
    <row r="70" spans="1:15" ht="9.75" customHeight="1">
      <c r="A70" s="7">
        <v>89</v>
      </c>
      <c r="B70" s="3" t="s">
        <v>135</v>
      </c>
      <c r="C70" s="3"/>
      <c r="D70" s="193" t="s">
        <v>374</v>
      </c>
      <c r="E70" s="137">
        <v>664341</v>
      </c>
      <c r="F70" s="137">
        <v>1661716</v>
      </c>
      <c r="G70" s="137">
        <v>15068019</v>
      </c>
      <c r="H70" s="137">
        <v>665</v>
      </c>
      <c r="I70" s="137">
        <v>13571716</v>
      </c>
      <c r="J70" s="137">
        <v>5203036</v>
      </c>
      <c r="K70" s="137">
        <v>8368680</v>
      </c>
      <c r="L70" s="137">
        <v>1445</v>
      </c>
      <c r="M70" s="137">
        <v>1310333</v>
      </c>
      <c r="N70" s="137">
        <v>58</v>
      </c>
      <c r="O70" s="212">
        <v>89</v>
      </c>
    </row>
    <row r="71" spans="1:15" ht="9.75" customHeight="1">
      <c r="A71" s="7">
        <v>90</v>
      </c>
      <c r="B71" s="3" t="s">
        <v>139</v>
      </c>
      <c r="C71" s="3"/>
      <c r="D71" s="136">
        <v>375944</v>
      </c>
      <c r="E71" s="137">
        <v>529487</v>
      </c>
      <c r="F71" s="137">
        <v>2379439</v>
      </c>
      <c r="G71" s="137">
        <v>26827017</v>
      </c>
      <c r="H71" s="137">
        <v>807</v>
      </c>
      <c r="I71" s="137">
        <v>24353904</v>
      </c>
      <c r="J71" s="137">
        <v>13073570</v>
      </c>
      <c r="K71" s="137">
        <v>11280334</v>
      </c>
      <c r="L71" s="137">
        <v>1780</v>
      </c>
      <c r="M71" s="137">
        <v>1386787</v>
      </c>
      <c r="N71" s="137">
        <v>42</v>
      </c>
      <c r="O71" s="212">
        <v>90</v>
      </c>
    </row>
    <row r="72" spans="1:15" ht="9.75" customHeight="1">
      <c r="A72" s="7">
        <v>91</v>
      </c>
      <c r="B72" s="3" t="s">
        <v>140</v>
      </c>
      <c r="C72" s="3"/>
      <c r="D72" s="136">
        <v>665800</v>
      </c>
      <c r="E72" s="137">
        <v>1349378</v>
      </c>
      <c r="F72" s="137">
        <v>1307692</v>
      </c>
      <c r="G72" s="137">
        <v>11110397</v>
      </c>
      <c r="H72" s="137">
        <v>524</v>
      </c>
      <c r="I72" s="137">
        <v>9334849</v>
      </c>
      <c r="J72" s="137">
        <v>3965251</v>
      </c>
      <c r="K72" s="137">
        <v>5369598</v>
      </c>
      <c r="L72" s="137">
        <v>1107</v>
      </c>
      <c r="M72" s="137">
        <v>861284</v>
      </c>
      <c r="N72" s="137">
        <v>41</v>
      </c>
      <c r="O72" s="212">
        <v>91</v>
      </c>
    </row>
    <row r="73" spans="1:15" ht="9.75" customHeight="1">
      <c r="A73" s="7">
        <v>92</v>
      </c>
      <c r="B73" s="3" t="s">
        <v>141</v>
      </c>
      <c r="C73" s="3"/>
      <c r="D73" s="136">
        <v>501346</v>
      </c>
      <c r="E73" s="137">
        <v>492098</v>
      </c>
      <c r="F73" s="137">
        <v>1194129</v>
      </c>
      <c r="G73" s="137">
        <v>16058358</v>
      </c>
      <c r="H73" s="137">
        <v>602</v>
      </c>
      <c r="I73" s="137">
        <v>14214702</v>
      </c>
      <c r="J73" s="137">
        <v>3847877</v>
      </c>
      <c r="K73" s="137">
        <v>10366825</v>
      </c>
      <c r="L73" s="137">
        <v>1329</v>
      </c>
      <c r="M73" s="137">
        <v>1019062</v>
      </c>
      <c r="N73" s="137">
        <v>38</v>
      </c>
      <c r="O73" s="212">
        <v>92</v>
      </c>
    </row>
    <row r="74" spans="1:15" ht="9.75" customHeight="1">
      <c r="A74" s="7">
        <v>93</v>
      </c>
      <c r="B74" s="3" t="s">
        <v>142</v>
      </c>
      <c r="C74" s="3"/>
      <c r="D74" s="136">
        <v>638420</v>
      </c>
      <c r="E74" s="137">
        <v>384103</v>
      </c>
      <c r="F74" s="137">
        <v>986551</v>
      </c>
      <c r="G74" s="137">
        <v>12081947</v>
      </c>
      <c r="H74" s="137">
        <v>607</v>
      </c>
      <c r="I74" s="137">
        <v>10768530</v>
      </c>
      <c r="J74" s="137">
        <v>5059240</v>
      </c>
      <c r="K74" s="137">
        <v>5709290</v>
      </c>
      <c r="L74" s="137">
        <v>1343</v>
      </c>
      <c r="M74" s="137">
        <v>436050</v>
      </c>
      <c r="N74" s="137">
        <v>22</v>
      </c>
      <c r="O74" s="212">
        <v>93</v>
      </c>
    </row>
    <row r="75" spans="1:15" ht="9.75" customHeight="1">
      <c r="A75" s="7">
        <v>94</v>
      </c>
      <c r="B75" s="14" t="s">
        <v>5</v>
      </c>
      <c r="C75" s="14"/>
      <c r="D75" s="138">
        <f>SUM(D68:D74)</f>
        <v>3948898</v>
      </c>
      <c r="E75" s="22">
        <f>SUM(E68:E74)</f>
        <v>4609250</v>
      </c>
      <c r="F75" s="22">
        <f aca="true" t="shared" si="7" ref="F75:M75">SUM(F68:F74)</f>
        <v>11037234</v>
      </c>
      <c r="G75" s="22">
        <f t="shared" si="7"/>
        <v>127373699</v>
      </c>
      <c r="H75" s="22">
        <v>663</v>
      </c>
      <c r="I75" s="22">
        <f t="shared" si="7"/>
        <v>113066397</v>
      </c>
      <c r="J75" s="22">
        <f t="shared" si="7"/>
        <v>50839400</v>
      </c>
      <c r="K75" s="22">
        <f t="shared" si="7"/>
        <v>62226997</v>
      </c>
      <c r="L75" s="22">
        <v>1448</v>
      </c>
      <c r="M75" s="22">
        <f t="shared" si="7"/>
        <v>7659084</v>
      </c>
      <c r="N75" s="22">
        <v>40</v>
      </c>
      <c r="O75" s="212">
        <v>94</v>
      </c>
    </row>
    <row r="76" spans="1:15" ht="9.75" customHeight="1">
      <c r="A76" s="7">
        <v>95</v>
      </c>
      <c r="B76" s="20" t="s">
        <v>73</v>
      </c>
      <c r="C76" s="20"/>
      <c r="D76" s="138">
        <f>D65+D75</f>
        <v>6468138</v>
      </c>
      <c r="E76" s="22">
        <f>E65+E75</f>
        <v>15043770</v>
      </c>
      <c r="F76" s="22">
        <f aca="true" t="shared" si="8" ref="F76:M76">F65+F75</f>
        <v>30174207</v>
      </c>
      <c r="G76" s="22">
        <f t="shared" si="8"/>
        <v>312820925</v>
      </c>
      <c r="H76" s="22">
        <v>917</v>
      </c>
      <c r="I76" s="22">
        <f t="shared" si="8"/>
        <v>270702566</v>
      </c>
      <c r="J76" s="22">
        <f t="shared" si="8"/>
        <v>114869587</v>
      </c>
      <c r="K76" s="22">
        <f t="shared" si="8"/>
        <v>155832979</v>
      </c>
      <c r="L76" s="22">
        <v>1859</v>
      </c>
      <c r="M76" s="22">
        <f t="shared" si="8"/>
        <v>25062941</v>
      </c>
      <c r="N76" s="22">
        <v>73</v>
      </c>
      <c r="O76" s="212">
        <v>95</v>
      </c>
    </row>
    <row r="77" spans="1:15" ht="7.5" customHeight="1">
      <c r="A77" s="227" t="s">
        <v>37</v>
      </c>
      <c r="B77" s="4"/>
      <c r="C77" s="4"/>
      <c r="D77" s="4"/>
      <c r="E77" s="4"/>
      <c r="F77" s="4"/>
      <c r="G77" s="4"/>
      <c r="H77" s="4"/>
      <c r="I77" s="4"/>
      <c r="J77" s="4"/>
      <c r="K77" s="4"/>
      <c r="L77" s="4"/>
      <c r="M77" s="4"/>
      <c r="N77" s="4"/>
      <c r="O77" s="266"/>
    </row>
    <row r="78" spans="1:15" s="54" customFormat="1" ht="9.75">
      <c r="A78" s="366" t="s">
        <v>156</v>
      </c>
      <c r="B78" s="366"/>
      <c r="C78" s="366"/>
      <c r="D78" s="366"/>
      <c r="E78" s="366"/>
      <c r="F78" s="366"/>
      <c r="G78" s="366"/>
      <c r="O78" s="264"/>
    </row>
    <row r="79" spans="1:15" s="54" customFormat="1" ht="9.75">
      <c r="A79" s="366" t="s">
        <v>359</v>
      </c>
      <c r="B79" s="366"/>
      <c r="C79" s="366"/>
      <c r="D79" s="366"/>
      <c r="E79" s="366"/>
      <c r="F79" s="366"/>
      <c r="G79" s="366"/>
      <c r="O79" s="264"/>
    </row>
    <row r="80" spans="4:15" ht="12.75">
      <c r="D80" s="4"/>
      <c r="E80" s="4"/>
      <c r="F80" s="4"/>
      <c r="G80" s="4"/>
      <c r="H80" s="4"/>
      <c r="I80" s="4"/>
      <c r="J80" s="4"/>
      <c r="K80" s="4"/>
      <c r="L80" s="4"/>
      <c r="M80" s="4"/>
      <c r="N80" s="4"/>
      <c r="O80" s="266"/>
    </row>
    <row r="81" spans="4:15" ht="12.75">
      <c r="D81" s="4"/>
      <c r="E81" s="4"/>
      <c r="F81" s="4"/>
      <c r="G81" s="4"/>
      <c r="H81" s="4"/>
      <c r="I81" s="4"/>
      <c r="J81" s="4"/>
      <c r="K81" s="4"/>
      <c r="L81" s="4"/>
      <c r="M81" s="4"/>
      <c r="N81" s="4"/>
      <c r="O81" s="266"/>
    </row>
    <row r="82" spans="4:15" ht="12.75">
      <c r="D82" s="4"/>
      <c r="E82" s="4"/>
      <c r="F82" s="4"/>
      <c r="G82" s="4"/>
      <c r="H82" s="4"/>
      <c r="I82" s="4"/>
      <c r="J82" s="4"/>
      <c r="K82" s="4"/>
      <c r="L82" s="4"/>
      <c r="M82" s="4"/>
      <c r="N82" s="4"/>
      <c r="O82" s="266"/>
    </row>
    <row r="83" spans="4:15" ht="12.75">
      <c r="D83" s="135"/>
      <c r="E83" s="135"/>
      <c r="F83" s="135"/>
      <c r="G83" s="135"/>
      <c r="H83" s="135"/>
      <c r="I83" s="135"/>
      <c r="J83" s="135"/>
      <c r="K83" s="135"/>
      <c r="L83" s="135"/>
      <c r="M83" s="135"/>
      <c r="N83" s="135"/>
      <c r="O83" s="278"/>
    </row>
  </sheetData>
  <sheetProtection/>
  <mergeCells count="28">
    <mergeCell ref="I58:J58"/>
    <mergeCell ref="D19:H19"/>
    <mergeCell ref="I19:K19"/>
    <mergeCell ref="I6:J6"/>
    <mergeCell ref="G6:H6"/>
    <mergeCell ref="G7:G16"/>
    <mergeCell ref="J14:K15"/>
    <mergeCell ref="I7:N8"/>
    <mergeCell ref="M10:N10"/>
    <mergeCell ref="A79:G79"/>
    <mergeCell ref="A78:G78"/>
    <mergeCell ref="G58:H58"/>
    <mergeCell ref="M12:N12"/>
    <mergeCell ref="D7:D16"/>
    <mergeCell ref="E6:F13"/>
    <mergeCell ref="F14:F16"/>
    <mergeCell ref="J11:K11"/>
    <mergeCell ref="B6:C17"/>
    <mergeCell ref="M11:N11"/>
    <mergeCell ref="B4:H4"/>
    <mergeCell ref="I4:J4"/>
    <mergeCell ref="I3:L3"/>
    <mergeCell ref="I1:O1"/>
    <mergeCell ref="E2:F2"/>
    <mergeCell ref="G2:H2"/>
    <mergeCell ref="I2:L2"/>
    <mergeCell ref="A1:H1"/>
    <mergeCell ref="B3:H3"/>
  </mergeCells>
  <printOptions/>
  <pageMargins left="0.7874015748031497" right="0.7874015748031497" top="0.984251968503937" bottom="0.984251968503937" header="0.5118110236220472" footer="0.5118110236220472"/>
  <pageSetup horizontalDpi="600" verticalDpi="600" orientation="portrait" scale="80" r:id="rId3"/>
  <legacyDrawing r:id="rId2"/>
</worksheet>
</file>

<file path=xl/worksheets/sheet13.xml><?xml version="1.0" encoding="utf-8"?>
<worksheet xmlns="http://schemas.openxmlformats.org/spreadsheetml/2006/main" xmlns:r="http://schemas.openxmlformats.org/officeDocument/2006/relationships">
  <dimension ref="A1:T84"/>
  <sheetViews>
    <sheetView view="pageLayout" workbookViewId="0" topLeftCell="A1">
      <selection activeCell="K59" sqref="K59:S59"/>
    </sheetView>
  </sheetViews>
  <sheetFormatPr defaultColWidth="21.7109375" defaultRowHeight="12.75"/>
  <cols>
    <col min="1" max="1" width="6.7109375" style="227" customWidth="1"/>
    <col min="2" max="2" width="24.00390625" style="4" customWidth="1"/>
    <col min="3" max="3" width="0.85546875" style="4" customWidth="1"/>
    <col min="4" max="4" width="23.00390625" style="4" customWidth="1"/>
    <col min="5" max="5" width="22.8515625" style="4" customWidth="1"/>
    <col min="6" max="6" width="24.00390625" style="4" customWidth="1"/>
    <col min="7" max="7" width="17.8515625" style="4" customWidth="1"/>
    <col min="8" max="8" width="15.7109375" style="4" customWidth="1"/>
    <col min="9" max="9" width="18.57421875" style="4" customWidth="1"/>
    <col min="10" max="10" width="17.8515625" style="4" customWidth="1"/>
    <col min="11" max="11" width="17.140625" style="4" customWidth="1"/>
    <col min="12" max="12" width="17.00390625" style="4" customWidth="1"/>
    <col min="13" max="13" width="5.421875" style="227" customWidth="1"/>
    <col min="14" max="16384" width="21.7109375" style="4" customWidth="1"/>
  </cols>
  <sheetData>
    <row r="1" spans="1:19" ht="12" customHeight="1">
      <c r="A1" s="346" t="s">
        <v>277</v>
      </c>
      <c r="B1" s="346"/>
      <c r="C1" s="346"/>
      <c r="D1" s="346"/>
      <c r="E1" s="346"/>
      <c r="F1" s="346"/>
      <c r="G1" s="346" t="s">
        <v>278</v>
      </c>
      <c r="H1" s="346"/>
      <c r="I1" s="346"/>
      <c r="J1" s="346"/>
      <c r="K1" s="346"/>
      <c r="L1" s="346"/>
      <c r="M1" s="346"/>
      <c r="N1" s="62"/>
      <c r="O1" s="62"/>
      <c r="P1" s="62"/>
      <c r="Q1" s="62"/>
      <c r="R1" s="62"/>
      <c r="S1" s="62"/>
    </row>
    <row r="2" spans="1:19" ht="12" customHeight="1">
      <c r="A2" s="62"/>
      <c r="B2" s="51"/>
      <c r="C2" s="51"/>
      <c r="D2" s="51"/>
      <c r="E2" s="345" t="s">
        <v>218</v>
      </c>
      <c r="F2" s="345"/>
      <c r="G2" s="347" t="s">
        <v>219</v>
      </c>
      <c r="H2" s="347"/>
      <c r="K2" s="347"/>
      <c r="L2" s="347"/>
      <c r="M2" s="89" t="s">
        <v>9</v>
      </c>
      <c r="N2" s="51"/>
      <c r="O2" s="51"/>
      <c r="P2" s="51"/>
      <c r="Q2" s="51"/>
      <c r="R2" s="51"/>
      <c r="S2" s="51"/>
    </row>
    <row r="3" spans="1:19" ht="12" customHeight="1">
      <c r="A3" s="265"/>
      <c r="B3" s="345" t="s">
        <v>220</v>
      </c>
      <c r="C3" s="345"/>
      <c r="D3" s="345"/>
      <c r="E3" s="345"/>
      <c r="F3" s="345"/>
      <c r="G3" s="347" t="s">
        <v>221</v>
      </c>
      <c r="H3" s="347"/>
      <c r="I3" s="347"/>
      <c r="J3" s="347"/>
      <c r="O3" s="53"/>
      <c r="P3" s="53"/>
      <c r="Q3" s="53"/>
      <c r="R3" s="53"/>
      <c r="S3" s="53"/>
    </row>
    <row r="4" spans="1:19" ht="12" customHeight="1">
      <c r="A4" s="265"/>
      <c r="B4" s="345" t="s">
        <v>437</v>
      </c>
      <c r="C4" s="345"/>
      <c r="D4" s="345"/>
      <c r="E4" s="345"/>
      <c r="F4" s="345"/>
      <c r="G4" s="347" t="s">
        <v>222</v>
      </c>
      <c r="H4" s="347"/>
      <c r="I4" s="90"/>
      <c r="J4" s="65"/>
      <c r="M4" s="89" t="s">
        <v>9</v>
      </c>
      <c r="N4" s="53"/>
      <c r="O4" s="53"/>
      <c r="P4" s="53"/>
      <c r="Q4" s="53"/>
      <c r="R4" s="53"/>
      <c r="S4" s="53"/>
    </row>
    <row r="5" spans="1:19" ht="12" customHeight="1">
      <c r="A5" s="279"/>
      <c r="B5" s="91"/>
      <c r="C5" s="91"/>
      <c r="D5" s="91"/>
      <c r="E5" s="91"/>
      <c r="F5" s="92" t="s">
        <v>3</v>
      </c>
      <c r="G5" s="51" t="s">
        <v>4</v>
      </c>
      <c r="H5" s="91"/>
      <c r="I5" s="91"/>
      <c r="J5" s="91"/>
      <c r="L5" s="51"/>
      <c r="M5" s="62"/>
      <c r="N5" s="51"/>
      <c r="O5" s="51"/>
      <c r="P5" s="51"/>
      <c r="Q5" s="51"/>
      <c r="R5" s="51"/>
      <c r="S5" s="51"/>
    </row>
    <row r="6" spans="1:13" s="66" customFormat="1" ht="12.75" customHeight="1">
      <c r="A6" s="94" t="s">
        <v>9</v>
      </c>
      <c r="B6" s="374" t="s">
        <v>225</v>
      </c>
      <c r="C6" s="383"/>
      <c r="D6" s="380" t="s">
        <v>341</v>
      </c>
      <c r="E6" s="96" t="s">
        <v>9</v>
      </c>
      <c r="F6" s="97" t="s">
        <v>223</v>
      </c>
      <c r="G6" s="98" t="s">
        <v>224</v>
      </c>
      <c r="H6" s="98" t="s">
        <v>9</v>
      </c>
      <c r="I6" s="98" t="s">
        <v>9</v>
      </c>
      <c r="J6" s="98" t="s">
        <v>9</v>
      </c>
      <c r="K6" s="98" t="s">
        <v>9</v>
      </c>
      <c r="L6" s="94" t="s">
        <v>9</v>
      </c>
      <c r="M6" s="96" t="s">
        <v>9</v>
      </c>
    </row>
    <row r="7" spans="1:13" s="66" customFormat="1" ht="15" customHeight="1">
      <c r="A7" s="99" t="s">
        <v>9</v>
      </c>
      <c r="B7" s="376"/>
      <c r="C7" s="384"/>
      <c r="D7" s="381"/>
      <c r="E7" s="374" t="s">
        <v>229</v>
      </c>
      <c r="F7" s="383"/>
      <c r="G7" s="383" t="s">
        <v>198</v>
      </c>
      <c r="H7" s="383"/>
      <c r="I7" s="383"/>
      <c r="J7" s="383"/>
      <c r="K7" s="383"/>
      <c r="L7" s="375"/>
      <c r="M7" s="101" t="s">
        <v>9</v>
      </c>
    </row>
    <row r="8" spans="1:13" s="66" customFormat="1" ht="13.5" customHeight="1">
      <c r="A8" s="99" t="s">
        <v>9</v>
      </c>
      <c r="B8" s="376"/>
      <c r="C8" s="384"/>
      <c r="D8" s="381"/>
      <c r="E8" s="376"/>
      <c r="F8" s="384"/>
      <c r="G8" s="385"/>
      <c r="H8" s="385"/>
      <c r="I8" s="385"/>
      <c r="J8" s="385"/>
      <c r="K8" s="385"/>
      <c r="L8" s="379"/>
      <c r="M8" s="101" t="s">
        <v>9</v>
      </c>
    </row>
    <row r="9" spans="1:13" s="66" customFormat="1" ht="18.75" customHeight="1">
      <c r="A9" s="99" t="s">
        <v>9</v>
      </c>
      <c r="B9" s="376"/>
      <c r="C9" s="384"/>
      <c r="D9" s="381"/>
      <c r="E9" s="376"/>
      <c r="F9" s="384"/>
      <c r="G9" s="383" t="s">
        <v>41</v>
      </c>
      <c r="H9" s="375"/>
      <c r="I9" s="374" t="s">
        <v>43</v>
      </c>
      <c r="J9" s="375"/>
      <c r="K9" s="374" t="s">
        <v>334</v>
      </c>
      <c r="L9" s="375"/>
      <c r="M9" s="101" t="s">
        <v>9</v>
      </c>
    </row>
    <row r="10" spans="1:13" s="66" customFormat="1" ht="25.5" customHeight="1">
      <c r="A10" s="102" t="s">
        <v>200</v>
      </c>
      <c r="B10" s="376"/>
      <c r="C10" s="384"/>
      <c r="D10" s="381"/>
      <c r="E10" s="376"/>
      <c r="F10" s="384"/>
      <c r="G10" s="384"/>
      <c r="H10" s="377"/>
      <c r="I10" s="376"/>
      <c r="J10" s="377"/>
      <c r="K10" s="376"/>
      <c r="L10" s="377"/>
      <c r="M10" s="104" t="s">
        <v>200</v>
      </c>
    </row>
    <row r="11" spans="1:13" s="66" customFormat="1" ht="27" customHeight="1">
      <c r="A11" s="102" t="s">
        <v>204</v>
      </c>
      <c r="B11" s="376"/>
      <c r="C11" s="384"/>
      <c r="D11" s="381"/>
      <c r="E11" s="376"/>
      <c r="F11" s="384"/>
      <c r="G11" s="384"/>
      <c r="H11" s="377"/>
      <c r="I11" s="376"/>
      <c r="J11" s="377"/>
      <c r="K11" s="376"/>
      <c r="L11" s="377"/>
      <c r="M11" s="104" t="s">
        <v>204</v>
      </c>
    </row>
    <row r="12" spans="1:13" s="66" customFormat="1" ht="25.5" customHeight="1">
      <c r="A12" s="99" t="s">
        <v>9</v>
      </c>
      <c r="B12" s="376"/>
      <c r="C12" s="384"/>
      <c r="D12" s="381"/>
      <c r="E12" s="378"/>
      <c r="F12" s="385"/>
      <c r="G12" s="385"/>
      <c r="H12" s="379"/>
      <c r="I12" s="378"/>
      <c r="J12" s="379"/>
      <c r="K12" s="378"/>
      <c r="L12" s="379"/>
      <c r="M12" s="101" t="s">
        <v>9</v>
      </c>
    </row>
    <row r="13" spans="1:13" s="66" customFormat="1" ht="12">
      <c r="A13" s="99" t="s">
        <v>9</v>
      </c>
      <c r="B13" s="376"/>
      <c r="C13" s="384"/>
      <c r="D13" s="381"/>
      <c r="E13" s="105" t="s">
        <v>226</v>
      </c>
      <c r="F13" s="374" t="s">
        <v>315</v>
      </c>
      <c r="G13" s="107" t="s">
        <v>226</v>
      </c>
      <c r="H13" s="374" t="s">
        <v>315</v>
      </c>
      <c r="I13" s="105" t="s">
        <v>226</v>
      </c>
      <c r="J13" s="374" t="s">
        <v>315</v>
      </c>
      <c r="K13" s="105" t="s">
        <v>226</v>
      </c>
      <c r="L13" s="374" t="s">
        <v>389</v>
      </c>
      <c r="M13" s="101" t="s">
        <v>9</v>
      </c>
    </row>
    <row r="14" spans="1:13" s="66" customFormat="1" ht="12">
      <c r="A14" s="99" t="s">
        <v>9</v>
      </c>
      <c r="B14" s="376"/>
      <c r="C14" s="384"/>
      <c r="D14" s="381"/>
      <c r="E14" s="103" t="s">
        <v>227</v>
      </c>
      <c r="F14" s="376"/>
      <c r="G14" s="102" t="s">
        <v>227</v>
      </c>
      <c r="H14" s="376"/>
      <c r="I14" s="103" t="s">
        <v>227</v>
      </c>
      <c r="J14" s="376"/>
      <c r="K14" s="103" t="s">
        <v>227</v>
      </c>
      <c r="L14" s="376"/>
      <c r="M14" s="101" t="s">
        <v>9</v>
      </c>
    </row>
    <row r="15" spans="1:13" s="66" customFormat="1" ht="13.5">
      <c r="A15" s="99" t="s">
        <v>9</v>
      </c>
      <c r="B15" s="376"/>
      <c r="C15" s="384"/>
      <c r="D15" s="382"/>
      <c r="E15" s="103" t="s">
        <v>228</v>
      </c>
      <c r="F15" s="386"/>
      <c r="G15" s="102" t="s">
        <v>228</v>
      </c>
      <c r="H15" s="386"/>
      <c r="I15" s="103" t="s">
        <v>228</v>
      </c>
      <c r="J15" s="386"/>
      <c r="K15" s="103" t="s">
        <v>382</v>
      </c>
      <c r="L15" s="386"/>
      <c r="M15" s="101" t="s">
        <v>9</v>
      </c>
    </row>
    <row r="16" spans="1:19" s="66" customFormat="1" ht="12">
      <c r="A16" s="108" t="s">
        <v>9</v>
      </c>
      <c r="B16" s="386"/>
      <c r="C16" s="387"/>
      <c r="D16" s="109" t="s">
        <v>50</v>
      </c>
      <c r="E16" s="109" t="s">
        <v>51</v>
      </c>
      <c r="F16" s="110" t="s">
        <v>52</v>
      </c>
      <c r="G16" s="111" t="s">
        <v>53</v>
      </c>
      <c r="H16" s="109" t="s">
        <v>54</v>
      </c>
      <c r="I16" s="109" t="s">
        <v>55</v>
      </c>
      <c r="J16" s="109" t="s">
        <v>56</v>
      </c>
      <c r="K16" s="109" t="s">
        <v>57</v>
      </c>
      <c r="L16" s="109" t="s">
        <v>58</v>
      </c>
      <c r="M16" s="112" t="s">
        <v>9</v>
      </c>
      <c r="N16" s="225"/>
      <c r="O16" s="225"/>
      <c r="P16" s="225"/>
      <c r="Q16" s="225"/>
      <c r="R16" s="225"/>
      <c r="S16" s="225"/>
    </row>
    <row r="17" spans="1:20" ht="12" customHeight="1">
      <c r="A17" s="422"/>
      <c r="B17" s="422"/>
      <c r="C17" s="422"/>
      <c r="D17" s="422"/>
      <c r="E17" s="422"/>
      <c r="F17" s="422"/>
      <c r="G17" s="422"/>
      <c r="H17" s="422"/>
      <c r="I17" s="422"/>
      <c r="J17" s="422"/>
      <c r="K17" s="422"/>
      <c r="L17" s="422"/>
      <c r="M17" s="422"/>
      <c r="N17" s="423"/>
      <c r="O17" s="423"/>
      <c r="P17" s="423"/>
      <c r="Q17" s="423"/>
      <c r="R17" s="423"/>
      <c r="S17" s="423"/>
      <c r="T17" s="5"/>
    </row>
    <row r="18" spans="1:19" s="6" customFormat="1" ht="18" customHeight="1">
      <c r="A18" s="370" t="s">
        <v>7</v>
      </c>
      <c r="B18" s="370"/>
      <c r="C18" s="370"/>
      <c r="D18" s="370"/>
      <c r="E18" s="370"/>
      <c r="F18" s="370"/>
      <c r="G18" s="93" t="s">
        <v>8</v>
      </c>
      <c r="H18" s="93"/>
      <c r="I18" s="93"/>
      <c r="J18" s="93"/>
      <c r="K18" s="93"/>
      <c r="L18" s="93"/>
      <c r="M18" s="273"/>
      <c r="N18" s="93"/>
      <c r="O18" s="93"/>
      <c r="P18" s="93"/>
      <c r="Q18" s="93"/>
      <c r="R18" s="93"/>
      <c r="S18" s="93"/>
    </row>
    <row r="19" spans="1:19" ht="9.75" customHeight="1">
      <c r="A19" s="7" t="s">
        <v>9</v>
      </c>
      <c r="B19" s="8" t="s">
        <v>10</v>
      </c>
      <c r="C19" s="8"/>
      <c r="D19" s="10"/>
      <c r="E19" s="9"/>
      <c r="F19" s="9"/>
      <c r="G19" s="9"/>
      <c r="H19" s="9"/>
      <c r="I19" s="9"/>
      <c r="J19" s="9"/>
      <c r="K19" s="9"/>
      <c r="L19" s="9"/>
      <c r="M19" s="9"/>
      <c r="N19" s="9"/>
      <c r="O19" s="9"/>
      <c r="P19" s="9"/>
      <c r="Q19" s="9"/>
      <c r="R19" s="9"/>
      <c r="S19" s="9"/>
    </row>
    <row r="20" spans="1:18" ht="9.75" customHeight="1">
      <c r="A20" s="7">
        <v>96</v>
      </c>
      <c r="B20" s="3" t="s">
        <v>11</v>
      </c>
      <c r="C20" s="3"/>
      <c r="D20" s="194">
        <v>21947523</v>
      </c>
      <c r="E20" s="195">
        <v>8784459</v>
      </c>
      <c r="F20" s="195">
        <v>12605249</v>
      </c>
      <c r="G20" s="195">
        <v>221283</v>
      </c>
      <c r="H20" s="195">
        <v>1613110</v>
      </c>
      <c r="I20" s="195">
        <v>481131</v>
      </c>
      <c r="J20" s="195" t="s">
        <v>374</v>
      </c>
      <c r="K20" s="195">
        <v>247060</v>
      </c>
      <c r="L20" s="195" t="s">
        <v>374</v>
      </c>
      <c r="M20" s="13">
        <v>96</v>
      </c>
      <c r="N20" s="12"/>
      <c r="O20" s="12"/>
      <c r="P20" s="12"/>
      <c r="Q20" s="12"/>
      <c r="R20" s="12"/>
    </row>
    <row r="21" spans="1:18" ht="9.75" customHeight="1">
      <c r="A21" s="7">
        <v>97</v>
      </c>
      <c r="B21" s="3" t="s">
        <v>12</v>
      </c>
      <c r="C21" s="3"/>
      <c r="D21" s="194">
        <v>12381585</v>
      </c>
      <c r="E21" s="195">
        <v>7006042</v>
      </c>
      <c r="F21" s="195">
        <v>5375543</v>
      </c>
      <c r="G21" s="195">
        <v>201610</v>
      </c>
      <c r="H21" s="195">
        <v>701847</v>
      </c>
      <c r="I21" s="195">
        <v>104867</v>
      </c>
      <c r="J21" s="195" t="s">
        <v>374</v>
      </c>
      <c r="K21" s="195">
        <v>289348</v>
      </c>
      <c r="L21" s="195" t="s">
        <v>374</v>
      </c>
      <c r="M21" s="13">
        <v>97</v>
      </c>
      <c r="N21" s="12"/>
      <c r="O21" s="12"/>
      <c r="P21" s="12"/>
      <c r="Q21" s="12"/>
      <c r="R21" s="12"/>
    </row>
    <row r="22" spans="1:18" ht="9.75" customHeight="1">
      <c r="A22" s="7">
        <v>98</v>
      </c>
      <c r="B22" s="3" t="s">
        <v>13</v>
      </c>
      <c r="C22" s="3"/>
      <c r="D22" s="194">
        <v>31256142</v>
      </c>
      <c r="E22" s="195">
        <v>18679919</v>
      </c>
      <c r="F22" s="195">
        <v>11636884</v>
      </c>
      <c r="G22" s="195">
        <v>666164</v>
      </c>
      <c r="H22" s="195">
        <v>1193109</v>
      </c>
      <c r="I22" s="195">
        <v>620842</v>
      </c>
      <c r="J22" s="195" t="s">
        <v>374</v>
      </c>
      <c r="K22" s="195">
        <v>536611</v>
      </c>
      <c r="L22" s="195">
        <v>11768</v>
      </c>
      <c r="M22" s="13">
        <v>98</v>
      </c>
      <c r="N22" s="12"/>
      <c r="O22" s="12"/>
      <c r="P22" s="12"/>
      <c r="Q22" s="12"/>
      <c r="R22" s="12"/>
    </row>
    <row r="23" spans="1:18" ht="9.75" customHeight="1">
      <c r="A23" s="7">
        <v>99</v>
      </c>
      <c r="B23" s="14" t="s">
        <v>5</v>
      </c>
      <c r="C23" s="14"/>
      <c r="D23" s="174">
        <f>SUM(D20:D22)</f>
        <v>65585250</v>
      </c>
      <c r="E23" s="175">
        <f>SUM(E20:E22)</f>
        <v>34470420</v>
      </c>
      <c r="F23" s="175">
        <f aca="true" t="shared" si="0" ref="F23:L23">SUM(F20:F22)</f>
        <v>29617676</v>
      </c>
      <c r="G23" s="175">
        <f t="shared" si="0"/>
        <v>1089057</v>
      </c>
      <c r="H23" s="175">
        <f t="shared" si="0"/>
        <v>3508066</v>
      </c>
      <c r="I23" s="175">
        <f t="shared" si="0"/>
        <v>1206840</v>
      </c>
      <c r="J23" s="152">
        <f t="shared" si="0"/>
        <v>0</v>
      </c>
      <c r="K23" s="175">
        <f t="shared" si="0"/>
        <v>1073019</v>
      </c>
      <c r="L23" s="175">
        <f t="shared" si="0"/>
        <v>11768</v>
      </c>
      <c r="M23" s="13">
        <v>99</v>
      </c>
      <c r="N23" s="17"/>
      <c r="O23" s="17"/>
      <c r="P23" s="17"/>
      <c r="Q23" s="17"/>
      <c r="R23" s="17"/>
    </row>
    <row r="24" spans="1:18" ht="9.75" customHeight="1">
      <c r="A24" s="7"/>
      <c r="B24" s="2"/>
      <c r="C24" s="2"/>
      <c r="D24" s="11"/>
      <c r="E24" s="12"/>
      <c r="F24" s="12"/>
      <c r="G24" s="12"/>
      <c r="H24" s="12"/>
      <c r="I24" s="12"/>
      <c r="J24" s="12"/>
      <c r="K24" s="12"/>
      <c r="L24" s="12"/>
      <c r="M24" s="13"/>
      <c r="N24" s="12"/>
      <c r="O24" s="12"/>
      <c r="P24" s="12"/>
      <c r="Q24" s="12"/>
      <c r="R24" s="12"/>
    </row>
    <row r="25" spans="1:18" ht="9.75" customHeight="1">
      <c r="A25" s="7" t="s">
        <v>9</v>
      </c>
      <c r="B25" s="8" t="s">
        <v>14</v>
      </c>
      <c r="C25" s="8"/>
      <c r="D25" s="18"/>
      <c r="E25" s="19"/>
      <c r="F25" s="19"/>
      <c r="G25" s="19"/>
      <c r="H25" s="19"/>
      <c r="I25" s="19"/>
      <c r="J25" s="19"/>
      <c r="K25" s="19"/>
      <c r="L25" s="19"/>
      <c r="M25" s="9"/>
      <c r="N25" s="19"/>
      <c r="O25" s="19"/>
      <c r="P25" s="19"/>
      <c r="Q25" s="19"/>
      <c r="R25" s="19"/>
    </row>
    <row r="26" spans="1:18" ht="9.75" customHeight="1">
      <c r="A26" s="7">
        <v>100</v>
      </c>
      <c r="B26" s="3" t="s">
        <v>11</v>
      </c>
      <c r="C26" s="3"/>
      <c r="D26" s="194">
        <v>37790035</v>
      </c>
      <c r="E26" s="195">
        <v>6665032</v>
      </c>
      <c r="F26" s="195">
        <v>31125003</v>
      </c>
      <c r="G26" s="195">
        <v>177689</v>
      </c>
      <c r="H26" s="195">
        <v>2862885</v>
      </c>
      <c r="I26" s="195">
        <v>217111</v>
      </c>
      <c r="J26" s="195" t="s">
        <v>374</v>
      </c>
      <c r="K26" s="195">
        <v>278464</v>
      </c>
      <c r="L26" s="195" t="s">
        <v>374</v>
      </c>
      <c r="M26" s="13">
        <v>100</v>
      </c>
      <c r="N26" s="12"/>
      <c r="O26" s="12"/>
      <c r="P26" s="12"/>
      <c r="Q26" s="12"/>
      <c r="R26" s="12"/>
    </row>
    <row r="27" spans="1:18" ht="9.75" customHeight="1">
      <c r="A27" s="7">
        <v>101</v>
      </c>
      <c r="B27" s="3" t="s">
        <v>15</v>
      </c>
      <c r="C27" s="3"/>
      <c r="D27" s="194">
        <v>17783123</v>
      </c>
      <c r="E27" s="195">
        <v>5725602</v>
      </c>
      <c r="F27" s="195">
        <v>11227985</v>
      </c>
      <c r="G27" s="195">
        <v>430242</v>
      </c>
      <c r="H27" s="195">
        <v>663265</v>
      </c>
      <c r="I27" s="195">
        <v>78059</v>
      </c>
      <c r="J27" s="195">
        <v>248340</v>
      </c>
      <c r="K27" s="195">
        <v>82238</v>
      </c>
      <c r="L27" s="195" t="s">
        <v>374</v>
      </c>
      <c r="M27" s="13">
        <v>101</v>
      </c>
      <c r="N27" s="12"/>
      <c r="O27" s="12"/>
      <c r="P27" s="12"/>
      <c r="Q27" s="12"/>
      <c r="R27" s="12"/>
    </row>
    <row r="28" spans="1:18" ht="9.75" customHeight="1">
      <c r="A28" s="7">
        <v>102</v>
      </c>
      <c r="B28" s="3" t="s">
        <v>16</v>
      </c>
      <c r="C28" s="3"/>
      <c r="D28" s="194">
        <v>18780695</v>
      </c>
      <c r="E28" s="195">
        <v>4975976</v>
      </c>
      <c r="F28" s="195">
        <v>13804719</v>
      </c>
      <c r="G28" s="195">
        <v>86079</v>
      </c>
      <c r="H28" s="195">
        <v>418585</v>
      </c>
      <c r="I28" s="195">
        <v>100319</v>
      </c>
      <c r="J28" s="195" t="s">
        <v>374</v>
      </c>
      <c r="K28" s="195">
        <v>88514</v>
      </c>
      <c r="L28" s="195" t="s">
        <v>374</v>
      </c>
      <c r="M28" s="13">
        <v>102</v>
      </c>
      <c r="N28" s="12"/>
      <c r="O28" s="12"/>
      <c r="P28" s="12"/>
      <c r="Q28" s="12"/>
      <c r="R28" s="12"/>
    </row>
    <row r="29" spans="1:18" ht="9.75" customHeight="1">
      <c r="A29" s="7">
        <v>103</v>
      </c>
      <c r="B29" s="3" t="s">
        <v>17</v>
      </c>
      <c r="C29" s="3"/>
      <c r="D29" s="194">
        <v>15292081</v>
      </c>
      <c r="E29" s="195">
        <v>4579890</v>
      </c>
      <c r="F29" s="195">
        <v>10080837</v>
      </c>
      <c r="G29" s="195">
        <v>166516</v>
      </c>
      <c r="H29" s="195">
        <v>253551</v>
      </c>
      <c r="I29" s="195">
        <v>234511</v>
      </c>
      <c r="J29" s="195" t="s">
        <v>374</v>
      </c>
      <c r="K29" s="195">
        <v>108522</v>
      </c>
      <c r="L29" s="195">
        <v>21850</v>
      </c>
      <c r="M29" s="13">
        <v>103</v>
      </c>
      <c r="N29" s="12"/>
      <c r="O29" s="12"/>
      <c r="P29" s="12"/>
      <c r="Q29" s="12"/>
      <c r="R29" s="12"/>
    </row>
    <row r="30" spans="1:18" ht="9.75" customHeight="1">
      <c r="A30" s="7">
        <v>104</v>
      </c>
      <c r="B30" s="3" t="s">
        <v>18</v>
      </c>
      <c r="C30" s="3"/>
      <c r="D30" s="194">
        <v>15031253</v>
      </c>
      <c r="E30" s="195">
        <v>4249145</v>
      </c>
      <c r="F30" s="195">
        <v>10418641</v>
      </c>
      <c r="G30" s="195">
        <v>27177</v>
      </c>
      <c r="H30" s="195">
        <v>1345667</v>
      </c>
      <c r="I30" s="195">
        <v>33085</v>
      </c>
      <c r="J30" s="195" t="s">
        <v>374</v>
      </c>
      <c r="K30" s="195">
        <v>55483</v>
      </c>
      <c r="L30" s="195">
        <v>8550</v>
      </c>
      <c r="M30" s="13">
        <v>104</v>
      </c>
      <c r="N30" s="12"/>
      <c r="O30" s="12"/>
      <c r="P30" s="12"/>
      <c r="Q30" s="12"/>
      <c r="R30" s="12"/>
    </row>
    <row r="31" spans="1:18" ht="9.75" customHeight="1">
      <c r="A31" s="7">
        <v>105</v>
      </c>
      <c r="B31" s="3" t="s">
        <v>19</v>
      </c>
      <c r="C31" s="3"/>
      <c r="D31" s="194">
        <v>28698710</v>
      </c>
      <c r="E31" s="195">
        <v>8155627</v>
      </c>
      <c r="F31" s="195">
        <v>20543083</v>
      </c>
      <c r="G31" s="195">
        <v>294641</v>
      </c>
      <c r="H31" s="195">
        <v>829993</v>
      </c>
      <c r="I31" s="195">
        <v>431769</v>
      </c>
      <c r="J31" s="195">
        <v>5285</v>
      </c>
      <c r="K31" s="195">
        <v>391925</v>
      </c>
      <c r="L31" s="195">
        <v>62703</v>
      </c>
      <c r="M31" s="13">
        <v>105</v>
      </c>
      <c r="N31" s="12"/>
      <c r="O31" s="12"/>
      <c r="P31" s="12"/>
      <c r="Q31" s="12"/>
      <c r="R31" s="12"/>
    </row>
    <row r="32" spans="1:18" ht="9.75" customHeight="1">
      <c r="A32" s="7">
        <v>106</v>
      </c>
      <c r="B32" s="3" t="s">
        <v>20</v>
      </c>
      <c r="C32" s="3"/>
      <c r="D32" s="194">
        <v>21957000</v>
      </c>
      <c r="E32" s="195">
        <v>4694690</v>
      </c>
      <c r="F32" s="195">
        <v>16490944</v>
      </c>
      <c r="G32" s="195">
        <v>444012</v>
      </c>
      <c r="H32" s="195">
        <v>1138075</v>
      </c>
      <c r="I32" s="195">
        <v>111114</v>
      </c>
      <c r="J32" s="195">
        <v>73427</v>
      </c>
      <c r="K32" s="195">
        <v>183236</v>
      </c>
      <c r="L32" s="195">
        <v>5532</v>
      </c>
      <c r="M32" s="13">
        <v>106</v>
      </c>
      <c r="N32" s="12"/>
      <c r="O32" s="12"/>
      <c r="P32" s="12"/>
      <c r="Q32" s="12"/>
      <c r="R32" s="12"/>
    </row>
    <row r="33" spans="1:18" ht="9.75" customHeight="1">
      <c r="A33" s="7">
        <v>107</v>
      </c>
      <c r="B33" s="3" t="s">
        <v>12</v>
      </c>
      <c r="C33" s="3"/>
      <c r="D33" s="194">
        <v>23874883</v>
      </c>
      <c r="E33" s="195">
        <v>6245635</v>
      </c>
      <c r="F33" s="195">
        <v>17629248</v>
      </c>
      <c r="G33" s="195">
        <v>239984</v>
      </c>
      <c r="H33" s="195">
        <v>1034903</v>
      </c>
      <c r="I33" s="195" t="s">
        <v>374</v>
      </c>
      <c r="J33" s="195">
        <v>28170</v>
      </c>
      <c r="K33" s="195">
        <v>224693</v>
      </c>
      <c r="L33" s="195" t="s">
        <v>374</v>
      </c>
      <c r="M33" s="13">
        <v>107</v>
      </c>
      <c r="N33" s="12"/>
      <c r="O33" s="12"/>
      <c r="P33" s="12"/>
      <c r="Q33" s="12"/>
      <c r="R33" s="12"/>
    </row>
    <row r="34" spans="1:18" ht="9.75" customHeight="1">
      <c r="A34" s="7">
        <v>108</v>
      </c>
      <c r="B34" s="3" t="s">
        <v>13</v>
      </c>
      <c r="C34" s="3"/>
      <c r="D34" s="194">
        <v>31786420</v>
      </c>
      <c r="E34" s="195">
        <v>6845950</v>
      </c>
      <c r="F34" s="195">
        <v>24940470</v>
      </c>
      <c r="G34" s="195">
        <v>478278</v>
      </c>
      <c r="H34" s="195">
        <v>1607939</v>
      </c>
      <c r="I34" s="195">
        <v>204243</v>
      </c>
      <c r="J34" s="195" t="s">
        <v>374</v>
      </c>
      <c r="K34" s="195">
        <v>101038</v>
      </c>
      <c r="L34" s="195">
        <v>10257</v>
      </c>
      <c r="M34" s="13">
        <v>108</v>
      </c>
      <c r="N34" s="12"/>
      <c r="O34" s="12"/>
      <c r="P34" s="12"/>
      <c r="Q34" s="12"/>
      <c r="R34" s="12"/>
    </row>
    <row r="35" spans="1:18" ht="9.75" customHeight="1">
      <c r="A35" s="7">
        <v>109</v>
      </c>
      <c r="B35" s="14" t="s">
        <v>5</v>
      </c>
      <c r="C35" s="14"/>
      <c r="D35" s="174">
        <f>SUM(D26:D34)</f>
        <v>210994200</v>
      </c>
      <c r="E35" s="175">
        <f>SUM(E26:E34)</f>
        <v>52137547</v>
      </c>
      <c r="F35" s="175">
        <f aca="true" t="shared" si="1" ref="F35:L35">SUM(F26:F34)</f>
        <v>156260930</v>
      </c>
      <c r="G35" s="175">
        <f t="shared" si="1"/>
        <v>2344618</v>
      </c>
      <c r="H35" s="175">
        <f t="shared" si="1"/>
        <v>10154863</v>
      </c>
      <c r="I35" s="175">
        <f t="shared" si="1"/>
        <v>1410211</v>
      </c>
      <c r="J35" s="175">
        <f t="shared" si="1"/>
        <v>355222</v>
      </c>
      <c r="K35" s="175">
        <f t="shared" si="1"/>
        <v>1514113</v>
      </c>
      <c r="L35" s="175">
        <f t="shared" si="1"/>
        <v>108892</v>
      </c>
      <c r="M35" s="13">
        <v>109</v>
      </c>
      <c r="N35" s="17"/>
      <c r="O35" s="17"/>
      <c r="P35" s="17"/>
      <c r="Q35" s="17"/>
      <c r="R35" s="17"/>
    </row>
    <row r="36" spans="1:18" ht="9.75" customHeight="1">
      <c r="A36" s="7">
        <v>110</v>
      </c>
      <c r="B36" s="20" t="s">
        <v>21</v>
      </c>
      <c r="C36" s="20"/>
      <c r="D36" s="174">
        <f>D23+D35</f>
        <v>276579450</v>
      </c>
      <c r="E36" s="175">
        <f>E23+E35</f>
        <v>86607967</v>
      </c>
      <c r="F36" s="175">
        <f aca="true" t="shared" si="2" ref="F36:L36">F23+F35</f>
        <v>185878606</v>
      </c>
      <c r="G36" s="175">
        <f t="shared" si="2"/>
        <v>3433675</v>
      </c>
      <c r="H36" s="175">
        <f t="shared" si="2"/>
        <v>13662929</v>
      </c>
      <c r="I36" s="175">
        <f t="shared" si="2"/>
        <v>2617051</v>
      </c>
      <c r="J36" s="175">
        <f t="shared" si="2"/>
        <v>355222</v>
      </c>
      <c r="K36" s="175">
        <f t="shared" si="2"/>
        <v>2587132</v>
      </c>
      <c r="L36" s="175">
        <f t="shared" si="2"/>
        <v>120660</v>
      </c>
      <c r="M36" s="13">
        <v>110</v>
      </c>
      <c r="N36" s="17"/>
      <c r="O36" s="17"/>
      <c r="P36" s="17"/>
      <c r="Q36" s="17"/>
      <c r="R36" s="17"/>
    </row>
    <row r="37" spans="1:18" ht="9.75" customHeight="1">
      <c r="A37" s="7"/>
      <c r="B37" s="20"/>
      <c r="C37" s="20"/>
      <c r="D37" s="17"/>
      <c r="E37" s="17"/>
      <c r="F37" s="17"/>
      <c r="G37" s="17"/>
      <c r="H37" s="17"/>
      <c r="I37" s="17"/>
      <c r="J37" s="17"/>
      <c r="K37" s="17"/>
      <c r="L37" s="17"/>
      <c r="M37" s="13"/>
      <c r="N37" s="17"/>
      <c r="O37" s="17"/>
      <c r="P37" s="17"/>
      <c r="Q37" s="17"/>
      <c r="R37" s="17"/>
    </row>
    <row r="38" spans="1:19" s="6" customFormat="1" ht="18" customHeight="1">
      <c r="A38" s="370" t="s">
        <v>7</v>
      </c>
      <c r="B38" s="370"/>
      <c r="C38" s="370"/>
      <c r="D38" s="370"/>
      <c r="E38" s="370"/>
      <c r="F38" s="370"/>
      <c r="G38" s="371" t="s">
        <v>22</v>
      </c>
      <c r="H38" s="371"/>
      <c r="I38" s="371"/>
      <c r="J38" s="371"/>
      <c r="K38" s="371"/>
      <c r="L38" s="371"/>
      <c r="M38" s="371"/>
      <c r="N38" s="93"/>
      <c r="O38" s="93"/>
      <c r="P38" s="93"/>
      <c r="Q38" s="93"/>
      <c r="R38" s="93"/>
      <c r="S38" s="93"/>
    </row>
    <row r="39" spans="1:19" ht="9.75" customHeight="1">
      <c r="A39" s="7" t="s">
        <v>9</v>
      </c>
      <c r="B39" s="8" t="s">
        <v>10</v>
      </c>
      <c r="C39" s="8"/>
      <c r="D39" s="10"/>
      <c r="E39" s="9"/>
      <c r="F39" s="9"/>
      <c r="G39" s="9"/>
      <c r="H39" s="9"/>
      <c r="I39" s="9"/>
      <c r="J39" s="9"/>
      <c r="K39" s="9"/>
      <c r="L39" s="9"/>
      <c r="M39" s="9"/>
      <c r="N39" s="9"/>
      <c r="O39" s="9"/>
      <c r="P39" s="9"/>
      <c r="Q39" s="9"/>
      <c r="R39" s="9"/>
      <c r="S39" s="9"/>
    </row>
    <row r="40" spans="1:18" ht="9.75" customHeight="1">
      <c r="A40" s="7">
        <v>111</v>
      </c>
      <c r="B40" s="3" t="s">
        <v>28</v>
      </c>
      <c r="C40" s="3"/>
      <c r="D40" s="194">
        <v>83873997</v>
      </c>
      <c r="E40" s="195">
        <v>42377755</v>
      </c>
      <c r="F40" s="195">
        <v>40373014</v>
      </c>
      <c r="G40" s="195">
        <v>3387618</v>
      </c>
      <c r="H40" s="195">
        <v>4227578</v>
      </c>
      <c r="I40" s="195">
        <v>263717</v>
      </c>
      <c r="J40" s="195" t="s">
        <v>374</v>
      </c>
      <c r="K40" s="195">
        <v>604944</v>
      </c>
      <c r="L40" s="195" t="s">
        <v>374</v>
      </c>
      <c r="M40" s="13">
        <v>111</v>
      </c>
      <c r="N40" s="12"/>
      <c r="O40" s="12"/>
      <c r="P40" s="12"/>
      <c r="Q40" s="12"/>
      <c r="R40" s="12"/>
    </row>
    <row r="41" spans="1:18" ht="9.75" customHeight="1">
      <c r="A41" s="7">
        <v>112</v>
      </c>
      <c r="B41" s="3" t="s">
        <v>23</v>
      </c>
      <c r="C41" s="3"/>
      <c r="D41" s="194">
        <v>14392397</v>
      </c>
      <c r="E41" s="195">
        <v>8220145</v>
      </c>
      <c r="F41" s="195">
        <v>6172252</v>
      </c>
      <c r="G41" s="195" t="s">
        <v>374</v>
      </c>
      <c r="H41" s="195">
        <v>830000</v>
      </c>
      <c r="I41" s="195">
        <v>162173</v>
      </c>
      <c r="J41" s="195">
        <v>1708</v>
      </c>
      <c r="K41" s="195">
        <v>219715</v>
      </c>
      <c r="L41" s="195" t="s">
        <v>374</v>
      </c>
      <c r="M41" s="13">
        <v>112</v>
      </c>
      <c r="N41" s="12"/>
      <c r="O41" s="12"/>
      <c r="P41" s="12"/>
      <c r="Q41" s="12"/>
      <c r="R41" s="12"/>
    </row>
    <row r="42" spans="1:18" ht="9.75" customHeight="1">
      <c r="A42" s="7">
        <v>113</v>
      </c>
      <c r="B42" s="3" t="s">
        <v>24</v>
      </c>
      <c r="C42" s="3"/>
      <c r="D42" s="194">
        <v>16778383</v>
      </c>
      <c r="E42" s="195">
        <v>9392041</v>
      </c>
      <c r="F42" s="195">
        <v>6906485</v>
      </c>
      <c r="G42" s="195">
        <v>270792</v>
      </c>
      <c r="H42" s="195">
        <v>1608089</v>
      </c>
      <c r="I42" s="195">
        <v>376794</v>
      </c>
      <c r="J42" s="195">
        <v>565250</v>
      </c>
      <c r="K42" s="195">
        <v>163243</v>
      </c>
      <c r="L42" s="195" t="s">
        <v>374</v>
      </c>
      <c r="M42" s="13">
        <v>113</v>
      </c>
      <c r="N42" s="12"/>
      <c r="O42" s="12"/>
      <c r="P42" s="12"/>
      <c r="Q42" s="12"/>
      <c r="R42" s="12"/>
    </row>
    <row r="43" spans="1:18" ht="9.75" customHeight="1">
      <c r="A43" s="7">
        <v>114</v>
      </c>
      <c r="B43" s="3" t="s">
        <v>25</v>
      </c>
      <c r="C43" s="3"/>
      <c r="D43" s="194">
        <v>9742312</v>
      </c>
      <c r="E43" s="195">
        <v>3302597</v>
      </c>
      <c r="F43" s="195">
        <v>6111428</v>
      </c>
      <c r="G43" s="195">
        <v>109463</v>
      </c>
      <c r="H43" s="195">
        <v>432262</v>
      </c>
      <c r="I43" s="195">
        <v>692057</v>
      </c>
      <c r="J43" s="195" t="s">
        <v>374</v>
      </c>
      <c r="K43" s="195">
        <v>19092</v>
      </c>
      <c r="L43" s="195" t="s">
        <v>374</v>
      </c>
      <c r="M43" s="13">
        <v>114</v>
      </c>
      <c r="N43" s="12"/>
      <c r="O43" s="12"/>
      <c r="P43" s="12"/>
      <c r="Q43" s="12"/>
      <c r="R43" s="12"/>
    </row>
    <row r="44" spans="1:18" ht="9.75" customHeight="1">
      <c r="A44" s="7">
        <v>115</v>
      </c>
      <c r="B44" s="14" t="s">
        <v>5</v>
      </c>
      <c r="C44" s="14"/>
      <c r="D44" s="174">
        <f>SUM(D40:D43)</f>
        <v>124787089</v>
      </c>
      <c r="E44" s="175">
        <f>SUM(E40:E43)</f>
        <v>63292538</v>
      </c>
      <c r="F44" s="175">
        <f aca="true" t="shared" si="3" ref="F44:K44">SUM(F40:F43)</f>
        <v>59563179</v>
      </c>
      <c r="G44" s="175">
        <f t="shared" si="3"/>
        <v>3767873</v>
      </c>
      <c r="H44" s="175">
        <f t="shared" si="3"/>
        <v>7097929</v>
      </c>
      <c r="I44" s="175">
        <f t="shared" si="3"/>
        <v>1494741</v>
      </c>
      <c r="J44" s="175">
        <f t="shared" si="3"/>
        <v>566958</v>
      </c>
      <c r="K44" s="175">
        <f t="shared" si="3"/>
        <v>1006994</v>
      </c>
      <c r="L44" s="175" t="s">
        <v>449</v>
      </c>
      <c r="M44" s="13">
        <v>115</v>
      </c>
      <c r="N44" s="17"/>
      <c r="O44" s="17"/>
      <c r="P44" s="17"/>
      <c r="Q44" s="17"/>
      <c r="R44" s="17"/>
    </row>
    <row r="45" spans="1:18" ht="9.75" customHeight="1">
      <c r="A45" s="7"/>
      <c r="B45" s="2"/>
      <c r="C45" s="2"/>
      <c r="D45" s="11"/>
      <c r="E45" s="12"/>
      <c r="F45" s="12"/>
      <c r="G45" s="12"/>
      <c r="H45" s="12"/>
      <c r="I45" s="12"/>
      <c r="J45" s="12"/>
      <c r="K45" s="12"/>
      <c r="L45" s="12"/>
      <c r="M45" s="13"/>
      <c r="N45" s="12"/>
      <c r="O45" s="12"/>
      <c r="P45" s="12"/>
      <c r="Q45" s="12"/>
      <c r="R45" s="12"/>
    </row>
    <row r="46" spans="1:18" ht="9.75" customHeight="1">
      <c r="A46" s="7" t="s">
        <v>9</v>
      </c>
      <c r="B46" s="8" t="s">
        <v>26</v>
      </c>
      <c r="C46" s="8"/>
      <c r="D46" s="18"/>
      <c r="E46" s="19"/>
      <c r="F46" s="19"/>
      <c r="G46" s="19"/>
      <c r="H46" s="19"/>
      <c r="I46" s="19"/>
      <c r="J46" s="19"/>
      <c r="K46" s="19"/>
      <c r="L46" s="19"/>
      <c r="M46" s="9" t="s">
        <v>9</v>
      </c>
      <c r="N46" s="19"/>
      <c r="O46" s="19"/>
      <c r="P46" s="19"/>
      <c r="Q46" s="19"/>
      <c r="R46" s="19"/>
    </row>
    <row r="47" spans="1:18" ht="9.75" customHeight="1">
      <c r="A47" s="7">
        <v>116</v>
      </c>
      <c r="B47" s="3" t="s">
        <v>27</v>
      </c>
      <c r="C47" s="3"/>
      <c r="D47" s="194">
        <v>27985683</v>
      </c>
      <c r="E47" s="195">
        <v>7706526</v>
      </c>
      <c r="F47" s="195">
        <v>19673160</v>
      </c>
      <c r="G47" s="195">
        <v>333504</v>
      </c>
      <c r="H47" s="195">
        <v>910054</v>
      </c>
      <c r="I47" s="195">
        <v>94924</v>
      </c>
      <c r="J47" s="195" t="s">
        <v>374</v>
      </c>
      <c r="K47" s="195">
        <v>270915</v>
      </c>
      <c r="L47" s="195">
        <v>11881</v>
      </c>
      <c r="M47" s="13">
        <v>116</v>
      </c>
      <c r="N47" s="12"/>
      <c r="O47" s="12"/>
      <c r="P47" s="12"/>
      <c r="Q47" s="12"/>
      <c r="R47" s="12"/>
    </row>
    <row r="48" spans="1:18" ht="9.75" customHeight="1">
      <c r="A48" s="7">
        <v>117</v>
      </c>
      <c r="B48" s="3" t="s">
        <v>28</v>
      </c>
      <c r="C48" s="3"/>
      <c r="D48" s="194">
        <v>54454216</v>
      </c>
      <c r="E48" s="195">
        <v>15356464</v>
      </c>
      <c r="F48" s="195">
        <v>38818214</v>
      </c>
      <c r="G48" s="195">
        <v>378496</v>
      </c>
      <c r="H48" s="195">
        <v>2793383</v>
      </c>
      <c r="I48" s="195">
        <v>518343</v>
      </c>
      <c r="J48" s="195">
        <v>36167</v>
      </c>
      <c r="K48" s="195">
        <v>602200</v>
      </c>
      <c r="L48" s="195">
        <v>9100</v>
      </c>
      <c r="M48" s="13">
        <v>117</v>
      </c>
      <c r="N48" s="12"/>
      <c r="O48" s="12"/>
      <c r="P48" s="12"/>
      <c r="Q48" s="12"/>
      <c r="R48" s="12"/>
    </row>
    <row r="49" spans="1:18" ht="9.75" customHeight="1">
      <c r="A49" s="7">
        <v>118</v>
      </c>
      <c r="B49" s="3" t="s">
        <v>373</v>
      </c>
      <c r="C49" s="3"/>
      <c r="D49" s="194">
        <v>18765007</v>
      </c>
      <c r="E49" s="195">
        <v>4773070</v>
      </c>
      <c r="F49" s="195">
        <v>13745083</v>
      </c>
      <c r="G49" s="195">
        <v>154158</v>
      </c>
      <c r="H49" s="195">
        <v>692050</v>
      </c>
      <c r="I49" s="195">
        <v>129000</v>
      </c>
      <c r="J49" s="195">
        <v>34538</v>
      </c>
      <c r="K49" s="195">
        <v>259005</v>
      </c>
      <c r="L49" s="195" t="s">
        <v>374</v>
      </c>
      <c r="M49" s="13">
        <v>118</v>
      </c>
      <c r="N49" s="12"/>
      <c r="O49" s="12"/>
      <c r="P49" s="12"/>
      <c r="Q49" s="12"/>
      <c r="R49" s="12"/>
    </row>
    <row r="50" spans="1:18" ht="9.75" customHeight="1">
      <c r="A50" s="7">
        <v>119</v>
      </c>
      <c r="B50" s="3" t="s">
        <v>29</v>
      </c>
      <c r="C50" s="3"/>
      <c r="D50" s="194">
        <v>28441304</v>
      </c>
      <c r="E50" s="195">
        <v>6075096</v>
      </c>
      <c r="F50" s="195">
        <v>22356095</v>
      </c>
      <c r="G50" s="195">
        <v>345243</v>
      </c>
      <c r="H50" s="195">
        <v>945623</v>
      </c>
      <c r="I50" s="195">
        <v>37522</v>
      </c>
      <c r="J50" s="195">
        <v>63930</v>
      </c>
      <c r="K50" s="195">
        <v>150308</v>
      </c>
      <c r="L50" s="195" t="s">
        <v>374</v>
      </c>
      <c r="M50" s="13">
        <v>119</v>
      </c>
      <c r="N50" s="12"/>
      <c r="O50" s="12"/>
      <c r="P50" s="12"/>
      <c r="Q50" s="12"/>
      <c r="R50" s="12"/>
    </row>
    <row r="51" spans="1:18" ht="9.75" customHeight="1">
      <c r="A51" s="7">
        <v>120</v>
      </c>
      <c r="B51" s="3" t="s">
        <v>30</v>
      </c>
      <c r="C51" s="3"/>
      <c r="D51" s="194">
        <v>31721303</v>
      </c>
      <c r="E51" s="195">
        <v>7377542</v>
      </c>
      <c r="F51" s="195">
        <v>24294012</v>
      </c>
      <c r="G51" s="195">
        <v>354473</v>
      </c>
      <c r="H51" s="195">
        <v>2243432</v>
      </c>
      <c r="I51" s="195">
        <v>264618</v>
      </c>
      <c r="J51" s="195" t="s">
        <v>374</v>
      </c>
      <c r="K51" s="195">
        <v>180480</v>
      </c>
      <c r="L51" s="195">
        <v>47000</v>
      </c>
      <c r="M51" s="13">
        <v>120</v>
      </c>
      <c r="N51" s="12"/>
      <c r="O51" s="12"/>
      <c r="P51" s="12"/>
      <c r="Q51" s="12"/>
      <c r="R51" s="12"/>
    </row>
    <row r="52" spans="1:18" ht="9.75" customHeight="1">
      <c r="A52" s="7">
        <v>121</v>
      </c>
      <c r="B52" s="3" t="s">
        <v>31</v>
      </c>
      <c r="C52" s="3"/>
      <c r="D52" s="194">
        <v>17145861</v>
      </c>
      <c r="E52" s="195">
        <v>4926492</v>
      </c>
      <c r="F52" s="195">
        <v>11378234</v>
      </c>
      <c r="G52" s="195">
        <v>195274</v>
      </c>
      <c r="H52" s="195">
        <v>220071</v>
      </c>
      <c r="I52" s="195">
        <v>206302</v>
      </c>
      <c r="J52" s="195" t="s">
        <v>374</v>
      </c>
      <c r="K52" s="195">
        <v>193932</v>
      </c>
      <c r="L52" s="195" t="s">
        <v>374</v>
      </c>
      <c r="M52" s="13">
        <v>121</v>
      </c>
      <c r="N52" s="12"/>
      <c r="O52" s="12"/>
      <c r="P52" s="12"/>
      <c r="Q52" s="12"/>
      <c r="R52" s="12"/>
    </row>
    <row r="53" spans="1:18" ht="9.75" customHeight="1">
      <c r="A53" s="7">
        <v>122</v>
      </c>
      <c r="B53" s="3" t="s">
        <v>32</v>
      </c>
      <c r="C53" s="3"/>
      <c r="D53" s="194">
        <v>27937906</v>
      </c>
      <c r="E53" s="195">
        <v>6710298</v>
      </c>
      <c r="F53" s="195">
        <v>21227608</v>
      </c>
      <c r="G53" s="195">
        <v>360958</v>
      </c>
      <c r="H53" s="195">
        <v>661330</v>
      </c>
      <c r="I53" s="195">
        <v>156034</v>
      </c>
      <c r="J53" s="195" t="s">
        <v>374</v>
      </c>
      <c r="K53" s="195">
        <v>153959</v>
      </c>
      <c r="L53" s="195" t="s">
        <v>374</v>
      </c>
      <c r="M53" s="13">
        <v>122</v>
      </c>
      <c r="N53" s="12"/>
      <c r="O53" s="12"/>
      <c r="P53" s="12"/>
      <c r="Q53" s="12"/>
      <c r="R53" s="12"/>
    </row>
    <row r="54" spans="1:18" ht="9.75" customHeight="1">
      <c r="A54" s="7">
        <v>123</v>
      </c>
      <c r="B54" s="3" t="s">
        <v>33</v>
      </c>
      <c r="C54" s="3"/>
      <c r="D54" s="194">
        <v>26281794</v>
      </c>
      <c r="E54" s="195">
        <v>5717684</v>
      </c>
      <c r="F54" s="195">
        <v>19934266</v>
      </c>
      <c r="G54" s="195">
        <v>334341</v>
      </c>
      <c r="H54" s="195">
        <v>199260</v>
      </c>
      <c r="I54" s="195">
        <v>341593</v>
      </c>
      <c r="J54" s="195" t="s">
        <v>374</v>
      </c>
      <c r="K54" s="195">
        <v>95443</v>
      </c>
      <c r="L54" s="195">
        <v>100</v>
      </c>
      <c r="M54" s="13">
        <v>123</v>
      </c>
      <c r="N54" s="12"/>
      <c r="O54" s="12"/>
      <c r="P54" s="12"/>
      <c r="Q54" s="12"/>
      <c r="R54" s="12"/>
    </row>
    <row r="55" spans="1:18" ht="9.75" customHeight="1">
      <c r="A55" s="7">
        <v>124</v>
      </c>
      <c r="B55" s="3" t="s">
        <v>34</v>
      </c>
      <c r="C55" s="3"/>
      <c r="D55" s="194">
        <v>26259228</v>
      </c>
      <c r="E55" s="195">
        <v>5665879</v>
      </c>
      <c r="F55" s="195">
        <v>20380717</v>
      </c>
      <c r="G55" s="195">
        <v>35360</v>
      </c>
      <c r="H55" s="195">
        <v>403371</v>
      </c>
      <c r="I55" s="195">
        <v>217465</v>
      </c>
      <c r="J55" s="195" t="s">
        <v>374</v>
      </c>
      <c r="K55" s="195">
        <v>44984</v>
      </c>
      <c r="L55" s="195">
        <v>7838</v>
      </c>
      <c r="M55" s="13">
        <v>124</v>
      </c>
      <c r="N55" s="12"/>
      <c r="O55" s="12"/>
      <c r="P55" s="12"/>
      <c r="Q55" s="12"/>
      <c r="R55" s="12"/>
    </row>
    <row r="56" spans="1:18" ht="9.75" customHeight="1">
      <c r="A56" s="7">
        <v>125</v>
      </c>
      <c r="B56" s="3" t="s">
        <v>35</v>
      </c>
      <c r="C56" s="3"/>
      <c r="D56" s="194">
        <v>29694872</v>
      </c>
      <c r="E56" s="195">
        <v>9558108</v>
      </c>
      <c r="F56" s="195">
        <v>19484674</v>
      </c>
      <c r="G56" s="195">
        <v>22368</v>
      </c>
      <c r="H56" s="195">
        <v>858952</v>
      </c>
      <c r="I56" s="195">
        <v>514239</v>
      </c>
      <c r="J56" s="195" t="s">
        <v>374</v>
      </c>
      <c r="K56" s="195">
        <v>609600</v>
      </c>
      <c r="L56" s="195">
        <v>18747</v>
      </c>
      <c r="M56" s="13">
        <v>125</v>
      </c>
      <c r="N56" s="12"/>
      <c r="O56" s="12"/>
      <c r="P56" s="12"/>
      <c r="Q56" s="12"/>
      <c r="R56" s="12"/>
    </row>
    <row r="57" spans="1:18" ht="9.75" customHeight="1">
      <c r="A57" s="7">
        <v>126</v>
      </c>
      <c r="B57" s="14" t="s">
        <v>5</v>
      </c>
      <c r="C57" s="14"/>
      <c r="D57" s="174">
        <f>SUM(D47:D56)</f>
        <v>288687174</v>
      </c>
      <c r="E57" s="175">
        <f>SUM(E47:E56)</f>
        <v>73867159</v>
      </c>
      <c r="F57" s="175">
        <f aca="true" t="shared" si="4" ref="F57:L57">SUM(F47:F56)</f>
        <v>211292063</v>
      </c>
      <c r="G57" s="175">
        <f t="shared" si="4"/>
        <v>2514175</v>
      </c>
      <c r="H57" s="175">
        <f t="shared" si="4"/>
        <v>9927526</v>
      </c>
      <c r="I57" s="175">
        <f t="shared" si="4"/>
        <v>2480040</v>
      </c>
      <c r="J57" s="175">
        <f t="shared" si="4"/>
        <v>134635</v>
      </c>
      <c r="K57" s="175">
        <f t="shared" si="4"/>
        <v>2560826</v>
      </c>
      <c r="L57" s="175">
        <f t="shared" si="4"/>
        <v>94666</v>
      </c>
      <c r="M57" s="13">
        <v>126</v>
      </c>
      <c r="N57" s="17"/>
      <c r="O57" s="17"/>
      <c r="P57" s="17"/>
      <c r="Q57" s="17"/>
      <c r="R57" s="17"/>
    </row>
    <row r="58" spans="1:18" ht="9.75" customHeight="1">
      <c r="A58" s="7">
        <v>127</v>
      </c>
      <c r="B58" s="20" t="s">
        <v>36</v>
      </c>
      <c r="C58" s="20"/>
      <c r="D58" s="174">
        <f>D44+D57</f>
        <v>413474263</v>
      </c>
      <c r="E58" s="175">
        <f>E44+E57</f>
        <v>137159697</v>
      </c>
      <c r="F58" s="175">
        <f aca="true" t="shared" si="5" ref="F58:K58">F44+F57</f>
        <v>270855242</v>
      </c>
      <c r="G58" s="175">
        <f t="shared" si="5"/>
        <v>6282048</v>
      </c>
      <c r="H58" s="175">
        <f t="shared" si="5"/>
        <v>17025455</v>
      </c>
      <c r="I58" s="175">
        <f t="shared" si="5"/>
        <v>3974781</v>
      </c>
      <c r="J58" s="175">
        <f t="shared" si="5"/>
        <v>701593</v>
      </c>
      <c r="K58" s="175">
        <f t="shared" si="5"/>
        <v>3567820</v>
      </c>
      <c r="L58" s="175">
        <v>94666</v>
      </c>
      <c r="M58" s="13">
        <v>127</v>
      </c>
      <c r="N58" s="17"/>
      <c r="O58" s="17"/>
      <c r="P58" s="17"/>
      <c r="Q58" s="17"/>
      <c r="R58" s="17"/>
    </row>
    <row r="59" spans="1:19" s="6" customFormat="1" ht="18" customHeight="1">
      <c r="A59" s="426"/>
      <c r="B59" s="426"/>
      <c r="C59" s="426"/>
      <c r="D59" s="426"/>
      <c r="E59" s="426"/>
      <c r="F59" s="426"/>
      <c r="G59" s="426"/>
      <c r="H59" s="426"/>
      <c r="I59" s="426"/>
      <c r="J59" s="426"/>
      <c r="K59" s="425"/>
      <c r="L59" s="425"/>
      <c r="M59" s="425"/>
      <c r="N59" s="425"/>
      <c r="O59" s="425"/>
      <c r="P59" s="425"/>
      <c r="Q59" s="425"/>
      <c r="R59" s="425"/>
      <c r="S59" s="425"/>
    </row>
    <row r="60" spans="1:19" ht="9.75" customHeight="1">
      <c r="A60" s="7"/>
      <c r="B60" s="8"/>
      <c r="C60" s="8"/>
      <c r="D60" s="9"/>
      <c r="E60" s="19"/>
      <c r="F60" s="19"/>
      <c r="G60" s="19"/>
      <c r="H60" s="19"/>
      <c r="I60" s="19"/>
      <c r="J60" s="19"/>
      <c r="K60" s="21"/>
      <c r="L60" s="21"/>
      <c r="M60" s="228"/>
      <c r="N60" s="21"/>
      <c r="O60" s="21"/>
      <c r="P60" s="21"/>
      <c r="Q60" s="21"/>
      <c r="R60" s="21"/>
      <c r="S60" s="5"/>
    </row>
    <row r="61" spans="1:19" ht="9.75" customHeight="1">
      <c r="A61" s="7"/>
      <c r="B61" s="3"/>
      <c r="C61" s="3"/>
      <c r="D61" s="2"/>
      <c r="E61" s="12"/>
      <c r="F61" s="12"/>
      <c r="G61" s="12"/>
      <c r="H61" s="12"/>
      <c r="I61" s="12"/>
      <c r="J61" s="12"/>
      <c r="K61" s="21"/>
      <c r="L61" s="21"/>
      <c r="M61" s="228"/>
      <c r="N61" s="21"/>
      <c r="O61" s="21"/>
      <c r="P61" s="21"/>
      <c r="Q61" s="21"/>
      <c r="R61" s="21"/>
      <c r="S61" s="5"/>
    </row>
    <row r="62" spans="11:19" ht="9.75" customHeight="1">
      <c r="K62" s="21"/>
      <c r="L62" s="21"/>
      <c r="M62" s="228"/>
      <c r="N62" s="21"/>
      <c r="O62" s="21"/>
      <c r="P62" s="21"/>
      <c r="Q62" s="21"/>
      <c r="R62" s="21"/>
      <c r="S62" s="5"/>
    </row>
    <row r="63" spans="11:19" ht="9.75" customHeight="1">
      <c r="K63" s="21"/>
      <c r="L63" s="21"/>
      <c r="M63" s="228"/>
      <c r="N63" s="21"/>
      <c r="O63" s="21"/>
      <c r="P63" s="21"/>
      <c r="Q63" s="21"/>
      <c r="R63" s="21"/>
      <c r="S63" s="5"/>
    </row>
    <row r="64" spans="11:19" ht="9.75" customHeight="1">
      <c r="K64" s="21"/>
      <c r="L64" s="21"/>
      <c r="M64" s="228"/>
      <c r="N64" s="21"/>
      <c r="O64" s="21"/>
      <c r="P64" s="21"/>
      <c r="Q64" s="21"/>
      <c r="R64" s="21"/>
      <c r="S64" s="5"/>
    </row>
    <row r="65" spans="11:19" ht="9.75" customHeight="1">
      <c r="K65" s="21"/>
      <c r="L65" s="21"/>
      <c r="M65" s="228"/>
      <c r="N65" s="21"/>
      <c r="O65" s="21"/>
      <c r="P65" s="21"/>
      <c r="Q65" s="21"/>
      <c r="R65" s="21"/>
      <c r="S65" s="5"/>
    </row>
    <row r="66" spans="11:19" ht="9.75" customHeight="1">
      <c r="K66" s="21"/>
      <c r="L66" s="21"/>
      <c r="M66" s="228"/>
      <c r="N66" s="21"/>
      <c r="O66" s="21"/>
      <c r="P66" s="21"/>
      <c r="Q66" s="21"/>
      <c r="R66" s="21"/>
      <c r="S66" s="5"/>
    </row>
    <row r="67" spans="11:19" ht="9.75" customHeight="1">
      <c r="K67" s="21"/>
      <c r="L67" s="21"/>
      <c r="M67" s="228"/>
      <c r="N67" s="21"/>
      <c r="O67" s="21"/>
      <c r="P67" s="21"/>
      <c r="Q67" s="21"/>
      <c r="R67" s="21"/>
      <c r="S67" s="5"/>
    </row>
    <row r="68" spans="1:19" ht="2.25" customHeight="1">
      <c r="A68" s="7"/>
      <c r="B68" s="3"/>
      <c r="C68" s="3"/>
      <c r="D68" s="2"/>
      <c r="E68" s="12"/>
      <c r="F68" s="12"/>
      <c r="G68" s="12"/>
      <c r="H68" s="12"/>
      <c r="I68" s="12"/>
      <c r="J68" s="12"/>
      <c r="K68" s="21"/>
      <c r="L68" s="21"/>
      <c r="M68" s="228"/>
      <c r="N68" s="21"/>
      <c r="O68" s="21"/>
      <c r="P68" s="21"/>
      <c r="Q68" s="21"/>
      <c r="R68" s="21"/>
      <c r="S68" s="5"/>
    </row>
    <row r="69" spans="1:19" ht="17.25" customHeight="1">
      <c r="A69" s="369" t="s">
        <v>37</v>
      </c>
      <c r="B69" s="369"/>
      <c r="C69" s="369"/>
      <c r="D69" s="369"/>
      <c r="E69" s="369"/>
      <c r="F69" s="369"/>
      <c r="G69" s="369"/>
      <c r="H69" s="369"/>
      <c r="I69" s="369"/>
      <c r="J69" s="369"/>
      <c r="K69" s="21"/>
      <c r="L69" s="21"/>
      <c r="M69" s="228"/>
      <c r="N69" s="21"/>
      <c r="O69" s="21"/>
      <c r="P69" s="21"/>
      <c r="Q69" s="21"/>
      <c r="R69" s="21"/>
      <c r="S69" s="5"/>
    </row>
    <row r="70" spans="1:13" s="54" customFormat="1" ht="9" customHeight="1">
      <c r="A70" s="372" t="s">
        <v>452</v>
      </c>
      <c r="B70" s="373"/>
      <c r="C70" s="373"/>
      <c r="D70" s="373"/>
      <c r="E70" s="373"/>
      <c r="F70" s="373"/>
      <c r="G70" s="373"/>
      <c r="H70" s="373"/>
      <c r="I70" s="373"/>
      <c r="J70" s="373"/>
      <c r="K70" s="373"/>
      <c r="L70" s="373"/>
      <c r="M70" s="373"/>
    </row>
    <row r="71" spans="1:13" s="54" customFormat="1" ht="9" customHeight="1">
      <c r="A71" s="316" t="s">
        <v>408</v>
      </c>
      <c r="B71" s="316"/>
      <c r="C71" s="316"/>
      <c r="D71" s="316"/>
      <c r="E71" s="316"/>
      <c r="F71" s="316"/>
      <c r="G71" s="165"/>
      <c r="H71" s="165"/>
      <c r="I71" s="165"/>
      <c r="J71" s="165"/>
      <c r="K71" s="166"/>
      <c r="L71" s="166"/>
      <c r="M71" s="167"/>
    </row>
    <row r="72" spans="1:13" s="54" customFormat="1" ht="9">
      <c r="A72" s="366" t="s">
        <v>154</v>
      </c>
      <c r="B72" s="366"/>
      <c r="C72" s="366"/>
      <c r="D72" s="366"/>
      <c r="E72" s="366"/>
      <c r="F72" s="366"/>
      <c r="M72" s="275"/>
    </row>
    <row r="73" spans="1:19" ht="9.75" customHeight="1">
      <c r="A73" s="7"/>
      <c r="B73" s="3"/>
      <c r="C73" s="3"/>
      <c r="D73" s="2"/>
      <c r="E73" s="12"/>
      <c r="F73" s="12"/>
      <c r="G73" s="12"/>
      <c r="H73" s="12"/>
      <c r="I73" s="12"/>
      <c r="J73" s="12"/>
      <c r="K73" s="21"/>
      <c r="L73" s="21"/>
      <c r="M73" s="228"/>
      <c r="N73" s="21"/>
      <c r="O73" s="21"/>
      <c r="P73" s="21"/>
      <c r="Q73" s="21"/>
      <c r="R73" s="21"/>
      <c r="S73" s="5"/>
    </row>
    <row r="74" spans="1:19" ht="9.75" customHeight="1">
      <c r="A74" s="7"/>
      <c r="B74" s="3"/>
      <c r="C74" s="3"/>
      <c r="D74" s="2"/>
      <c r="E74" s="12"/>
      <c r="F74" s="12"/>
      <c r="G74" s="12"/>
      <c r="H74" s="12"/>
      <c r="I74" s="12"/>
      <c r="J74" s="12"/>
      <c r="K74" s="21"/>
      <c r="L74" s="21"/>
      <c r="M74" s="228"/>
      <c r="N74" s="21"/>
      <c r="O74" s="21"/>
      <c r="P74" s="21"/>
      <c r="Q74" s="21"/>
      <c r="R74" s="21"/>
      <c r="S74" s="5"/>
    </row>
    <row r="75" spans="1:19" ht="9.75" customHeight="1">
      <c r="A75" s="7"/>
      <c r="B75" s="3"/>
      <c r="C75" s="3"/>
      <c r="D75" s="2"/>
      <c r="E75" s="12"/>
      <c r="F75" s="12"/>
      <c r="G75" s="12"/>
      <c r="H75" s="12"/>
      <c r="I75" s="12"/>
      <c r="J75" s="12"/>
      <c r="K75" s="21"/>
      <c r="L75" s="21"/>
      <c r="M75" s="228"/>
      <c r="N75" s="21"/>
      <c r="O75" s="21"/>
      <c r="P75" s="21"/>
      <c r="Q75" s="21"/>
      <c r="R75" s="21"/>
      <c r="S75" s="5"/>
    </row>
    <row r="76" spans="1:19" ht="9.75" customHeight="1">
      <c r="A76" s="7"/>
      <c r="B76" s="3"/>
      <c r="C76" s="3"/>
      <c r="D76" s="2"/>
      <c r="E76" s="12"/>
      <c r="F76" s="12"/>
      <c r="G76" s="12"/>
      <c r="H76" s="12"/>
      <c r="I76" s="12"/>
      <c r="J76" s="12"/>
      <c r="K76" s="21"/>
      <c r="L76" s="21"/>
      <c r="M76" s="228"/>
      <c r="N76" s="21"/>
      <c r="O76" s="21"/>
      <c r="P76" s="21"/>
      <c r="Q76" s="21"/>
      <c r="R76" s="21"/>
      <c r="S76" s="5"/>
    </row>
    <row r="77" spans="1:19" ht="9.75" customHeight="1">
      <c r="A77" s="7"/>
      <c r="B77" s="3"/>
      <c r="C77" s="3"/>
      <c r="D77" s="2"/>
      <c r="E77" s="12"/>
      <c r="F77" s="12"/>
      <c r="G77" s="12"/>
      <c r="H77" s="12"/>
      <c r="I77" s="12"/>
      <c r="J77" s="12"/>
      <c r="K77" s="21"/>
      <c r="L77" s="21"/>
      <c r="M77" s="228"/>
      <c r="N77" s="21"/>
      <c r="O77" s="21"/>
      <c r="P77" s="21"/>
      <c r="Q77" s="21"/>
      <c r="R77" s="21"/>
      <c r="S77" s="5"/>
    </row>
    <row r="78" spans="1:19" ht="9.75" customHeight="1">
      <c r="A78" s="7"/>
      <c r="B78" s="3"/>
      <c r="C78" s="3"/>
      <c r="D78" s="2"/>
      <c r="E78" s="12"/>
      <c r="F78" s="12"/>
      <c r="G78" s="12"/>
      <c r="H78" s="12"/>
      <c r="I78" s="12"/>
      <c r="J78" s="12"/>
      <c r="K78" s="21"/>
      <c r="L78" s="21"/>
      <c r="M78" s="228"/>
      <c r="N78" s="21"/>
      <c r="O78" s="21"/>
      <c r="P78" s="21"/>
      <c r="Q78" s="21"/>
      <c r="R78" s="21"/>
      <c r="S78" s="5"/>
    </row>
    <row r="79" spans="1:19" ht="9.75" customHeight="1">
      <c r="A79" s="7"/>
      <c r="B79" s="3"/>
      <c r="C79" s="3"/>
      <c r="D79" s="2"/>
      <c r="E79" s="12"/>
      <c r="F79" s="12"/>
      <c r="G79" s="12"/>
      <c r="H79" s="12"/>
      <c r="I79" s="12"/>
      <c r="J79" s="12"/>
      <c r="K79" s="21"/>
      <c r="L79" s="21"/>
      <c r="M79" s="228"/>
      <c r="N79" s="21"/>
      <c r="O79" s="21"/>
      <c r="P79" s="21"/>
      <c r="Q79" s="21"/>
      <c r="R79" s="21"/>
      <c r="S79" s="5"/>
    </row>
    <row r="80" spans="1:19" ht="9.75" customHeight="1">
      <c r="A80" s="7"/>
      <c r="B80" s="3"/>
      <c r="C80" s="3"/>
      <c r="D80" s="2"/>
      <c r="E80" s="12"/>
      <c r="F80" s="12"/>
      <c r="G80" s="12"/>
      <c r="H80" s="12"/>
      <c r="I80" s="12"/>
      <c r="J80" s="12"/>
      <c r="K80" s="21"/>
      <c r="L80" s="21"/>
      <c r="M80" s="228"/>
      <c r="N80" s="21"/>
      <c r="O80" s="21"/>
      <c r="P80" s="21"/>
      <c r="Q80" s="21"/>
      <c r="R80" s="21"/>
      <c r="S80" s="5"/>
    </row>
    <row r="81" spans="1:19" s="24" customFormat="1" ht="9.75" customHeight="1">
      <c r="A81" s="7"/>
      <c r="B81" s="14"/>
      <c r="C81" s="14"/>
      <c r="D81" s="15"/>
      <c r="E81" s="17"/>
      <c r="F81" s="17"/>
      <c r="G81" s="17"/>
      <c r="H81" s="17"/>
      <c r="I81" s="17"/>
      <c r="J81" s="17"/>
      <c r="K81" s="22"/>
      <c r="L81" s="22"/>
      <c r="M81" s="228"/>
      <c r="N81" s="22"/>
      <c r="O81" s="22"/>
      <c r="P81" s="22"/>
      <c r="Q81" s="22"/>
      <c r="R81" s="22"/>
      <c r="S81" s="23"/>
    </row>
    <row r="82" spans="1:19" ht="9.75" customHeight="1">
      <c r="A82" s="369"/>
      <c r="B82" s="369"/>
      <c r="C82" s="196"/>
      <c r="D82" s="2"/>
      <c r="E82" s="25"/>
      <c r="F82" s="25"/>
      <c r="G82" s="25"/>
      <c r="H82" s="13"/>
      <c r="I82" s="25"/>
      <c r="J82" s="25"/>
      <c r="K82" s="25"/>
      <c r="L82" s="25"/>
      <c r="M82" s="25"/>
      <c r="N82" s="25"/>
      <c r="O82" s="25"/>
      <c r="P82" s="13"/>
      <c r="Q82" s="25"/>
      <c r="R82" s="25"/>
      <c r="S82" s="13"/>
    </row>
    <row r="83" spans="1:19" ht="9.75" customHeight="1">
      <c r="A83" s="369"/>
      <c r="B83" s="369"/>
      <c r="C83" s="369"/>
      <c r="D83" s="369"/>
      <c r="E83" s="369"/>
      <c r="F83" s="369"/>
      <c r="G83" s="369"/>
      <c r="H83" s="369"/>
      <c r="I83" s="369"/>
      <c r="J83" s="369"/>
      <c r="K83" s="2" t="s">
        <v>9</v>
      </c>
      <c r="L83" s="2" t="s">
        <v>9</v>
      </c>
      <c r="M83" s="2" t="s">
        <v>9</v>
      </c>
      <c r="N83" s="2" t="s">
        <v>9</v>
      </c>
      <c r="O83" s="2" t="s">
        <v>9</v>
      </c>
      <c r="P83" s="2" t="s">
        <v>9</v>
      </c>
      <c r="Q83" s="2" t="s">
        <v>9</v>
      </c>
      <c r="R83" s="2" t="s">
        <v>9</v>
      </c>
      <c r="S83" s="2" t="s">
        <v>9</v>
      </c>
    </row>
    <row r="84" spans="1:10" ht="9.75" customHeight="1">
      <c r="A84" s="424"/>
      <c r="B84" s="424"/>
      <c r="C84" s="424"/>
      <c r="D84" s="424"/>
      <c r="E84" s="424"/>
      <c r="F84" s="424"/>
      <c r="G84" s="424"/>
      <c r="H84" s="424"/>
      <c r="I84" s="424"/>
      <c r="J84" s="424"/>
    </row>
    <row r="85" ht="9.75" customHeight="1"/>
    <row r="86" ht="9.75" customHeight="1"/>
    <row r="87" ht="9.75" customHeight="1"/>
    <row r="88" ht="9.75" customHeight="1"/>
  </sheetData>
  <sheetProtection/>
  <mergeCells count="34">
    <mergeCell ref="A83:J83"/>
    <mergeCell ref="A71:F71"/>
    <mergeCell ref="A84:J84"/>
    <mergeCell ref="A17:J17"/>
    <mergeCell ref="A38:F38"/>
    <mergeCell ref="A70:M70"/>
    <mergeCell ref="A72:F72"/>
    <mergeCell ref="K59:S59"/>
    <mergeCell ref="A18:F18"/>
    <mergeCell ref="A59:J59"/>
    <mergeCell ref="A82:B82"/>
    <mergeCell ref="A69:J69"/>
    <mergeCell ref="B4:F4"/>
    <mergeCell ref="K9:L12"/>
    <mergeCell ref="I9:J12"/>
    <mergeCell ref="J13:J15"/>
    <mergeCell ref="H13:H15"/>
    <mergeCell ref="G38:M38"/>
    <mergeCell ref="K17:S17"/>
    <mergeCell ref="D6:D15"/>
    <mergeCell ref="F13:F15"/>
    <mergeCell ref="G3:J3"/>
    <mergeCell ref="L13:L15"/>
    <mergeCell ref="B3:F3"/>
    <mergeCell ref="E7:F12"/>
    <mergeCell ref="G7:L8"/>
    <mergeCell ref="G9:H12"/>
    <mergeCell ref="B6:C16"/>
    <mergeCell ref="A1:F1"/>
    <mergeCell ref="G1:M1"/>
    <mergeCell ref="G4:H4"/>
    <mergeCell ref="E2:F2"/>
    <mergeCell ref="K2:L2"/>
    <mergeCell ref="G2:H2"/>
  </mergeCells>
  <printOptions horizontalCentered="1"/>
  <pageMargins left="0.7874015748031497" right="0.7874015748031497" top="0.984251968503937" bottom="0.984251968503937" header="0.5118110236220472" footer="0.5118110236220472"/>
  <pageSetup horizontalDpi="600" verticalDpi="600" orientation="portrait" scale="80" r:id="rId1"/>
  <colBreaks count="1" manualBreakCount="1">
    <brk id="13" max="65" man="1"/>
  </colBreaks>
</worksheet>
</file>

<file path=xl/worksheets/sheet14.xml><?xml version="1.0" encoding="utf-8"?>
<worksheet xmlns="http://schemas.openxmlformats.org/spreadsheetml/2006/main" xmlns:r="http://schemas.openxmlformats.org/officeDocument/2006/relationships">
  <dimension ref="A1:S68"/>
  <sheetViews>
    <sheetView view="pageLayout" workbookViewId="0" topLeftCell="A1">
      <selection activeCell="J45" sqref="J45"/>
    </sheetView>
  </sheetViews>
  <sheetFormatPr defaultColWidth="11.421875" defaultRowHeight="12.75"/>
  <cols>
    <col min="1" max="1" width="3.7109375" style="227"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72" customWidth="1"/>
  </cols>
  <sheetData>
    <row r="1" spans="1:15" s="4" customFormat="1" ht="12" customHeight="1">
      <c r="A1" s="346" t="s">
        <v>279</v>
      </c>
      <c r="B1" s="346"/>
      <c r="C1" s="346"/>
      <c r="D1" s="346"/>
      <c r="E1" s="346"/>
      <c r="F1" s="346"/>
      <c r="G1" s="346"/>
      <c r="H1" s="346"/>
      <c r="I1" s="346" t="s">
        <v>280</v>
      </c>
      <c r="J1" s="346"/>
      <c r="K1" s="346"/>
      <c r="L1" s="346"/>
      <c r="M1" s="346"/>
      <c r="N1" s="346"/>
      <c r="O1" s="346"/>
    </row>
    <row r="2" spans="1:15" s="4" customFormat="1" ht="12" customHeight="1">
      <c r="A2" s="62"/>
      <c r="B2" s="51"/>
      <c r="C2" s="51"/>
      <c r="D2" s="51"/>
      <c r="E2" s="345"/>
      <c r="F2" s="345"/>
      <c r="G2" s="345" t="s">
        <v>218</v>
      </c>
      <c r="H2" s="345"/>
      <c r="I2" s="347" t="s">
        <v>219</v>
      </c>
      <c r="J2" s="347"/>
      <c r="K2" s="347"/>
      <c r="L2" s="347"/>
      <c r="M2" s="64" t="s">
        <v>9</v>
      </c>
      <c r="O2" s="227"/>
    </row>
    <row r="3" spans="1:15" s="4" customFormat="1" ht="12" customHeight="1">
      <c r="A3" s="265"/>
      <c r="B3" s="345" t="s">
        <v>220</v>
      </c>
      <c r="C3" s="345"/>
      <c r="D3" s="345"/>
      <c r="E3" s="345"/>
      <c r="F3" s="345"/>
      <c r="G3" s="345"/>
      <c r="H3" s="345"/>
      <c r="I3" s="347" t="s">
        <v>221</v>
      </c>
      <c r="J3" s="347"/>
      <c r="K3" s="347"/>
      <c r="L3" s="347"/>
      <c r="M3" s="90"/>
      <c r="O3" s="227"/>
    </row>
    <row r="4" spans="1:15" s="4" customFormat="1" ht="12" customHeight="1">
      <c r="A4" s="265"/>
      <c r="B4" s="345" t="s">
        <v>437</v>
      </c>
      <c r="C4" s="345"/>
      <c r="D4" s="345"/>
      <c r="E4" s="345"/>
      <c r="F4" s="345"/>
      <c r="G4" s="345"/>
      <c r="H4" s="345"/>
      <c r="I4" s="388" t="s">
        <v>222</v>
      </c>
      <c r="J4" s="388"/>
      <c r="K4" s="90"/>
      <c r="L4" s="90"/>
      <c r="M4" s="64" t="s">
        <v>9</v>
      </c>
      <c r="O4" s="227"/>
    </row>
    <row r="5" spans="1:15" s="4" customFormat="1" ht="12" customHeight="1">
      <c r="A5" s="227"/>
      <c r="B5" s="91"/>
      <c r="C5" s="91"/>
      <c r="D5" s="91"/>
      <c r="E5" s="91"/>
      <c r="H5" s="92" t="s">
        <v>3</v>
      </c>
      <c r="I5" s="91" t="s">
        <v>4</v>
      </c>
      <c r="J5" s="91"/>
      <c r="K5" s="91"/>
      <c r="L5" s="91"/>
      <c r="M5" s="91"/>
      <c r="O5" s="227"/>
    </row>
    <row r="6" spans="1:15" ht="12.75">
      <c r="A6" s="94" t="s">
        <v>9</v>
      </c>
      <c r="B6" s="374" t="s">
        <v>225</v>
      </c>
      <c r="C6" s="383"/>
      <c r="D6" s="96" t="s">
        <v>9</v>
      </c>
      <c r="E6" s="98" t="s">
        <v>9</v>
      </c>
      <c r="F6" s="98" t="s">
        <v>9</v>
      </c>
      <c r="G6" s="98" t="s">
        <v>9</v>
      </c>
      <c r="H6" s="97" t="s">
        <v>223</v>
      </c>
      <c r="I6" s="98" t="s">
        <v>224</v>
      </c>
      <c r="J6" s="98" t="s">
        <v>9</v>
      </c>
      <c r="K6" s="98" t="s">
        <v>9</v>
      </c>
      <c r="L6" s="98" t="s">
        <v>9</v>
      </c>
      <c r="M6" s="98" t="s">
        <v>9</v>
      </c>
      <c r="N6" s="94" t="s">
        <v>9</v>
      </c>
      <c r="O6" s="280" t="s">
        <v>9</v>
      </c>
    </row>
    <row r="7" spans="1:15" ht="12.75">
      <c r="A7" s="99" t="s">
        <v>9</v>
      </c>
      <c r="B7" s="376"/>
      <c r="C7" s="384"/>
      <c r="D7" s="393" t="s">
        <v>235</v>
      </c>
      <c r="E7" s="394"/>
      <c r="F7" s="394"/>
      <c r="G7" s="394"/>
      <c r="H7" s="394"/>
      <c r="I7" s="391" t="s">
        <v>224</v>
      </c>
      <c r="J7" s="391"/>
      <c r="K7" s="391"/>
      <c r="L7" s="391"/>
      <c r="M7" s="391"/>
      <c r="N7" s="415"/>
      <c r="O7" s="281" t="s">
        <v>9</v>
      </c>
    </row>
    <row r="8" spans="1:15" ht="12.75">
      <c r="A8" s="99" t="s">
        <v>9</v>
      </c>
      <c r="B8" s="376"/>
      <c r="C8" s="384"/>
      <c r="D8" s="395"/>
      <c r="E8" s="396"/>
      <c r="F8" s="396"/>
      <c r="G8" s="396"/>
      <c r="H8" s="396"/>
      <c r="I8" s="392"/>
      <c r="J8" s="392"/>
      <c r="K8" s="392"/>
      <c r="L8" s="392"/>
      <c r="M8" s="392"/>
      <c r="N8" s="416"/>
      <c r="O8" s="281" t="s">
        <v>9</v>
      </c>
    </row>
    <row r="9" spans="1:15" ht="12.75" customHeight="1">
      <c r="A9" s="99" t="s">
        <v>9</v>
      </c>
      <c r="B9" s="376"/>
      <c r="C9" s="384"/>
      <c r="D9" s="374" t="s">
        <v>339</v>
      </c>
      <c r="E9" s="375"/>
      <c r="F9" s="374" t="s">
        <v>198</v>
      </c>
      <c r="G9" s="383"/>
      <c r="H9" s="383"/>
      <c r="I9" s="383" t="s">
        <v>361</v>
      </c>
      <c r="J9" s="375"/>
      <c r="K9" s="374" t="s">
        <v>42</v>
      </c>
      <c r="L9" s="375"/>
      <c r="M9" s="374" t="s">
        <v>337</v>
      </c>
      <c r="N9" s="375"/>
      <c r="O9" s="281" t="s">
        <v>9</v>
      </c>
    </row>
    <row r="10" spans="1:15" ht="24">
      <c r="A10" s="102" t="s">
        <v>200</v>
      </c>
      <c r="B10" s="376"/>
      <c r="C10" s="384"/>
      <c r="D10" s="376"/>
      <c r="E10" s="377"/>
      <c r="F10" s="378"/>
      <c r="G10" s="385"/>
      <c r="H10" s="385"/>
      <c r="I10" s="384"/>
      <c r="J10" s="377"/>
      <c r="K10" s="376"/>
      <c r="L10" s="377"/>
      <c r="M10" s="376"/>
      <c r="N10" s="377"/>
      <c r="O10" s="156" t="s">
        <v>200</v>
      </c>
    </row>
    <row r="11" spans="1:15" ht="12.75" customHeight="1">
      <c r="A11" s="102" t="s">
        <v>204</v>
      </c>
      <c r="B11" s="376"/>
      <c r="C11" s="384"/>
      <c r="D11" s="376"/>
      <c r="E11" s="377"/>
      <c r="F11" s="374" t="s">
        <v>335</v>
      </c>
      <c r="G11" s="375"/>
      <c r="H11" s="374" t="s">
        <v>336</v>
      </c>
      <c r="I11" s="384"/>
      <c r="J11" s="377"/>
      <c r="K11" s="376"/>
      <c r="L11" s="377"/>
      <c r="M11" s="376"/>
      <c r="N11" s="377"/>
      <c r="O11" s="156" t="s">
        <v>204</v>
      </c>
    </row>
    <row r="12" spans="1:15" ht="12.75" customHeight="1">
      <c r="A12" s="99" t="s">
        <v>9</v>
      </c>
      <c r="B12" s="376"/>
      <c r="C12" s="384"/>
      <c r="D12" s="376"/>
      <c r="E12" s="377"/>
      <c r="F12" s="376"/>
      <c r="G12" s="377"/>
      <c r="H12" s="376"/>
      <c r="I12" s="384"/>
      <c r="J12" s="377"/>
      <c r="K12" s="376"/>
      <c r="L12" s="377"/>
      <c r="M12" s="376"/>
      <c r="N12" s="377"/>
      <c r="O12" s="281" t="s">
        <v>9</v>
      </c>
    </row>
    <row r="13" spans="1:15" ht="12.75" customHeight="1">
      <c r="A13" s="99" t="s">
        <v>9</v>
      </c>
      <c r="B13" s="376"/>
      <c r="C13" s="384"/>
      <c r="D13" s="378"/>
      <c r="E13" s="379"/>
      <c r="F13" s="378"/>
      <c r="G13" s="379"/>
      <c r="H13" s="378"/>
      <c r="I13" s="385"/>
      <c r="J13" s="379"/>
      <c r="K13" s="378"/>
      <c r="L13" s="379"/>
      <c r="M13" s="378"/>
      <c r="N13" s="379"/>
      <c r="O13" s="281" t="s">
        <v>9</v>
      </c>
    </row>
    <row r="14" spans="1:15" ht="12.75">
      <c r="A14" s="99"/>
      <c r="B14" s="376"/>
      <c r="C14" s="384"/>
      <c r="D14" s="105" t="s">
        <v>226</v>
      </c>
      <c r="E14" s="380" t="s">
        <v>315</v>
      </c>
      <c r="F14" s="105" t="s">
        <v>226</v>
      </c>
      <c r="G14" s="380" t="s">
        <v>315</v>
      </c>
      <c r="H14" s="106" t="s">
        <v>226</v>
      </c>
      <c r="I14" s="107" t="s">
        <v>226</v>
      </c>
      <c r="J14" s="380" t="s">
        <v>315</v>
      </c>
      <c r="K14" s="105" t="s">
        <v>226</v>
      </c>
      <c r="L14" s="380" t="s">
        <v>315</v>
      </c>
      <c r="M14" s="105" t="s">
        <v>226</v>
      </c>
      <c r="N14" s="380" t="s">
        <v>384</v>
      </c>
      <c r="O14" s="281" t="s">
        <v>9</v>
      </c>
    </row>
    <row r="15" spans="1:15" ht="12.75">
      <c r="A15" s="99"/>
      <c r="B15" s="376"/>
      <c r="C15" s="384"/>
      <c r="D15" s="103" t="s">
        <v>227</v>
      </c>
      <c r="E15" s="381"/>
      <c r="F15" s="103" t="s">
        <v>227</v>
      </c>
      <c r="G15" s="381"/>
      <c r="H15" s="104" t="s">
        <v>227</v>
      </c>
      <c r="I15" s="102" t="s">
        <v>227</v>
      </c>
      <c r="J15" s="381"/>
      <c r="K15" s="103" t="s">
        <v>227</v>
      </c>
      <c r="L15" s="381"/>
      <c r="M15" s="103" t="s">
        <v>227</v>
      </c>
      <c r="N15" s="381"/>
      <c r="O15" s="281" t="s">
        <v>9</v>
      </c>
    </row>
    <row r="16" spans="1:15" ht="13.5">
      <c r="A16" s="99" t="s">
        <v>9</v>
      </c>
      <c r="B16" s="376"/>
      <c r="C16" s="384"/>
      <c r="D16" s="103" t="s">
        <v>228</v>
      </c>
      <c r="E16" s="382"/>
      <c r="F16" s="103" t="s">
        <v>228</v>
      </c>
      <c r="G16" s="382"/>
      <c r="H16" s="154" t="s">
        <v>228</v>
      </c>
      <c r="I16" s="155" t="s">
        <v>228</v>
      </c>
      <c r="J16" s="382"/>
      <c r="K16" s="103" t="s">
        <v>228</v>
      </c>
      <c r="L16" s="382"/>
      <c r="M16" s="103" t="s">
        <v>383</v>
      </c>
      <c r="N16" s="382"/>
      <c r="O16" s="281" t="s">
        <v>9</v>
      </c>
    </row>
    <row r="17" spans="1:15" s="116" customFormat="1" ht="9" customHeight="1">
      <c r="A17" s="115" t="s">
        <v>9</v>
      </c>
      <c r="B17" s="386"/>
      <c r="C17" s="387"/>
      <c r="D17" s="109" t="s">
        <v>59</v>
      </c>
      <c r="E17" s="109" t="s">
        <v>60</v>
      </c>
      <c r="F17" s="109" t="s">
        <v>61</v>
      </c>
      <c r="G17" s="110" t="s">
        <v>209</v>
      </c>
      <c r="H17" s="111" t="s">
        <v>248</v>
      </c>
      <c r="I17" s="149" t="s">
        <v>249</v>
      </c>
      <c r="J17" s="109" t="s">
        <v>250</v>
      </c>
      <c r="K17" s="109" t="s">
        <v>251</v>
      </c>
      <c r="L17" s="109" t="s">
        <v>252</v>
      </c>
      <c r="M17" s="109" t="s">
        <v>253</v>
      </c>
      <c r="N17" s="109" t="s">
        <v>254</v>
      </c>
      <c r="O17" s="282" t="s">
        <v>9</v>
      </c>
    </row>
    <row r="19" spans="1:19" s="6" customFormat="1" ht="18" customHeight="1">
      <c r="A19" s="230"/>
      <c r="B19" s="93"/>
      <c r="C19" s="93"/>
      <c r="D19" s="93"/>
      <c r="E19" s="93"/>
      <c r="F19" s="93"/>
      <c r="H19" s="88" t="s">
        <v>7</v>
      </c>
      <c r="I19" s="371" t="s">
        <v>8</v>
      </c>
      <c r="J19" s="371"/>
      <c r="K19" s="93"/>
      <c r="L19" s="93"/>
      <c r="M19" s="93"/>
      <c r="N19" s="93"/>
      <c r="O19" s="273"/>
      <c r="P19" s="93"/>
      <c r="Q19" s="93"/>
      <c r="R19" s="93"/>
      <c r="S19" s="93"/>
    </row>
    <row r="20" spans="1:19" s="4" customFormat="1" ht="9.75" customHeight="1">
      <c r="A20" s="7" t="s">
        <v>9</v>
      </c>
      <c r="B20" s="8" t="s">
        <v>10</v>
      </c>
      <c r="C20" s="8"/>
      <c r="D20" s="10"/>
      <c r="E20" s="9"/>
      <c r="F20" s="9"/>
      <c r="G20" s="9"/>
      <c r="H20" s="9"/>
      <c r="I20" s="9"/>
      <c r="J20" s="9"/>
      <c r="K20" s="9"/>
      <c r="L20" s="9"/>
      <c r="M20" s="9"/>
      <c r="N20" s="9"/>
      <c r="O20" s="9"/>
      <c r="P20" s="9"/>
      <c r="Q20" s="9"/>
      <c r="R20" s="9"/>
      <c r="S20" s="9"/>
    </row>
    <row r="21" spans="1:18" s="4" customFormat="1" ht="9.75" customHeight="1">
      <c r="A21" s="7">
        <v>96</v>
      </c>
      <c r="B21" s="3" t="s">
        <v>11</v>
      </c>
      <c r="C21" s="3"/>
      <c r="D21" s="11">
        <v>1152783</v>
      </c>
      <c r="E21" s="12">
        <v>8614728</v>
      </c>
      <c r="F21" s="12">
        <v>1070728</v>
      </c>
      <c r="G21" s="12">
        <v>8614728</v>
      </c>
      <c r="H21" s="12">
        <v>82055</v>
      </c>
      <c r="I21" s="12">
        <v>6403440</v>
      </c>
      <c r="J21" s="12">
        <v>2173609</v>
      </c>
      <c r="K21" s="12" t="s">
        <v>374</v>
      </c>
      <c r="L21" s="12" t="s">
        <v>374</v>
      </c>
      <c r="M21" s="12">
        <v>278762</v>
      </c>
      <c r="N21" s="12">
        <v>203802</v>
      </c>
      <c r="O21" s="13">
        <v>96</v>
      </c>
      <c r="P21" s="12"/>
      <c r="Q21" s="12"/>
      <c r="R21" s="12"/>
    </row>
    <row r="22" spans="1:18" s="4" customFormat="1" ht="9.75" customHeight="1">
      <c r="A22" s="7">
        <v>97</v>
      </c>
      <c r="B22" s="3" t="s">
        <v>12</v>
      </c>
      <c r="C22" s="3"/>
      <c r="D22" s="11">
        <v>911479</v>
      </c>
      <c r="E22" s="12">
        <v>4430347</v>
      </c>
      <c r="F22" s="12">
        <v>749774</v>
      </c>
      <c r="G22" s="12">
        <v>4430347</v>
      </c>
      <c r="H22" s="12">
        <v>161705</v>
      </c>
      <c r="I22" s="12">
        <v>5174195</v>
      </c>
      <c r="J22" s="12" t="s">
        <v>374</v>
      </c>
      <c r="K22" s="12">
        <v>7875</v>
      </c>
      <c r="L22" s="12" t="s">
        <v>374</v>
      </c>
      <c r="M22" s="12">
        <v>316668</v>
      </c>
      <c r="N22" s="12">
        <v>243349</v>
      </c>
      <c r="O22" s="13">
        <v>97</v>
      </c>
      <c r="P22" s="12"/>
      <c r="Q22" s="12"/>
      <c r="R22" s="12"/>
    </row>
    <row r="23" spans="1:18" s="4" customFormat="1" ht="9.75" customHeight="1">
      <c r="A23" s="7">
        <v>98</v>
      </c>
      <c r="B23" s="3" t="s">
        <v>13</v>
      </c>
      <c r="C23" s="3"/>
      <c r="D23" s="11">
        <v>2490743</v>
      </c>
      <c r="E23" s="12">
        <v>9642391</v>
      </c>
      <c r="F23" s="12">
        <v>1732514</v>
      </c>
      <c r="G23" s="12">
        <v>9642391</v>
      </c>
      <c r="H23" s="12">
        <v>758229</v>
      </c>
      <c r="I23" s="12">
        <v>14362187</v>
      </c>
      <c r="J23" s="12" t="s">
        <v>374</v>
      </c>
      <c r="K23" s="12">
        <v>1936</v>
      </c>
      <c r="L23" s="12" t="s">
        <v>374</v>
      </c>
      <c r="M23" s="12">
        <v>1436</v>
      </c>
      <c r="N23" s="12">
        <v>789616</v>
      </c>
      <c r="O23" s="13">
        <v>98</v>
      </c>
      <c r="P23" s="12"/>
      <c r="Q23" s="12"/>
      <c r="R23" s="12"/>
    </row>
    <row r="24" spans="1:18" s="4" customFormat="1" ht="9.75" customHeight="1">
      <c r="A24" s="7">
        <v>99</v>
      </c>
      <c r="B24" s="14" t="s">
        <v>5</v>
      </c>
      <c r="C24" s="14"/>
      <c r="D24" s="16">
        <f>SUM(D21:D23)</f>
        <v>4555005</v>
      </c>
      <c r="E24" s="17">
        <f>SUM(E21:E23)</f>
        <v>22687466</v>
      </c>
      <c r="F24" s="17">
        <f aca="true" t="shared" si="0" ref="F24:N24">SUM(F21:F23)</f>
        <v>3553016</v>
      </c>
      <c r="G24" s="17">
        <f t="shared" si="0"/>
        <v>22687466</v>
      </c>
      <c r="H24" s="17">
        <f t="shared" si="0"/>
        <v>1001989</v>
      </c>
      <c r="I24" s="17">
        <f t="shared" si="0"/>
        <v>25939822</v>
      </c>
      <c r="J24" s="17">
        <f t="shared" si="0"/>
        <v>2173609</v>
      </c>
      <c r="K24" s="17">
        <f t="shared" si="0"/>
        <v>9811</v>
      </c>
      <c r="L24" s="153">
        <v>0</v>
      </c>
      <c r="M24" s="17">
        <f t="shared" si="0"/>
        <v>596866</v>
      </c>
      <c r="N24" s="17">
        <f t="shared" si="0"/>
        <v>1236767</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9</v>
      </c>
      <c r="B26" s="8" t="s">
        <v>14</v>
      </c>
      <c r="C26" s="8"/>
      <c r="D26" s="18"/>
      <c r="E26" s="19"/>
      <c r="F26" s="19"/>
      <c r="G26" s="19"/>
      <c r="H26" s="19"/>
      <c r="I26" s="19"/>
      <c r="J26" s="19"/>
      <c r="K26" s="19"/>
      <c r="L26" s="19"/>
      <c r="M26" s="12"/>
      <c r="N26" s="19"/>
      <c r="O26" s="9"/>
      <c r="P26" s="19"/>
      <c r="Q26" s="19"/>
      <c r="R26" s="19"/>
    </row>
    <row r="27" spans="1:18" s="4" customFormat="1" ht="9.75" customHeight="1">
      <c r="A27" s="7">
        <v>100</v>
      </c>
      <c r="B27" s="3" t="s">
        <v>11</v>
      </c>
      <c r="C27" s="3"/>
      <c r="D27" s="11">
        <v>633155</v>
      </c>
      <c r="E27" s="12">
        <v>27930135</v>
      </c>
      <c r="F27" s="12">
        <v>534238</v>
      </c>
      <c r="G27" s="12">
        <v>27930135</v>
      </c>
      <c r="H27" s="12">
        <v>98917</v>
      </c>
      <c r="I27" s="12">
        <v>5106962</v>
      </c>
      <c r="J27" s="12" t="s">
        <v>374</v>
      </c>
      <c r="K27" s="12">
        <v>20150</v>
      </c>
      <c r="L27" s="12" t="s">
        <v>374</v>
      </c>
      <c r="M27" s="12">
        <v>231501</v>
      </c>
      <c r="N27" s="12">
        <v>331983</v>
      </c>
      <c r="O27" s="13">
        <v>100</v>
      </c>
      <c r="P27" s="12"/>
      <c r="Q27" s="12"/>
      <c r="R27" s="12"/>
    </row>
    <row r="28" spans="1:18" s="4" customFormat="1" ht="9.75" customHeight="1">
      <c r="A28" s="7">
        <v>101</v>
      </c>
      <c r="B28" s="3" t="s">
        <v>15</v>
      </c>
      <c r="C28" s="3"/>
      <c r="D28" s="11">
        <v>687699</v>
      </c>
      <c r="E28" s="12">
        <v>10118351</v>
      </c>
      <c r="F28" s="12">
        <v>385501</v>
      </c>
      <c r="G28" s="12">
        <v>10118351</v>
      </c>
      <c r="H28" s="12">
        <v>302198</v>
      </c>
      <c r="I28" s="12">
        <v>4310341</v>
      </c>
      <c r="J28" s="12" t="s">
        <v>374</v>
      </c>
      <c r="K28" s="12">
        <v>12229</v>
      </c>
      <c r="L28" s="12" t="s">
        <v>374</v>
      </c>
      <c r="M28" s="12">
        <v>124794</v>
      </c>
      <c r="N28" s="12">
        <v>198029</v>
      </c>
      <c r="O28" s="13">
        <v>101</v>
      </c>
      <c r="P28" s="12"/>
      <c r="Q28" s="12"/>
      <c r="R28" s="12"/>
    </row>
    <row r="29" spans="1:18" s="4" customFormat="1" ht="9.75" customHeight="1">
      <c r="A29" s="7">
        <v>102</v>
      </c>
      <c r="B29" s="3" t="s">
        <v>16</v>
      </c>
      <c r="C29" s="3"/>
      <c r="D29" s="11">
        <v>577529</v>
      </c>
      <c r="E29" s="12">
        <v>13217968</v>
      </c>
      <c r="F29" s="12">
        <v>503866</v>
      </c>
      <c r="G29" s="12">
        <v>13217968</v>
      </c>
      <c r="H29" s="12">
        <v>73663</v>
      </c>
      <c r="I29" s="12">
        <v>4068270</v>
      </c>
      <c r="J29" s="12" t="s">
        <v>374</v>
      </c>
      <c r="K29" s="12" t="s">
        <v>374</v>
      </c>
      <c r="L29" s="12" t="s">
        <v>374</v>
      </c>
      <c r="M29" s="12">
        <v>55265</v>
      </c>
      <c r="N29" s="12">
        <v>168166</v>
      </c>
      <c r="O29" s="13">
        <v>102</v>
      </c>
      <c r="P29" s="12"/>
      <c r="Q29" s="12"/>
      <c r="R29" s="12"/>
    </row>
    <row r="30" spans="1:18" s="4" customFormat="1" ht="9.75" customHeight="1">
      <c r="A30" s="7">
        <v>103</v>
      </c>
      <c r="B30" s="3" t="s">
        <v>17</v>
      </c>
      <c r="C30" s="3"/>
      <c r="D30" s="11">
        <v>388632</v>
      </c>
      <c r="E30" s="12">
        <v>9379075</v>
      </c>
      <c r="F30" s="12">
        <v>310660</v>
      </c>
      <c r="G30" s="12">
        <v>9379075</v>
      </c>
      <c r="H30" s="12">
        <v>77972</v>
      </c>
      <c r="I30" s="12">
        <v>3641065</v>
      </c>
      <c r="J30" s="12" t="s">
        <v>374</v>
      </c>
      <c r="K30" s="12" t="s">
        <v>374</v>
      </c>
      <c r="L30" s="12" t="s">
        <v>374</v>
      </c>
      <c r="M30" s="12">
        <v>40644</v>
      </c>
      <c r="N30" s="12">
        <v>426361</v>
      </c>
      <c r="O30" s="13">
        <v>103</v>
      </c>
      <c r="P30" s="12"/>
      <c r="Q30" s="12"/>
      <c r="R30" s="12"/>
    </row>
    <row r="31" spans="1:18" s="4" customFormat="1" ht="9.75" customHeight="1">
      <c r="A31" s="7">
        <v>104</v>
      </c>
      <c r="B31" s="3" t="s">
        <v>18</v>
      </c>
      <c r="C31" s="3"/>
      <c r="D31" s="11">
        <v>333657</v>
      </c>
      <c r="E31" s="12">
        <v>8673063</v>
      </c>
      <c r="F31" s="12">
        <v>232019</v>
      </c>
      <c r="G31" s="12">
        <v>8673063</v>
      </c>
      <c r="H31" s="12">
        <v>101638</v>
      </c>
      <c r="I31" s="12">
        <v>3774583</v>
      </c>
      <c r="J31" s="12" t="s">
        <v>374</v>
      </c>
      <c r="K31" s="12" t="s">
        <v>374</v>
      </c>
      <c r="L31" s="12" t="s">
        <v>374</v>
      </c>
      <c r="M31" s="12">
        <v>25160</v>
      </c>
      <c r="N31" s="12">
        <v>391361</v>
      </c>
      <c r="O31" s="13">
        <v>104</v>
      </c>
      <c r="P31" s="12"/>
      <c r="Q31" s="12"/>
      <c r="R31" s="12"/>
    </row>
    <row r="32" spans="1:18" s="4" customFormat="1" ht="9.75" customHeight="1">
      <c r="A32" s="7">
        <v>105</v>
      </c>
      <c r="B32" s="3" t="s">
        <v>19</v>
      </c>
      <c r="C32" s="3"/>
      <c r="D32" s="11">
        <v>503076</v>
      </c>
      <c r="E32" s="12">
        <v>19335139</v>
      </c>
      <c r="F32" s="12">
        <v>336685</v>
      </c>
      <c r="G32" s="12">
        <v>19335139</v>
      </c>
      <c r="H32" s="12">
        <v>166391</v>
      </c>
      <c r="I32" s="12">
        <v>6082760</v>
      </c>
      <c r="J32" s="12" t="s">
        <v>374</v>
      </c>
      <c r="K32" s="12">
        <v>35222</v>
      </c>
      <c r="L32" s="12" t="s">
        <v>374</v>
      </c>
      <c r="M32" s="12">
        <v>416234</v>
      </c>
      <c r="N32" s="12">
        <v>309963</v>
      </c>
      <c r="O32" s="13">
        <v>105</v>
      </c>
      <c r="P32" s="12"/>
      <c r="Q32" s="12"/>
      <c r="R32" s="12"/>
    </row>
    <row r="33" spans="1:18" s="4" customFormat="1" ht="9.75" customHeight="1">
      <c r="A33" s="7">
        <v>106</v>
      </c>
      <c r="B33" s="3" t="s">
        <v>20</v>
      </c>
      <c r="C33" s="3"/>
      <c r="D33" s="11">
        <v>398662</v>
      </c>
      <c r="E33" s="12">
        <v>14828326</v>
      </c>
      <c r="F33" s="12">
        <v>324010</v>
      </c>
      <c r="G33" s="12">
        <v>14828326</v>
      </c>
      <c r="H33" s="12">
        <v>74652</v>
      </c>
      <c r="I33" s="12">
        <v>3504003</v>
      </c>
      <c r="J33" s="12" t="s">
        <v>374</v>
      </c>
      <c r="K33" s="12">
        <v>3348</v>
      </c>
      <c r="L33" s="12" t="s">
        <v>374</v>
      </c>
      <c r="M33" s="12">
        <v>50315</v>
      </c>
      <c r="N33" s="12">
        <v>445584</v>
      </c>
      <c r="O33" s="13">
        <v>106</v>
      </c>
      <c r="P33" s="12"/>
      <c r="Q33" s="12"/>
      <c r="R33" s="12"/>
    </row>
    <row r="34" spans="1:18" s="4" customFormat="1" ht="9.75" customHeight="1">
      <c r="A34" s="7">
        <v>107</v>
      </c>
      <c r="B34" s="3" t="s">
        <v>12</v>
      </c>
      <c r="C34" s="3"/>
      <c r="D34" s="11">
        <v>928331</v>
      </c>
      <c r="E34" s="12">
        <v>16209035</v>
      </c>
      <c r="F34" s="12">
        <v>416453</v>
      </c>
      <c r="G34" s="12">
        <v>16209035</v>
      </c>
      <c r="H34" s="12">
        <v>511878</v>
      </c>
      <c r="I34" s="12">
        <v>4571604</v>
      </c>
      <c r="J34" s="12" t="s">
        <v>374</v>
      </c>
      <c r="K34" s="12">
        <v>12889</v>
      </c>
      <c r="L34" s="12" t="s">
        <v>374</v>
      </c>
      <c r="M34" s="12">
        <v>268134</v>
      </c>
      <c r="N34" s="12">
        <v>357140</v>
      </c>
      <c r="O34" s="13">
        <v>107</v>
      </c>
      <c r="P34" s="12"/>
      <c r="Q34" s="12"/>
      <c r="R34" s="12"/>
    </row>
    <row r="35" spans="1:18" s="4" customFormat="1" ht="9.75" customHeight="1">
      <c r="A35" s="7">
        <v>108</v>
      </c>
      <c r="B35" s="3" t="s">
        <v>13</v>
      </c>
      <c r="C35" s="3"/>
      <c r="D35" s="11">
        <v>923577</v>
      </c>
      <c r="E35" s="12">
        <v>22875443</v>
      </c>
      <c r="F35" s="12">
        <v>575316</v>
      </c>
      <c r="G35" s="12">
        <v>22875443</v>
      </c>
      <c r="H35" s="12">
        <v>348261</v>
      </c>
      <c r="I35" s="12">
        <v>5124956</v>
      </c>
      <c r="J35" s="12" t="s">
        <v>374</v>
      </c>
      <c r="K35" s="12">
        <v>13353</v>
      </c>
      <c r="L35" s="12" t="s">
        <v>374</v>
      </c>
      <c r="M35" s="12">
        <v>505</v>
      </c>
      <c r="N35" s="12">
        <v>446831</v>
      </c>
      <c r="O35" s="13">
        <v>108</v>
      </c>
      <c r="P35" s="12"/>
      <c r="Q35" s="12"/>
      <c r="R35" s="12"/>
    </row>
    <row r="36" spans="1:18" s="4" customFormat="1" ht="9.75" customHeight="1">
      <c r="A36" s="7">
        <v>109</v>
      </c>
      <c r="B36" s="14" t="s">
        <v>5</v>
      </c>
      <c r="C36" s="14"/>
      <c r="D36" s="16">
        <f>SUM(D27:D35)</f>
        <v>5374318</v>
      </c>
      <c r="E36" s="17">
        <f>SUM(E27:E35)</f>
        <v>142566535</v>
      </c>
      <c r="F36" s="17">
        <f aca="true" t="shared" si="1" ref="F36:N36">SUM(F27:F35)</f>
        <v>3618748</v>
      </c>
      <c r="G36" s="17">
        <f t="shared" si="1"/>
        <v>142566535</v>
      </c>
      <c r="H36" s="17">
        <f t="shared" si="1"/>
        <v>1755570</v>
      </c>
      <c r="I36" s="17">
        <f t="shared" si="1"/>
        <v>40184544</v>
      </c>
      <c r="J36" s="153">
        <f t="shared" si="1"/>
        <v>0</v>
      </c>
      <c r="K36" s="17">
        <f t="shared" si="1"/>
        <v>97191</v>
      </c>
      <c r="L36" s="17" t="s">
        <v>449</v>
      </c>
      <c r="M36" s="17">
        <f t="shared" si="1"/>
        <v>1212552</v>
      </c>
      <c r="N36" s="17">
        <f t="shared" si="1"/>
        <v>3075418</v>
      </c>
      <c r="O36" s="13">
        <v>109</v>
      </c>
      <c r="P36" s="17"/>
      <c r="Q36" s="17"/>
      <c r="R36" s="17"/>
    </row>
    <row r="37" spans="1:18" s="4" customFormat="1" ht="9.75" customHeight="1">
      <c r="A37" s="7">
        <v>110</v>
      </c>
      <c r="B37" s="20" t="s">
        <v>21</v>
      </c>
      <c r="C37" s="20"/>
      <c r="D37" s="16">
        <f>D24+D36</f>
        <v>9929323</v>
      </c>
      <c r="E37" s="17">
        <f>E24+E36</f>
        <v>165254001</v>
      </c>
      <c r="F37" s="17">
        <f aca="true" t="shared" si="2" ref="F37:N37">F24+F36</f>
        <v>7171764</v>
      </c>
      <c r="G37" s="17">
        <f t="shared" si="2"/>
        <v>165254001</v>
      </c>
      <c r="H37" s="17">
        <f t="shared" si="2"/>
        <v>2757559</v>
      </c>
      <c r="I37" s="17">
        <f t="shared" si="2"/>
        <v>66124366</v>
      </c>
      <c r="J37" s="17">
        <f t="shared" si="2"/>
        <v>2173609</v>
      </c>
      <c r="K37" s="17">
        <f t="shared" si="2"/>
        <v>107002</v>
      </c>
      <c r="L37" s="17" t="s">
        <v>449</v>
      </c>
      <c r="M37" s="17">
        <f t="shared" si="2"/>
        <v>1809418</v>
      </c>
      <c r="N37" s="17">
        <f t="shared" si="2"/>
        <v>4312185</v>
      </c>
      <c r="O37" s="13">
        <v>110</v>
      </c>
      <c r="P37" s="17"/>
      <c r="Q37" s="17"/>
      <c r="R37" s="17"/>
    </row>
    <row r="38" spans="1:19" s="6" customFormat="1" ht="18" customHeight="1">
      <c r="A38" s="230"/>
      <c r="B38" s="93"/>
      <c r="C38" s="93"/>
      <c r="D38" s="93"/>
      <c r="E38" s="93"/>
      <c r="F38" s="93"/>
      <c r="H38" s="88" t="s">
        <v>7</v>
      </c>
      <c r="I38" s="93" t="s">
        <v>22</v>
      </c>
      <c r="J38" s="93"/>
      <c r="K38" s="93"/>
      <c r="L38" s="93"/>
      <c r="M38" s="12"/>
      <c r="N38" s="93"/>
      <c r="O38" s="273"/>
      <c r="P38" s="93"/>
      <c r="Q38" s="93"/>
      <c r="R38" s="93"/>
      <c r="S38" s="93"/>
    </row>
    <row r="39" spans="1:19" s="4" customFormat="1" ht="9.75" customHeight="1">
      <c r="A39" s="7" t="s">
        <v>9</v>
      </c>
      <c r="B39" s="8" t="s">
        <v>10</v>
      </c>
      <c r="C39" s="8"/>
      <c r="D39" s="10"/>
      <c r="E39" s="9"/>
      <c r="F39" s="9"/>
      <c r="G39" s="9"/>
      <c r="H39" s="9"/>
      <c r="I39" s="9"/>
      <c r="J39" s="9"/>
      <c r="K39" s="9"/>
      <c r="L39" s="9"/>
      <c r="M39" s="12"/>
      <c r="N39" s="9"/>
      <c r="O39" s="9"/>
      <c r="P39" s="9"/>
      <c r="Q39" s="9"/>
      <c r="R39" s="9"/>
      <c r="S39" s="9"/>
    </row>
    <row r="40" spans="1:18" s="4" customFormat="1" ht="9.75" customHeight="1">
      <c r="A40" s="7">
        <v>111</v>
      </c>
      <c r="B40" s="3" t="s">
        <v>28</v>
      </c>
      <c r="C40" s="3"/>
      <c r="D40" s="11">
        <v>2619272</v>
      </c>
      <c r="E40" s="12">
        <v>35268335</v>
      </c>
      <c r="F40" s="12">
        <v>2425433</v>
      </c>
      <c r="G40" s="12">
        <v>35268335</v>
      </c>
      <c r="H40" s="12">
        <v>193839</v>
      </c>
      <c r="I40" s="12">
        <v>35502204</v>
      </c>
      <c r="J40" s="12" t="s">
        <v>374</v>
      </c>
      <c r="K40" s="12" t="s">
        <v>374</v>
      </c>
      <c r="L40" s="12" t="s">
        <v>374</v>
      </c>
      <c r="M40" s="12" t="s">
        <v>374</v>
      </c>
      <c r="N40" s="12">
        <v>877101</v>
      </c>
      <c r="O40" s="13">
        <v>111</v>
      </c>
      <c r="P40" s="12"/>
      <c r="Q40" s="12"/>
      <c r="R40" s="12"/>
    </row>
    <row r="41" spans="1:18" s="4" customFormat="1" ht="9.75" customHeight="1">
      <c r="A41" s="7">
        <v>112</v>
      </c>
      <c r="B41" s="3" t="s">
        <v>23</v>
      </c>
      <c r="C41" s="3"/>
      <c r="D41" s="11">
        <v>3934064</v>
      </c>
      <c r="E41" s="12">
        <v>5242096</v>
      </c>
      <c r="F41" s="12">
        <v>3825087</v>
      </c>
      <c r="G41" s="12">
        <v>5242096</v>
      </c>
      <c r="H41" s="12">
        <v>108977</v>
      </c>
      <c r="I41" s="12">
        <v>3835702</v>
      </c>
      <c r="J41" s="12" t="s">
        <v>374</v>
      </c>
      <c r="K41" s="12" t="s">
        <v>374</v>
      </c>
      <c r="L41" s="12" t="s">
        <v>374</v>
      </c>
      <c r="M41" s="12">
        <v>68491</v>
      </c>
      <c r="N41" s="12">
        <v>98448</v>
      </c>
      <c r="O41" s="13">
        <v>112</v>
      </c>
      <c r="P41" s="12"/>
      <c r="Q41" s="12"/>
      <c r="R41" s="12"/>
    </row>
    <row r="42" spans="1:18" s="4" customFormat="1" ht="9.75" customHeight="1">
      <c r="A42" s="7">
        <v>113</v>
      </c>
      <c r="B42" s="3" t="s">
        <v>24</v>
      </c>
      <c r="C42" s="3"/>
      <c r="D42" s="11">
        <v>657127</v>
      </c>
      <c r="E42" s="12">
        <v>4583146</v>
      </c>
      <c r="F42" s="12">
        <v>493382</v>
      </c>
      <c r="G42" s="12">
        <v>4583146</v>
      </c>
      <c r="H42" s="12">
        <v>163745</v>
      </c>
      <c r="I42" s="12">
        <v>7475521</v>
      </c>
      <c r="J42" s="12" t="s">
        <v>374</v>
      </c>
      <c r="K42" s="12">
        <v>3743</v>
      </c>
      <c r="L42" s="12" t="s">
        <v>374</v>
      </c>
      <c r="M42" s="12">
        <v>444821</v>
      </c>
      <c r="N42" s="12">
        <v>150000</v>
      </c>
      <c r="O42" s="13">
        <v>113</v>
      </c>
      <c r="P42" s="12"/>
      <c r="Q42" s="12"/>
      <c r="R42" s="12"/>
    </row>
    <row r="43" spans="1:18" s="4" customFormat="1" ht="9.75" customHeight="1">
      <c r="A43" s="7">
        <v>114</v>
      </c>
      <c r="B43" s="3" t="s">
        <v>25</v>
      </c>
      <c r="C43" s="3"/>
      <c r="D43" s="11">
        <v>430562</v>
      </c>
      <c r="E43" s="12">
        <v>5296808</v>
      </c>
      <c r="F43" s="12">
        <v>348932</v>
      </c>
      <c r="G43" s="12">
        <v>5296808</v>
      </c>
      <c r="H43" s="12">
        <v>81630</v>
      </c>
      <c r="I43" s="12">
        <v>2049803</v>
      </c>
      <c r="J43" s="12" t="s">
        <v>374</v>
      </c>
      <c r="K43" s="12" t="s">
        <v>374</v>
      </c>
      <c r="L43" s="12" t="s">
        <v>374</v>
      </c>
      <c r="M43" s="12">
        <v>1620</v>
      </c>
      <c r="N43" s="12">
        <v>382358</v>
      </c>
      <c r="O43" s="13">
        <v>114</v>
      </c>
      <c r="P43" s="12"/>
      <c r="Q43" s="12"/>
      <c r="R43" s="12"/>
    </row>
    <row r="44" spans="1:18" s="4" customFormat="1" ht="9.75" customHeight="1">
      <c r="A44" s="7">
        <v>115</v>
      </c>
      <c r="B44" s="14" t="s">
        <v>5</v>
      </c>
      <c r="C44" s="14"/>
      <c r="D44" s="16">
        <f>SUM(D40:D43)</f>
        <v>7641025</v>
      </c>
      <c r="E44" s="17">
        <f>SUM(E40:E43)</f>
        <v>50390385</v>
      </c>
      <c r="F44" s="17">
        <f aca="true" t="shared" si="3" ref="F44:N44">SUM(F40:F43)</f>
        <v>7092834</v>
      </c>
      <c r="G44" s="17">
        <f t="shared" si="3"/>
        <v>50390385</v>
      </c>
      <c r="H44" s="17">
        <f t="shared" si="3"/>
        <v>548191</v>
      </c>
      <c r="I44" s="17">
        <f t="shared" si="3"/>
        <v>48863230</v>
      </c>
      <c r="J44" s="153">
        <f t="shared" si="3"/>
        <v>0</v>
      </c>
      <c r="K44" s="17">
        <f t="shared" si="3"/>
        <v>3743</v>
      </c>
      <c r="L44" s="153">
        <f t="shared" si="3"/>
        <v>0</v>
      </c>
      <c r="M44" s="17">
        <f t="shared" si="3"/>
        <v>514932</v>
      </c>
      <c r="N44" s="17">
        <f t="shared" si="3"/>
        <v>1507907</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9</v>
      </c>
      <c r="B46" s="8" t="s">
        <v>26</v>
      </c>
      <c r="C46" s="8"/>
      <c r="D46" s="18"/>
      <c r="E46" s="19"/>
      <c r="F46" s="19"/>
      <c r="G46" s="19"/>
      <c r="H46" s="19"/>
      <c r="I46" s="19"/>
      <c r="J46" s="19"/>
      <c r="K46" s="19"/>
      <c r="L46" s="19"/>
      <c r="M46" s="12"/>
      <c r="N46" s="19"/>
      <c r="O46" s="9" t="s">
        <v>9</v>
      </c>
      <c r="P46" s="19"/>
      <c r="Q46" s="19"/>
      <c r="R46" s="19"/>
    </row>
    <row r="47" spans="1:18" s="4" customFormat="1" ht="9.75" customHeight="1">
      <c r="A47" s="7">
        <v>116</v>
      </c>
      <c r="B47" s="3" t="s">
        <v>27</v>
      </c>
      <c r="C47" s="3"/>
      <c r="D47" s="11">
        <v>744498</v>
      </c>
      <c r="E47" s="12">
        <v>18571753</v>
      </c>
      <c r="F47" s="12">
        <v>408857</v>
      </c>
      <c r="G47" s="12">
        <v>18571753</v>
      </c>
      <c r="H47" s="12">
        <v>335641</v>
      </c>
      <c r="I47" s="12">
        <v>6242685</v>
      </c>
      <c r="J47" s="12" t="s">
        <v>374</v>
      </c>
      <c r="K47" s="12" t="s">
        <v>374</v>
      </c>
      <c r="L47" s="12" t="s">
        <v>374</v>
      </c>
      <c r="M47" s="12">
        <v>20000</v>
      </c>
      <c r="N47" s="12">
        <v>179472</v>
      </c>
      <c r="O47" s="13">
        <v>116</v>
      </c>
      <c r="P47" s="12"/>
      <c r="Q47" s="12"/>
      <c r="R47" s="12"/>
    </row>
    <row r="48" spans="1:18" s="4" customFormat="1" ht="9.75" customHeight="1">
      <c r="A48" s="7">
        <v>117</v>
      </c>
      <c r="B48" s="3" t="s">
        <v>28</v>
      </c>
      <c r="C48" s="3"/>
      <c r="D48" s="11">
        <v>1667044</v>
      </c>
      <c r="E48" s="12">
        <v>35613484</v>
      </c>
      <c r="F48" s="12">
        <v>1021926</v>
      </c>
      <c r="G48" s="12">
        <v>35613484</v>
      </c>
      <c r="H48" s="12">
        <v>645118</v>
      </c>
      <c r="I48" s="12">
        <v>11577708</v>
      </c>
      <c r="J48" s="12" t="s">
        <v>374</v>
      </c>
      <c r="K48" s="12" t="s">
        <v>374</v>
      </c>
      <c r="L48" s="12" t="s">
        <v>374</v>
      </c>
      <c r="M48" s="12">
        <v>612673</v>
      </c>
      <c r="N48" s="12">
        <v>366080</v>
      </c>
      <c r="O48" s="13">
        <v>117</v>
      </c>
      <c r="P48" s="12"/>
      <c r="Q48" s="12"/>
      <c r="R48" s="12"/>
    </row>
    <row r="49" spans="1:18" s="4" customFormat="1" ht="9.75" customHeight="1">
      <c r="A49" s="7">
        <v>118</v>
      </c>
      <c r="B49" s="3" t="s">
        <v>373</v>
      </c>
      <c r="C49" s="3"/>
      <c r="D49" s="11">
        <v>716988</v>
      </c>
      <c r="E49" s="12">
        <v>12829162</v>
      </c>
      <c r="F49" s="12">
        <v>451191</v>
      </c>
      <c r="G49" s="12">
        <v>12829162</v>
      </c>
      <c r="H49" s="12">
        <v>265797</v>
      </c>
      <c r="I49" s="12">
        <v>3157044</v>
      </c>
      <c r="J49" s="12" t="s">
        <v>374</v>
      </c>
      <c r="K49" s="12">
        <v>1259</v>
      </c>
      <c r="L49" s="12" t="s">
        <v>374</v>
      </c>
      <c r="M49" s="12">
        <v>355616</v>
      </c>
      <c r="N49" s="12">
        <v>189333</v>
      </c>
      <c r="O49" s="13">
        <v>118</v>
      </c>
      <c r="P49" s="12"/>
      <c r="Q49" s="12"/>
      <c r="R49" s="12"/>
    </row>
    <row r="50" spans="1:18" s="4" customFormat="1" ht="9.75" customHeight="1">
      <c r="A50" s="7">
        <v>119</v>
      </c>
      <c r="B50" s="3" t="s">
        <v>29</v>
      </c>
      <c r="C50" s="3"/>
      <c r="D50" s="11">
        <v>575683</v>
      </c>
      <c r="E50" s="12">
        <v>21004037</v>
      </c>
      <c r="F50" s="12">
        <v>356886</v>
      </c>
      <c r="G50" s="12">
        <v>21004037</v>
      </c>
      <c r="H50" s="12">
        <v>218797</v>
      </c>
      <c r="I50" s="12">
        <v>4847984</v>
      </c>
      <c r="J50" s="12" t="s">
        <v>374</v>
      </c>
      <c r="K50" s="12">
        <v>2666</v>
      </c>
      <c r="L50" s="12" t="s">
        <v>374</v>
      </c>
      <c r="M50" s="12">
        <v>115690</v>
      </c>
      <c r="N50" s="12">
        <v>342505</v>
      </c>
      <c r="O50" s="13">
        <v>119</v>
      </c>
      <c r="P50" s="12"/>
      <c r="Q50" s="12"/>
      <c r="R50" s="12"/>
    </row>
    <row r="51" spans="1:18" s="4" customFormat="1" ht="9.75" customHeight="1">
      <c r="A51" s="7">
        <v>120</v>
      </c>
      <c r="B51" s="3" t="s">
        <v>30</v>
      </c>
      <c r="C51" s="3"/>
      <c r="D51" s="11">
        <v>821391</v>
      </c>
      <c r="E51" s="12">
        <v>21603391</v>
      </c>
      <c r="F51" s="12">
        <v>516682</v>
      </c>
      <c r="G51" s="12">
        <v>21603391</v>
      </c>
      <c r="H51" s="12">
        <v>304709</v>
      </c>
      <c r="I51" s="12">
        <v>5013028</v>
      </c>
      <c r="J51" s="12" t="s">
        <v>374</v>
      </c>
      <c r="K51" s="12">
        <v>19754</v>
      </c>
      <c r="L51" s="12" t="s">
        <v>374</v>
      </c>
      <c r="M51" s="12">
        <v>723798</v>
      </c>
      <c r="N51" s="12">
        <v>400189</v>
      </c>
      <c r="O51" s="13">
        <v>120</v>
      </c>
      <c r="P51" s="12"/>
      <c r="Q51" s="12"/>
      <c r="R51" s="12"/>
    </row>
    <row r="52" spans="1:18" s="4" customFormat="1" ht="9.75" customHeight="1">
      <c r="A52" s="7">
        <v>121</v>
      </c>
      <c r="B52" s="3" t="s">
        <v>31</v>
      </c>
      <c r="C52" s="3"/>
      <c r="D52" s="11">
        <v>762441</v>
      </c>
      <c r="E52" s="12">
        <v>11048998</v>
      </c>
      <c r="F52" s="12">
        <v>406118</v>
      </c>
      <c r="G52" s="12">
        <v>11048998</v>
      </c>
      <c r="H52" s="12">
        <v>356323</v>
      </c>
      <c r="I52" s="12">
        <v>3500834</v>
      </c>
      <c r="J52" s="12" t="s">
        <v>374</v>
      </c>
      <c r="K52" s="12" t="s">
        <v>374</v>
      </c>
      <c r="L52" s="12" t="s">
        <v>374</v>
      </c>
      <c r="M52" s="12">
        <v>67709</v>
      </c>
      <c r="N52" s="12">
        <v>109165</v>
      </c>
      <c r="O52" s="13">
        <v>121</v>
      </c>
      <c r="P52" s="12"/>
      <c r="Q52" s="12"/>
      <c r="R52" s="12"/>
    </row>
    <row r="53" spans="1:18" s="4" customFormat="1" ht="9.75" customHeight="1">
      <c r="A53" s="7">
        <v>122</v>
      </c>
      <c r="B53" s="3" t="s">
        <v>32</v>
      </c>
      <c r="C53" s="3"/>
      <c r="D53" s="11">
        <v>562015</v>
      </c>
      <c r="E53" s="12">
        <v>20248506</v>
      </c>
      <c r="F53" s="12">
        <v>390945</v>
      </c>
      <c r="G53" s="12">
        <v>20248506</v>
      </c>
      <c r="H53" s="12">
        <v>171070</v>
      </c>
      <c r="I53" s="12">
        <v>5134074</v>
      </c>
      <c r="J53" s="12" t="s">
        <v>374</v>
      </c>
      <c r="K53" s="12">
        <v>13268</v>
      </c>
      <c r="L53" s="12" t="s">
        <v>374</v>
      </c>
      <c r="M53" s="12">
        <v>329990</v>
      </c>
      <c r="N53" s="12">
        <v>317772</v>
      </c>
      <c r="O53" s="13">
        <v>122</v>
      </c>
      <c r="P53" s="12"/>
      <c r="Q53" s="12"/>
      <c r="R53" s="12"/>
    </row>
    <row r="54" spans="1:18" s="4" customFormat="1" ht="9.75" customHeight="1">
      <c r="A54" s="7">
        <v>123</v>
      </c>
      <c r="B54" s="3" t="s">
        <v>33</v>
      </c>
      <c r="C54" s="3"/>
      <c r="D54" s="11">
        <v>674955</v>
      </c>
      <c r="E54" s="12">
        <v>19453001</v>
      </c>
      <c r="F54" s="12">
        <v>284137</v>
      </c>
      <c r="G54" s="12">
        <v>19453001</v>
      </c>
      <c r="H54" s="12">
        <v>390818</v>
      </c>
      <c r="I54" s="12">
        <v>4136569</v>
      </c>
      <c r="J54" s="12" t="s">
        <v>374</v>
      </c>
      <c r="K54" s="12" t="s">
        <v>374</v>
      </c>
      <c r="L54" s="12" t="s">
        <v>374</v>
      </c>
      <c r="M54" s="12">
        <v>134783</v>
      </c>
      <c r="N54" s="12">
        <v>281905</v>
      </c>
      <c r="O54" s="13">
        <v>123</v>
      </c>
      <c r="P54" s="12"/>
      <c r="Q54" s="12"/>
      <c r="R54" s="12"/>
    </row>
    <row r="55" spans="1:18" s="4" customFormat="1" ht="9.75" customHeight="1">
      <c r="A55" s="7">
        <v>124</v>
      </c>
      <c r="B55" s="3" t="s">
        <v>34</v>
      </c>
      <c r="C55" s="3"/>
      <c r="D55" s="11">
        <v>491142</v>
      </c>
      <c r="E55" s="12">
        <v>19669185</v>
      </c>
      <c r="F55" s="12">
        <v>236474</v>
      </c>
      <c r="G55" s="12">
        <v>19669185</v>
      </c>
      <c r="H55" s="12">
        <v>254668</v>
      </c>
      <c r="I55" s="12">
        <v>4811658</v>
      </c>
      <c r="J55" s="12" t="s">
        <v>374</v>
      </c>
      <c r="K55" s="12" t="s">
        <v>374</v>
      </c>
      <c r="L55" s="12" t="s">
        <v>374</v>
      </c>
      <c r="M55" s="12">
        <v>65270</v>
      </c>
      <c r="N55" s="12">
        <v>300323</v>
      </c>
      <c r="O55" s="13">
        <v>124</v>
      </c>
      <c r="P55" s="12"/>
      <c r="Q55" s="12"/>
      <c r="R55" s="12"/>
    </row>
    <row r="56" spans="1:18" s="4" customFormat="1" ht="9.75" customHeight="1">
      <c r="A56" s="7">
        <v>125</v>
      </c>
      <c r="B56" s="3" t="s">
        <v>35</v>
      </c>
      <c r="C56" s="3"/>
      <c r="D56" s="11">
        <v>590094</v>
      </c>
      <c r="E56" s="12">
        <v>18186262</v>
      </c>
      <c r="F56" s="12">
        <v>375893</v>
      </c>
      <c r="G56" s="12">
        <v>18186262</v>
      </c>
      <c r="H56" s="12">
        <v>214201</v>
      </c>
      <c r="I56" s="12">
        <v>7731728</v>
      </c>
      <c r="J56" s="12" t="s">
        <v>374</v>
      </c>
      <c r="K56" s="12">
        <v>24674</v>
      </c>
      <c r="L56" s="12" t="s">
        <v>374</v>
      </c>
      <c r="M56" s="12">
        <v>65405</v>
      </c>
      <c r="N56" s="12">
        <v>420713</v>
      </c>
      <c r="O56" s="13">
        <v>125</v>
      </c>
      <c r="P56" s="12"/>
      <c r="Q56" s="12"/>
      <c r="R56" s="12"/>
    </row>
    <row r="57" spans="1:18" s="4" customFormat="1" ht="9.75" customHeight="1">
      <c r="A57" s="7">
        <v>126</v>
      </c>
      <c r="B57" s="14" t="s">
        <v>5</v>
      </c>
      <c r="C57" s="14"/>
      <c r="D57" s="16">
        <f>SUM(D47:D56)</f>
        <v>7606251</v>
      </c>
      <c r="E57" s="17">
        <f>SUM(E47:E56)</f>
        <v>198227779</v>
      </c>
      <c r="F57" s="17">
        <f aca="true" t="shared" si="4" ref="F57:N57">SUM(F47:F56)</f>
        <v>4449109</v>
      </c>
      <c r="G57" s="17">
        <f t="shared" si="4"/>
        <v>198227779</v>
      </c>
      <c r="H57" s="17">
        <f t="shared" si="4"/>
        <v>3157142</v>
      </c>
      <c r="I57" s="17">
        <f t="shared" si="4"/>
        <v>56153312</v>
      </c>
      <c r="J57" s="153">
        <f t="shared" si="4"/>
        <v>0</v>
      </c>
      <c r="K57" s="17">
        <f t="shared" si="4"/>
        <v>61621</v>
      </c>
      <c r="L57" s="153">
        <f t="shared" si="4"/>
        <v>0</v>
      </c>
      <c r="M57" s="17">
        <f t="shared" si="4"/>
        <v>2490934</v>
      </c>
      <c r="N57" s="17">
        <f t="shared" si="4"/>
        <v>2907457</v>
      </c>
      <c r="O57" s="13">
        <v>126</v>
      </c>
      <c r="P57" s="17"/>
      <c r="Q57" s="17"/>
      <c r="R57" s="17"/>
    </row>
    <row r="58" spans="1:18" s="4" customFormat="1" ht="9.75" customHeight="1">
      <c r="A58" s="7">
        <v>127</v>
      </c>
      <c r="B58" s="20" t="s">
        <v>36</v>
      </c>
      <c r="C58" s="20"/>
      <c r="D58" s="16">
        <f>D44+D57</f>
        <v>15247276</v>
      </c>
      <c r="E58" s="17">
        <f>E44+E57</f>
        <v>248618164</v>
      </c>
      <c r="F58" s="17">
        <f aca="true" t="shared" si="5" ref="F58:N58">F44+F57</f>
        <v>11541943</v>
      </c>
      <c r="G58" s="17">
        <f t="shared" si="5"/>
        <v>248618164</v>
      </c>
      <c r="H58" s="17">
        <f t="shared" si="5"/>
        <v>3705333</v>
      </c>
      <c r="I58" s="17">
        <f t="shared" si="5"/>
        <v>105016542</v>
      </c>
      <c r="J58" s="153">
        <f t="shared" si="5"/>
        <v>0</v>
      </c>
      <c r="K58" s="17">
        <f t="shared" si="5"/>
        <v>65364</v>
      </c>
      <c r="L58" s="153">
        <f t="shared" si="5"/>
        <v>0</v>
      </c>
      <c r="M58" s="17">
        <f t="shared" si="5"/>
        <v>3005866</v>
      </c>
      <c r="N58" s="17">
        <f t="shared" si="5"/>
        <v>4415364</v>
      </c>
      <c r="O58" s="13">
        <v>127</v>
      </c>
      <c r="P58" s="17"/>
      <c r="Q58" s="17"/>
      <c r="R58" s="17"/>
    </row>
    <row r="59" spans="1:19" s="6" customFormat="1" ht="18" customHeight="1">
      <c r="A59" s="426"/>
      <c r="B59" s="426"/>
      <c r="C59" s="426"/>
      <c r="D59" s="426"/>
      <c r="E59" s="426"/>
      <c r="F59" s="426"/>
      <c r="G59" s="426"/>
      <c r="H59" s="426"/>
      <c r="I59" s="426"/>
      <c r="J59" s="426"/>
      <c r="K59" s="238"/>
      <c r="L59" s="238"/>
      <c r="M59" s="238"/>
      <c r="N59" s="238"/>
      <c r="O59" s="273"/>
      <c r="P59" s="238"/>
      <c r="Q59" s="238"/>
      <c r="R59" s="238"/>
      <c r="S59" s="238"/>
    </row>
    <row r="60" spans="1:19" s="4" customFormat="1" ht="9.75" customHeight="1">
      <c r="A60" s="7"/>
      <c r="B60" s="8"/>
      <c r="C60" s="8"/>
      <c r="D60" s="9"/>
      <c r="E60" s="19"/>
      <c r="F60" s="19"/>
      <c r="G60" s="19"/>
      <c r="H60" s="19"/>
      <c r="I60" s="19"/>
      <c r="J60" s="19"/>
      <c r="K60" s="21"/>
      <c r="L60" s="21"/>
      <c r="M60" s="21"/>
      <c r="N60" s="21"/>
      <c r="O60" s="228"/>
      <c r="P60" s="21"/>
      <c r="Q60" s="21"/>
      <c r="R60" s="21"/>
      <c r="S60" s="5"/>
    </row>
    <row r="61" spans="1:19" s="4" customFormat="1" ht="9.75" customHeight="1">
      <c r="A61" s="7"/>
      <c r="B61" s="3"/>
      <c r="C61" s="3"/>
      <c r="D61" s="2"/>
      <c r="E61" s="12"/>
      <c r="F61" s="12"/>
      <c r="G61" s="12"/>
      <c r="H61" s="12"/>
      <c r="I61" s="12"/>
      <c r="J61" s="12"/>
      <c r="K61" s="21"/>
      <c r="L61" s="21"/>
      <c r="M61" s="21"/>
      <c r="N61" s="21"/>
      <c r="O61" s="228"/>
      <c r="P61" s="21"/>
      <c r="Q61" s="21"/>
      <c r="R61" s="21"/>
      <c r="S61" s="5"/>
    </row>
    <row r="62" spans="1:19" s="4" customFormat="1" ht="9.75" customHeight="1">
      <c r="A62" s="227"/>
      <c r="K62" s="21"/>
      <c r="L62" s="21"/>
      <c r="M62" s="21"/>
      <c r="N62" s="21"/>
      <c r="O62" s="228"/>
      <c r="P62" s="21"/>
      <c r="Q62" s="21"/>
      <c r="R62" s="21"/>
      <c r="S62" s="5"/>
    </row>
    <row r="63" spans="1:19" s="4" customFormat="1" ht="9.75" customHeight="1">
      <c r="A63" s="227"/>
      <c r="K63" s="21"/>
      <c r="L63" s="21"/>
      <c r="M63" s="21"/>
      <c r="N63" s="21"/>
      <c r="O63" s="228"/>
      <c r="P63" s="21"/>
      <c r="Q63" s="21"/>
      <c r="R63" s="21"/>
      <c r="S63" s="5"/>
    </row>
    <row r="66" spans="1:19" s="4" customFormat="1" ht="9.75" customHeight="1">
      <c r="A66" s="369" t="s">
        <v>37</v>
      </c>
      <c r="B66" s="369"/>
      <c r="C66" s="369"/>
      <c r="D66" s="369"/>
      <c r="E66" s="369"/>
      <c r="F66" s="369"/>
      <c r="G66" s="369"/>
      <c r="H66" s="369"/>
      <c r="I66" s="369"/>
      <c r="J66" s="369"/>
      <c r="K66" s="21"/>
      <c r="L66" s="21"/>
      <c r="M66" s="21"/>
      <c r="N66" s="21"/>
      <c r="O66" s="228"/>
      <c r="P66" s="21"/>
      <c r="Q66" s="21"/>
      <c r="R66" s="21"/>
      <c r="S66" s="5"/>
    </row>
    <row r="67" spans="1:16" s="242" customFormat="1" ht="9" customHeight="1">
      <c r="A67" s="243" t="s">
        <v>424</v>
      </c>
      <c r="B67" s="243"/>
      <c r="C67" s="243"/>
      <c r="D67" s="243"/>
      <c r="E67" s="243"/>
      <c r="F67" s="243"/>
      <c r="G67" s="243"/>
      <c r="H67" s="243"/>
      <c r="I67" s="243"/>
      <c r="J67" s="243"/>
      <c r="K67" s="243"/>
      <c r="L67" s="243"/>
      <c r="M67" s="243"/>
      <c r="N67" s="243"/>
      <c r="O67" s="243"/>
      <c r="P67" s="243"/>
    </row>
    <row r="68" spans="1:15" s="242" customFormat="1" ht="8.25">
      <c r="A68" s="243" t="s">
        <v>448</v>
      </c>
      <c r="B68" s="243"/>
      <c r="C68" s="243"/>
      <c r="D68" s="243"/>
      <c r="E68" s="243"/>
      <c r="F68" s="243"/>
      <c r="G68" s="243"/>
      <c r="H68" s="243"/>
      <c r="O68" s="244"/>
    </row>
  </sheetData>
  <sheetProtection/>
  <mergeCells count="27">
    <mergeCell ref="F9:H10"/>
    <mergeCell ref="B4:H4"/>
    <mergeCell ref="A1:H1"/>
    <mergeCell ref="I1:O1"/>
    <mergeCell ref="I4:J4"/>
    <mergeCell ref="E2:F2"/>
    <mergeCell ref="G2:H2"/>
    <mergeCell ref="I2:L2"/>
    <mergeCell ref="I3:L3"/>
    <mergeCell ref="B3:H3"/>
    <mergeCell ref="M9:N13"/>
    <mergeCell ref="N14:N16"/>
    <mergeCell ref="B6:C17"/>
    <mergeCell ref="I7:N8"/>
    <mergeCell ref="D7:H8"/>
    <mergeCell ref="L14:L16"/>
    <mergeCell ref="D9:E13"/>
    <mergeCell ref="K9:L13"/>
    <mergeCell ref="I9:J13"/>
    <mergeCell ref="J14:J16"/>
    <mergeCell ref="A66:J66"/>
    <mergeCell ref="F11:G13"/>
    <mergeCell ref="H11:H13"/>
    <mergeCell ref="E14:E16"/>
    <mergeCell ref="G14:G16"/>
    <mergeCell ref="A59:J59"/>
    <mergeCell ref="I19:J19"/>
  </mergeCells>
  <printOptions/>
  <pageMargins left="0.7874015748031497" right="0.7874015748031497" top="0.984251968503937" bottom="0.984251968503937" header="0.5118110236220472" footer="0.5118110236220472"/>
  <pageSetup horizontalDpi="600" verticalDpi="600" orientation="portrait" scale="88" r:id="rId1"/>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S91"/>
  <sheetViews>
    <sheetView view="pageLayout" workbookViewId="0" topLeftCell="A1">
      <selection activeCell="I49" sqref="I49"/>
    </sheetView>
  </sheetViews>
  <sheetFormatPr defaultColWidth="11.421875" defaultRowHeight="12.75"/>
  <cols>
    <col min="1" max="1" width="4.28125" style="272" bestFit="1" customWidth="1"/>
    <col min="2" max="2" width="26.421875" style="0" customWidth="1"/>
    <col min="3" max="3" width="0.85546875" style="0" customWidth="1"/>
    <col min="4" max="8" width="13.8515625" style="0" customWidth="1"/>
    <col min="9" max="14" width="15.8515625" style="0" customWidth="1"/>
    <col min="15" max="15" width="4.28125" style="272" bestFit="1" customWidth="1"/>
  </cols>
  <sheetData>
    <row r="1" spans="1:15" s="4" customFormat="1" ht="12" customHeight="1">
      <c r="A1" s="346" t="s">
        <v>281</v>
      </c>
      <c r="B1" s="346"/>
      <c r="C1" s="346"/>
      <c r="D1" s="346"/>
      <c r="E1" s="346"/>
      <c r="F1" s="346"/>
      <c r="G1" s="346"/>
      <c r="H1" s="346"/>
      <c r="I1" s="346" t="s">
        <v>282</v>
      </c>
      <c r="J1" s="346"/>
      <c r="K1" s="346"/>
      <c r="L1" s="346"/>
      <c r="M1" s="346"/>
      <c r="N1" s="346"/>
      <c r="O1" s="346"/>
    </row>
    <row r="2" spans="1:15" s="4" customFormat="1" ht="12" customHeight="1">
      <c r="A2" s="62"/>
      <c r="B2" s="51"/>
      <c r="C2" s="51"/>
      <c r="D2" s="51"/>
      <c r="E2" s="345"/>
      <c r="F2" s="345"/>
      <c r="G2" s="345" t="s">
        <v>218</v>
      </c>
      <c r="H2" s="345"/>
      <c r="I2" s="347" t="s">
        <v>219</v>
      </c>
      <c r="J2" s="347"/>
      <c r="K2" s="347"/>
      <c r="L2" s="347"/>
      <c r="M2" s="64" t="s">
        <v>9</v>
      </c>
      <c r="O2" s="227"/>
    </row>
    <row r="3" spans="1:15" s="4" customFormat="1" ht="12" customHeight="1">
      <c r="A3" s="265"/>
      <c r="B3" s="345" t="s">
        <v>220</v>
      </c>
      <c r="C3" s="345"/>
      <c r="D3" s="345"/>
      <c r="E3" s="345"/>
      <c r="F3" s="345"/>
      <c r="G3" s="345"/>
      <c r="H3" s="345"/>
      <c r="I3" s="347" t="s">
        <v>221</v>
      </c>
      <c r="J3" s="347"/>
      <c r="K3" s="347"/>
      <c r="L3" s="347"/>
      <c r="M3" s="90"/>
      <c r="O3" s="227"/>
    </row>
    <row r="4" spans="1:15" s="4" customFormat="1" ht="12" customHeight="1">
      <c r="A4" s="265"/>
      <c r="B4" s="345" t="s">
        <v>437</v>
      </c>
      <c r="C4" s="345"/>
      <c r="D4" s="345"/>
      <c r="E4" s="345"/>
      <c r="F4" s="345"/>
      <c r="G4" s="345"/>
      <c r="H4" s="345"/>
      <c r="I4" s="388" t="s">
        <v>222</v>
      </c>
      <c r="J4" s="388"/>
      <c r="K4" s="90"/>
      <c r="L4" s="90"/>
      <c r="M4" s="64" t="s">
        <v>9</v>
      </c>
      <c r="O4" s="227"/>
    </row>
    <row r="5" spans="1:15" s="4" customFormat="1" ht="12" customHeight="1">
      <c r="A5" s="227"/>
      <c r="B5" s="91"/>
      <c r="C5" s="91"/>
      <c r="D5" s="91"/>
      <c r="E5" s="91"/>
      <c r="H5" s="52" t="s">
        <v>3</v>
      </c>
      <c r="I5" s="51" t="s">
        <v>4</v>
      </c>
      <c r="J5" s="51"/>
      <c r="K5" s="91"/>
      <c r="L5" s="91"/>
      <c r="M5" s="91"/>
      <c r="O5" s="227"/>
    </row>
    <row r="6" spans="1:15" s="66" customFormat="1" ht="24" customHeight="1">
      <c r="A6" s="94" t="s">
        <v>9</v>
      </c>
      <c r="B6" s="374" t="s">
        <v>225</v>
      </c>
      <c r="C6" s="383"/>
      <c r="D6" s="105" t="s">
        <v>233</v>
      </c>
      <c r="E6" s="374" t="s">
        <v>340</v>
      </c>
      <c r="F6" s="375"/>
      <c r="G6" s="400" t="s">
        <v>234</v>
      </c>
      <c r="H6" s="401"/>
      <c r="I6" s="427" t="s">
        <v>216</v>
      </c>
      <c r="J6" s="427"/>
      <c r="K6" s="98" t="s">
        <v>9</v>
      </c>
      <c r="L6" s="98" t="s">
        <v>9</v>
      </c>
      <c r="M6" s="98" t="s">
        <v>9</v>
      </c>
      <c r="N6" s="94" t="s">
        <v>9</v>
      </c>
      <c r="O6" s="96" t="s">
        <v>9</v>
      </c>
    </row>
    <row r="7" spans="1:15" s="66" customFormat="1" ht="12" customHeight="1">
      <c r="A7" s="99" t="s">
        <v>9</v>
      </c>
      <c r="B7" s="376"/>
      <c r="C7" s="384"/>
      <c r="D7" s="380" t="s">
        <v>391</v>
      </c>
      <c r="E7" s="376"/>
      <c r="F7" s="377"/>
      <c r="G7" s="419" t="s">
        <v>6</v>
      </c>
      <c r="H7" s="119" t="s">
        <v>9</v>
      </c>
      <c r="I7" s="406" t="s">
        <v>236</v>
      </c>
      <c r="J7" s="406"/>
      <c r="K7" s="406"/>
      <c r="L7" s="406"/>
      <c r="M7" s="406"/>
      <c r="N7" s="407"/>
      <c r="O7" s="119" t="s">
        <v>9</v>
      </c>
    </row>
    <row r="8" spans="1:15" s="66" customFormat="1" ht="12" customHeight="1">
      <c r="A8" s="99" t="s">
        <v>9</v>
      </c>
      <c r="B8" s="376"/>
      <c r="C8" s="384"/>
      <c r="D8" s="381"/>
      <c r="E8" s="376"/>
      <c r="F8" s="377"/>
      <c r="G8" s="420"/>
      <c r="H8" s="119" t="s">
        <v>9</v>
      </c>
      <c r="I8" s="387"/>
      <c r="J8" s="387"/>
      <c r="K8" s="387"/>
      <c r="L8" s="387"/>
      <c r="M8" s="387"/>
      <c r="N8" s="408"/>
      <c r="O8" s="119" t="s">
        <v>9</v>
      </c>
    </row>
    <row r="9" spans="1:15" s="66" customFormat="1" ht="12" customHeight="1">
      <c r="A9" s="99" t="s">
        <v>9</v>
      </c>
      <c r="B9" s="376"/>
      <c r="C9" s="384"/>
      <c r="D9" s="381"/>
      <c r="E9" s="376"/>
      <c r="F9" s="377"/>
      <c r="G9" s="420"/>
      <c r="H9" s="120" t="s">
        <v>237</v>
      </c>
      <c r="I9" s="119" t="s">
        <v>9</v>
      </c>
      <c r="J9" s="119" t="s">
        <v>9</v>
      </c>
      <c r="K9" s="119" t="s">
        <v>9</v>
      </c>
      <c r="L9" s="99" t="s">
        <v>9</v>
      </c>
      <c r="M9" s="101" t="s">
        <v>9</v>
      </c>
      <c r="N9" s="99" t="s">
        <v>9</v>
      </c>
      <c r="O9" s="101" t="s">
        <v>9</v>
      </c>
    </row>
    <row r="10" spans="1:15" s="66" customFormat="1" ht="12">
      <c r="A10" s="102" t="s">
        <v>200</v>
      </c>
      <c r="B10" s="376"/>
      <c r="C10" s="384"/>
      <c r="D10" s="381"/>
      <c r="E10" s="376"/>
      <c r="F10" s="377"/>
      <c r="G10" s="420"/>
      <c r="H10" s="120" t="s">
        <v>240</v>
      </c>
      <c r="I10" s="119" t="s">
        <v>9</v>
      </c>
      <c r="J10" s="89" t="s">
        <v>9</v>
      </c>
      <c r="K10" s="89" t="s">
        <v>9</v>
      </c>
      <c r="L10" s="99" t="s">
        <v>9</v>
      </c>
      <c r="M10" s="381" t="s">
        <v>238</v>
      </c>
      <c r="N10" s="381"/>
      <c r="O10" s="104" t="s">
        <v>200</v>
      </c>
    </row>
    <row r="11" spans="1:15" s="66" customFormat="1" ht="12">
      <c r="A11" s="102" t="s">
        <v>204</v>
      </c>
      <c r="B11" s="376"/>
      <c r="C11" s="384"/>
      <c r="D11" s="381"/>
      <c r="E11" s="376"/>
      <c r="F11" s="377"/>
      <c r="G11" s="420"/>
      <c r="H11" s="120" t="s">
        <v>243</v>
      </c>
      <c r="I11" s="119" t="s">
        <v>9</v>
      </c>
      <c r="J11" s="402" t="s">
        <v>241</v>
      </c>
      <c r="K11" s="402"/>
      <c r="L11" s="99" t="s">
        <v>9</v>
      </c>
      <c r="M11" s="381" t="s">
        <v>239</v>
      </c>
      <c r="N11" s="381"/>
      <c r="O11" s="104" t="s">
        <v>204</v>
      </c>
    </row>
    <row r="12" spans="1:15" s="66" customFormat="1" ht="12">
      <c r="A12" s="99" t="s">
        <v>9</v>
      </c>
      <c r="B12" s="376"/>
      <c r="C12" s="384"/>
      <c r="D12" s="381"/>
      <c r="E12" s="376"/>
      <c r="F12" s="377"/>
      <c r="G12" s="420"/>
      <c r="H12" s="120" t="s">
        <v>244</v>
      </c>
      <c r="I12" s="119" t="s">
        <v>9</v>
      </c>
      <c r="J12" s="89" t="s">
        <v>9</v>
      </c>
      <c r="K12" s="89" t="s">
        <v>9</v>
      </c>
      <c r="L12" s="99" t="s">
        <v>9</v>
      </c>
      <c r="M12" s="381" t="s">
        <v>41</v>
      </c>
      <c r="N12" s="381"/>
      <c r="O12" s="101" t="s">
        <v>9</v>
      </c>
    </row>
    <row r="13" spans="1:15" s="66" customFormat="1" ht="13.5">
      <c r="A13" s="99" t="s">
        <v>9</v>
      </c>
      <c r="B13" s="376"/>
      <c r="C13" s="384"/>
      <c r="D13" s="381"/>
      <c r="E13" s="378"/>
      <c r="F13" s="379"/>
      <c r="G13" s="420"/>
      <c r="H13" s="120" t="s">
        <v>386</v>
      </c>
      <c r="I13" s="119" t="s">
        <v>9</v>
      </c>
      <c r="J13" s="89" t="s">
        <v>9</v>
      </c>
      <c r="K13" s="89" t="s">
        <v>9</v>
      </c>
      <c r="L13" s="99" t="s">
        <v>9</v>
      </c>
      <c r="M13" s="101" t="s">
        <v>9</v>
      </c>
      <c r="N13" s="99" t="s">
        <v>9</v>
      </c>
      <c r="O13" s="101" t="s">
        <v>9</v>
      </c>
    </row>
    <row r="14" spans="1:15" s="66" customFormat="1" ht="12">
      <c r="A14" s="99" t="s">
        <v>9</v>
      </c>
      <c r="B14" s="376"/>
      <c r="C14" s="384"/>
      <c r="D14" s="381"/>
      <c r="E14" s="105" t="s">
        <v>226</v>
      </c>
      <c r="F14" s="417" t="s">
        <v>315</v>
      </c>
      <c r="G14" s="420"/>
      <c r="H14" s="119" t="s">
        <v>9</v>
      </c>
      <c r="I14" s="94" t="s">
        <v>9</v>
      </c>
      <c r="J14" s="374" t="s">
        <v>198</v>
      </c>
      <c r="K14" s="375"/>
      <c r="L14" s="105" t="s">
        <v>245</v>
      </c>
      <c r="M14" s="95" t="s">
        <v>9</v>
      </c>
      <c r="N14" s="105" t="s">
        <v>237</v>
      </c>
      <c r="O14" s="101" t="s">
        <v>9</v>
      </c>
    </row>
    <row r="15" spans="1:15" s="66" customFormat="1" ht="24">
      <c r="A15" s="99" t="s">
        <v>9</v>
      </c>
      <c r="B15" s="376"/>
      <c r="C15" s="384"/>
      <c r="D15" s="381"/>
      <c r="E15" s="103" t="s">
        <v>227</v>
      </c>
      <c r="F15" s="404"/>
      <c r="G15" s="420"/>
      <c r="H15" s="119" t="s">
        <v>9</v>
      </c>
      <c r="I15" s="102" t="s">
        <v>5</v>
      </c>
      <c r="J15" s="378"/>
      <c r="K15" s="379"/>
      <c r="L15" s="103" t="s">
        <v>244</v>
      </c>
      <c r="M15" s="103" t="s">
        <v>5</v>
      </c>
      <c r="N15" s="103" t="s">
        <v>246</v>
      </c>
      <c r="O15" s="101" t="s">
        <v>9</v>
      </c>
    </row>
    <row r="16" spans="1:15" s="66" customFormat="1" ht="27">
      <c r="A16" s="99" t="s">
        <v>9</v>
      </c>
      <c r="B16" s="376"/>
      <c r="C16" s="384"/>
      <c r="D16" s="382"/>
      <c r="E16" s="103" t="s">
        <v>228</v>
      </c>
      <c r="F16" s="405"/>
      <c r="G16" s="421"/>
      <c r="H16" s="119" t="s">
        <v>9</v>
      </c>
      <c r="I16" s="99" t="s">
        <v>9</v>
      </c>
      <c r="J16" s="105" t="s">
        <v>143</v>
      </c>
      <c r="K16" s="105" t="s">
        <v>247</v>
      </c>
      <c r="L16" s="103" t="s">
        <v>392</v>
      </c>
      <c r="M16" s="100" t="s">
        <v>9</v>
      </c>
      <c r="N16" s="103" t="s">
        <v>388</v>
      </c>
      <c r="O16" s="101" t="s">
        <v>9</v>
      </c>
    </row>
    <row r="17" spans="1:15" s="54" customFormat="1" ht="9.75">
      <c r="A17" s="115" t="s">
        <v>9</v>
      </c>
      <c r="B17" s="386"/>
      <c r="C17" s="387"/>
      <c r="D17" s="124" t="s">
        <v>255</v>
      </c>
      <c r="E17" s="125" t="s">
        <v>256</v>
      </c>
      <c r="F17" s="126" t="s">
        <v>257</v>
      </c>
      <c r="G17" s="121" t="s">
        <v>258</v>
      </c>
      <c r="H17" s="123" t="s">
        <v>259</v>
      </c>
      <c r="I17" s="122" t="s">
        <v>260</v>
      </c>
      <c r="J17" s="121" t="s">
        <v>261</v>
      </c>
      <c r="K17" s="121" t="s">
        <v>262</v>
      </c>
      <c r="L17" s="127" t="s">
        <v>263</v>
      </c>
      <c r="M17" s="126" t="s">
        <v>264</v>
      </c>
      <c r="N17" s="121" t="s">
        <v>265</v>
      </c>
      <c r="O17" s="86" t="s">
        <v>9</v>
      </c>
    </row>
    <row r="18" spans="1:3" ht="12.75">
      <c r="A18" s="227"/>
      <c r="B18" s="4"/>
      <c r="C18" s="4"/>
    </row>
    <row r="19" spans="1:19" s="6" customFormat="1" ht="18" customHeight="1">
      <c r="A19" s="230"/>
      <c r="B19" s="93"/>
      <c r="C19" s="93"/>
      <c r="D19" s="93"/>
      <c r="E19" s="93"/>
      <c r="F19" s="93"/>
      <c r="H19" s="88" t="s">
        <v>7</v>
      </c>
      <c r="I19" s="371" t="s">
        <v>8</v>
      </c>
      <c r="J19" s="371"/>
      <c r="K19" s="93"/>
      <c r="L19" s="93"/>
      <c r="M19" s="93"/>
      <c r="N19" s="93"/>
      <c r="O19" s="273"/>
      <c r="P19" s="93"/>
      <c r="Q19" s="93"/>
      <c r="R19" s="93"/>
      <c r="S19" s="93"/>
    </row>
    <row r="20" spans="1:19" s="4" customFormat="1" ht="9.75" customHeight="1">
      <c r="A20" s="7" t="s">
        <v>9</v>
      </c>
      <c r="B20" s="8" t="s">
        <v>10</v>
      </c>
      <c r="C20" s="8"/>
      <c r="D20" s="10"/>
      <c r="E20" s="9"/>
      <c r="F20" s="9"/>
      <c r="G20" s="9"/>
      <c r="H20" s="9"/>
      <c r="I20" s="9"/>
      <c r="J20" s="9"/>
      <c r="K20" s="9"/>
      <c r="L20" s="9"/>
      <c r="M20" s="9"/>
      <c r="N20" s="9"/>
      <c r="O20" s="9"/>
      <c r="P20" s="9"/>
      <c r="Q20" s="9"/>
      <c r="R20" s="9"/>
      <c r="S20" s="9"/>
    </row>
    <row r="21" spans="1:18" s="4" customFormat="1" ht="9.75" customHeight="1">
      <c r="A21" s="7">
        <v>96</v>
      </c>
      <c r="B21" s="3" t="s">
        <v>11</v>
      </c>
      <c r="C21" s="3"/>
      <c r="D21" s="11">
        <v>557815</v>
      </c>
      <c r="E21" s="12">
        <v>832973</v>
      </c>
      <c r="F21" s="12">
        <v>2985335</v>
      </c>
      <c r="G21" s="12">
        <v>10177729</v>
      </c>
      <c r="H21" s="12">
        <v>775</v>
      </c>
      <c r="I21" s="12">
        <v>8540969</v>
      </c>
      <c r="J21" s="12">
        <v>1410156</v>
      </c>
      <c r="K21" s="12">
        <v>7130813</v>
      </c>
      <c r="L21" s="12">
        <v>1454</v>
      </c>
      <c r="M21" s="12">
        <v>1570955</v>
      </c>
      <c r="N21" s="12">
        <v>120</v>
      </c>
      <c r="O21" s="13">
        <v>96</v>
      </c>
      <c r="P21" s="12"/>
      <c r="Q21" s="12"/>
      <c r="R21" s="12"/>
    </row>
    <row r="22" spans="1:18" s="4" customFormat="1" ht="9.75" customHeight="1">
      <c r="A22" s="7">
        <v>97</v>
      </c>
      <c r="B22" s="3" t="s">
        <v>12</v>
      </c>
      <c r="C22" s="3"/>
      <c r="D22" s="11" t="s">
        <v>374</v>
      </c>
      <c r="E22" s="12">
        <v>516602</v>
      </c>
      <c r="F22" s="12">
        <v>41300</v>
      </c>
      <c r="G22" s="12">
        <v>5334243</v>
      </c>
      <c r="H22" s="12">
        <v>547</v>
      </c>
      <c r="I22" s="12">
        <v>4430347</v>
      </c>
      <c r="J22" s="12">
        <v>64179</v>
      </c>
      <c r="K22" s="12">
        <v>4366168</v>
      </c>
      <c r="L22" s="12">
        <v>1048</v>
      </c>
      <c r="M22" s="12">
        <v>660547</v>
      </c>
      <c r="N22" s="12">
        <v>68</v>
      </c>
      <c r="O22" s="13">
        <v>97</v>
      </c>
      <c r="P22" s="12"/>
      <c r="Q22" s="12"/>
      <c r="R22" s="12"/>
    </row>
    <row r="23" spans="1:18" s="4" customFormat="1" ht="9.75" customHeight="1">
      <c r="A23" s="7">
        <v>98</v>
      </c>
      <c r="B23" s="3" t="s">
        <v>13</v>
      </c>
      <c r="C23" s="3"/>
      <c r="D23" s="11">
        <v>939339</v>
      </c>
      <c r="E23" s="12">
        <v>949981</v>
      </c>
      <c r="F23" s="12">
        <v>625551</v>
      </c>
      <c r="G23" s="12">
        <v>11950672</v>
      </c>
      <c r="H23" s="12">
        <v>574</v>
      </c>
      <c r="I23" s="12">
        <v>9069285</v>
      </c>
      <c r="J23" s="12">
        <v>2014533</v>
      </c>
      <c r="K23" s="12">
        <v>7054752</v>
      </c>
      <c r="L23" s="12">
        <v>1054</v>
      </c>
      <c r="M23" s="12">
        <v>1164607</v>
      </c>
      <c r="N23" s="12">
        <v>56</v>
      </c>
      <c r="O23" s="13">
        <v>98</v>
      </c>
      <c r="P23" s="12"/>
      <c r="Q23" s="12"/>
      <c r="R23" s="12"/>
    </row>
    <row r="24" spans="1:18" s="4" customFormat="1" ht="9.75" customHeight="1">
      <c r="A24" s="7">
        <v>99</v>
      </c>
      <c r="B24" s="14" t="s">
        <v>5</v>
      </c>
      <c r="C24" s="14"/>
      <c r="D24" s="16">
        <f>SUM(D21:D23)</f>
        <v>1497154</v>
      </c>
      <c r="E24" s="17">
        <f>SUM(E21:E23)</f>
        <v>2299556</v>
      </c>
      <c r="F24" s="17">
        <f aca="true" t="shared" si="0" ref="F24:M24">SUM(F21:F23)</f>
        <v>3652186</v>
      </c>
      <c r="G24" s="17">
        <f t="shared" si="0"/>
        <v>27462644</v>
      </c>
      <c r="H24" s="17">
        <v>629</v>
      </c>
      <c r="I24" s="17">
        <f t="shared" si="0"/>
        <v>22040601</v>
      </c>
      <c r="J24" s="17">
        <f t="shared" si="0"/>
        <v>3488868</v>
      </c>
      <c r="K24" s="17">
        <f t="shared" si="0"/>
        <v>18551733</v>
      </c>
      <c r="L24" s="17">
        <v>1178</v>
      </c>
      <c r="M24" s="17">
        <f t="shared" si="0"/>
        <v>3396109</v>
      </c>
      <c r="N24" s="17">
        <v>78</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9</v>
      </c>
      <c r="B26" s="8" t="s">
        <v>14</v>
      </c>
      <c r="C26" s="8"/>
      <c r="D26" s="18"/>
      <c r="E26" s="19"/>
      <c r="F26" s="19"/>
      <c r="G26" s="19"/>
      <c r="H26" s="19"/>
      <c r="I26" s="19"/>
      <c r="J26" s="19"/>
      <c r="K26" s="19"/>
      <c r="L26" s="19"/>
      <c r="M26" s="12"/>
      <c r="N26" s="19"/>
      <c r="O26" s="9"/>
      <c r="P26" s="19"/>
      <c r="Q26" s="19"/>
      <c r="R26" s="19"/>
    </row>
    <row r="27" spans="1:18" s="4" customFormat="1" ht="9.75" customHeight="1">
      <c r="A27" s="7">
        <v>100</v>
      </c>
      <c r="B27" s="3" t="s">
        <v>11</v>
      </c>
      <c r="C27" s="3"/>
      <c r="D27" s="11" t="s">
        <v>374</v>
      </c>
      <c r="E27" s="12">
        <v>798462</v>
      </c>
      <c r="F27" s="12">
        <v>2918671</v>
      </c>
      <c r="G27" s="12">
        <v>28206332</v>
      </c>
      <c r="H27" s="12">
        <v>782</v>
      </c>
      <c r="I27" s="12">
        <v>25095305</v>
      </c>
      <c r="J27" s="12">
        <v>13023272</v>
      </c>
      <c r="K27" s="12">
        <v>12072033</v>
      </c>
      <c r="L27" s="12">
        <v>1733</v>
      </c>
      <c r="M27" s="12">
        <v>2779044</v>
      </c>
      <c r="N27" s="12">
        <v>77</v>
      </c>
      <c r="O27" s="13">
        <v>100</v>
      </c>
      <c r="P27" s="12"/>
      <c r="Q27" s="12"/>
      <c r="R27" s="12"/>
    </row>
    <row r="28" spans="1:18" s="4" customFormat="1" ht="9.75" customHeight="1">
      <c r="A28" s="7">
        <v>101</v>
      </c>
      <c r="B28" s="3" t="s">
        <v>15</v>
      </c>
      <c r="C28" s="3"/>
      <c r="D28" s="11">
        <v>829536</v>
      </c>
      <c r="E28" s="12">
        <v>858828</v>
      </c>
      <c r="F28" s="12">
        <v>1306725</v>
      </c>
      <c r="G28" s="12">
        <v>10750796</v>
      </c>
      <c r="H28" s="12">
        <v>517</v>
      </c>
      <c r="I28" s="12">
        <v>8905340</v>
      </c>
      <c r="J28" s="12">
        <v>3409474</v>
      </c>
      <c r="K28" s="12">
        <v>5495866</v>
      </c>
      <c r="L28" s="12">
        <v>1069</v>
      </c>
      <c r="M28" s="12">
        <v>569551</v>
      </c>
      <c r="N28" s="12">
        <v>27</v>
      </c>
      <c r="O28" s="13">
        <v>101</v>
      </c>
      <c r="P28" s="12"/>
      <c r="Q28" s="12"/>
      <c r="R28" s="12"/>
    </row>
    <row r="29" spans="1:18" s="4" customFormat="1" ht="9.75" customHeight="1">
      <c r="A29" s="7">
        <v>102</v>
      </c>
      <c r="B29" s="3" t="s">
        <v>16</v>
      </c>
      <c r="C29" s="3"/>
      <c r="D29" s="11" t="s">
        <v>374</v>
      </c>
      <c r="E29" s="12">
        <v>430086</v>
      </c>
      <c r="F29" s="12">
        <v>1339253</v>
      </c>
      <c r="G29" s="12">
        <v>12465466</v>
      </c>
      <c r="H29" s="12">
        <v>712</v>
      </c>
      <c r="I29" s="12">
        <v>11941560</v>
      </c>
      <c r="J29" s="12">
        <v>4772262</v>
      </c>
      <c r="K29" s="12">
        <v>7169298</v>
      </c>
      <c r="L29" s="12">
        <v>1728</v>
      </c>
      <c r="M29" s="12">
        <v>355740</v>
      </c>
      <c r="N29" s="12">
        <v>20</v>
      </c>
      <c r="O29" s="13">
        <v>102</v>
      </c>
      <c r="P29" s="12"/>
      <c r="Q29" s="12"/>
      <c r="R29" s="12"/>
    </row>
    <row r="30" spans="1:18" s="4" customFormat="1" ht="9.75" customHeight="1">
      <c r="A30" s="7">
        <v>103</v>
      </c>
      <c r="B30" s="3" t="s">
        <v>17</v>
      </c>
      <c r="C30" s="3"/>
      <c r="D30" s="11">
        <v>631354</v>
      </c>
      <c r="E30" s="12">
        <v>272369</v>
      </c>
      <c r="F30" s="12">
        <v>710595</v>
      </c>
      <c r="G30" s="12">
        <v>10001596</v>
      </c>
      <c r="H30" s="12">
        <v>550</v>
      </c>
      <c r="I30" s="12">
        <v>8817788</v>
      </c>
      <c r="J30" s="12">
        <v>3969909</v>
      </c>
      <c r="K30" s="12">
        <v>4847879</v>
      </c>
      <c r="L30" s="12">
        <v>1235</v>
      </c>
      <c r="M30" s="12">
        <v>220210</v>
      </c>
      <c r="N30" s="12">
        <v>12</v>
      </c>
      <c r="O30" s="13">
        <v>103</v>
      </c>
      <c r="P30" s="12"/>
      <c r="Q30" s="12"/>
      <c r="R30" s="12"/>
    </row>
    <row r="31" spans="1:18" s="4" customFormat="1" ht="9.75" customHeight="1">
      <c r="A31" s="7">
        <v>104</v>
      </c>
      <c r="B31" s="3" t="s">
        <v>18</v>
      </c>
      <c r="C31" s="3"/>
      <c r="D31" s="11">
        <v>363467</v>
      </c>
      <c r="E31" s="12">
        <v>367319</v>
      </c>
      <c r="F31" s="12">
        <v>866175</v>
      </c>
      <c r="G31" s="12">
        <v>9915933</v>
      </c>
      <c r="H31" s="12">
        <v>531</v>
      </c>
      <c r="I31" s="12">
        <v>7836111</v>
      </c>
      <c r="J31" s="12">
        <v>2091355</v>
      </c>
      <c r="K31" s="12">
        <v>5744756</v>
      </c>
      <c r="L31" s="12">
        <v>1060</v>
      </c>
      <c r="M31" s="12">
        <v>1316444</v>
      </c>
      <c r="N31" s="12">
        <v>70</v>
      </c>
      <c r="O31" s="13">
        <v>104</v>
      </c>
      <c r="P31" s="12"/>
      <c r="Q31" s="12"/>
      <c r="R31" s="12"/>
    </row>
    <row r="32" spans="1:18" s="4" customFormat="1" ht="9.75" customHeight="1">
      <c r="A32" s="7">
        <v>105</v>
      </c>
      <c r="B32" s="3" t="s">
        <v>19</v>
      </c>
      <c r="C32" s="3"/>
      <c r="D32" s="11" t="s">
        <v>374</v>
      </c>
      <c r="E32" s="12">
        <v>387403</v>
      </c>
      <c r="F32" s="12">
        <v>2376825</v>
      </c>
      <c r="G32" s="12">
        <v>18166258</v>
      </c>
      <c r="H32" s="12">
        <v>651</v>
      </c>
      <c r="I32" s="12">
        <v>16991152</v>
      </c>
      <c r="J32" s="12">
        <v>12320648</v>
      </c>
      <c r="K32" s="12">
        <v>4670504</v>
      </c>
      <c r="L32" s="12">
        <v>1516</v>
      </c>
      <c r="M32" s="12">
        <v>803565</v>
      </c>
      <c r="N32" s="12">
        <v>29</v>
      </c>
      <c r="O32" s="13">
        <v>105</v>
      </c>
      <c r="P32" s="12"/>
      <c r="Q32" s="12"/>
      <c r="R32" s="12"/>
    </row>
    <row r="33" spans="1:18" s="4" customFormat="1" ht="9.75" customHeight="1">
      <c r="A33" s="7">
        <v>106</v>
      </c>
      <c r="B33" s="3" t="s">
        <v>20</v>
      </c>
      <c r="C33" s="3"/>
      <c r="D33" s="11">
        <v>771366</v>
      </c>
      <c r="E33" s="12">
        <v>550576</v>
      </c>
      <c r="F33" s="12">
        <v>2010627</v>
      </c>
      <c r="G33" s="12">
        <v>15251683</v>
      </c>
      <c r="H33" s="12">
        <v>586</v>
      </c>
      <c r="I33" s="12">
        <v>13006751</v>
      </c>
      <c r="J33" s="12">
        <v>7281696</v>
      </c>
      <c r="K33" s="12">
        <v>5725055</v>
      </c>
      <c r="L33" s="12">
        <v>1273</v>
      </c>
      <c r="M33" s="12">
        <v>956844</v>
      </c>
      <c r="N33" s="12">
        <v>37</v>
      </c>
      <c r="O33" s="13">
        <v>106</v>
      </c>
      <c r="P33" s="12"/>
      <c r="Q33" s="12"/>
      <c r="R33" s="12"/>
    </row>
    <row r="34" spans="1:18" s="4" customFormat="1" ht="9.75" customHeight="1">
      <c r="A34" s="7">
        <v>107</v>
      </c>
      <c r="B34" s="3" t="s">
        <v>12</v>
      </c>
      <c r="C34" s="3"/>
      <c r="D34" s="11" t="s">
        <v>374</v>
      </c>
      <c r="E34" s="12">
        <v>707842</v>
      </c>
      <c r="F34" s="12">
        <v>828551</v>
      </c>
      <c r="G34" s="12">
        <v>16800697</v>
      </c>
      <c r="H34" s="12">
        <v>708</v>
      </c>
      <c r="I34" s="12">
        <v>15482343</v>
      </c>
      <c r="J34" s="12">
        <v>6928047</v>
      </c>
      <c r="K34" s="12">
        <v>8554296</v>
      </c>
      <c r="L34" s="12">
        <v>1691</v>
      </c>
      <c r="M34" s="12">
        <v>933044</v>
      </c>
      <c r="N34" s="12">
        <v>39</v>
      </c>
      <c r="O34" s="13">
        <v>107</v>
      </c>
      <c r="P34" s="12"/>
      <c r="Q34" s="12"/>
      <c r="R34" s="12"/>
    </row>
    <row r="35" spans="1:18" s="4" customFormat="1" ht="9.75" customHeight="1">
      <c r="A35" s="7">
        <v>108</v>
      </c>
      <c r="B35" s="3" t="s">
        <v>13</v>
      </c>
      <c r="C35" s="3"/>
      <c r="D35" s="11" t="s">
        <v>374</v>
      </c>
      <c r="E35" s="12">
        <v>517298</v>
      </c>
      <c r="F35" s="12">
        <v>2635040</v>
      </c>
      <c r="G35" s="12">
        <v>22305430</v>
      </c>
      <c r="H35" s="12">
        <v>669</v>
      </c>
      <c r="I35" s="12">
        <v>20372489</v>
      </c>
      <c r="J35" s="12">
        <v>9326105</v>
      </c>
      <c r="K35" s="12">
        <v>11046384</v>
      </c>
      <c r="L35" s="12">
        <v>1468</v>
      </c>
      <c r="M35" s="12">
        <v>1486688</v>
      </c>
      <c r="N35" s="12">
        <v>45</v>
      </c>
      <c r="O35" s="13">
        <v>108</v>
      </c>
      <c r="P35" s="12"/>
      <c r="Q35" s="12"/>
      <c r="R35" s="12"/>
    </row>
    <row r="36" spans="1:18" s="4" customFormat="1" ht="9.75" customHeight="1">
      <c r="A36" s="7">
        <v>109</v>
      </c>
      <c r="B36" s="14" t="s">
        <v>5</v>
      </c>
      <c r="C36" s="14"/>
      <c r="D36" s="16">
        <f>SUM(D27:D35)</f>
        <v>2595723</v>
      </c>
      <c r="E36" s="17">
        <f>SUM(E27:E35)</f>
        <v>4890183</v>
      </c>
      <c r="F36" s="17">
        <f aca="true" t="shared" si="1" ref="F36:M36">SUM(F27:F35)</f>
        <v>14992462</v>
      </c>
      <c r="G36" s="17">
        <f t="shared" si="1"/>
        <v>143864191</v>
      </c>
      <c r="H36" s="17">
        <v>647</v>
      </c>
      <c r="I36" s="17">
        <f t="shared" si="1"/>
        <v>128448839</v>
      </c>
      <c r="J36" s="17">
        <f t="shared" si="1"/>
        <v>63122768</v>
      </c>
      <c r="K36" s="17">
        <f t="shared" si="1"/>
        <v>65326071</v>
      </c>
      <c r="L36" s="17">
        <v>1448</v>
      </c>
      <c r="M36" s="17">
        <f t="shared" si="1"/>
        <v>9421130</v>
      </c>
      <c r="N36" s="17">
        <v>42</v>
      </c>
      <c r="O36" s="13">
        <v>109</v>
      </c>
      <c r="P36" s="17"/>
      <c r="Q36" s="17"/>
      <c r="R36" s="17"/>
    </row>
    <row r="37" spans="1:18" s="4" customFormat="1" ht="9.75" customHeight="1">
      <c r="A37" s="7">
        <v>110</v>
      </c>
      <c r="B37" s="20" t="s">
        <v>21</v>
      </c>
      <c r="C37" s="20"/>
      <c r="D37" s="16">
        <f>D24+D36</f>
        <v>4092877</v>
      </c>
      <c r="E37" s="17">
        <f>E24+E36</f>
        <v>7189739</v>
      </c>
      <c r="F37" s="17">
        <f aca="true" t="shared" si="2" ref="F37:M37">F24+F36</f>
        <v>18644648</v>
      </c>
      <c r="G37" s="17">
        <f t="shared" si="2"/>
        <v>171326835</v>
      </c>
      <c r="H37" s="17">
        <v>644</v>
      </c>
      <c r="I37" s="17">
        <f t="shared" si="2"/>
        <v>150489440</v>
      </c>
      <c r="J37" s="17">
        <f t="shared" si="2"/>
        <v>66611636</v>
      </c>
      <c r="K37" s="17">
        <f t="shared" si="2"/>
        <v>83877804</v>
      </c>
      <c r="L37" s="17">
        <v>1401</v>
      </c>
      <c r="M37" s="17">
        <f t="shared" si="2"/>
        <v>12817239</v>
      </c>
      <c r="N37" s="17">
        <v>48</v>
      </c>
      <c r="O37" s="13">
        <v>110</v>
      </c>
      <c r="P37" s="17"/>
      <c r="Q37" s="17"/>
      <c r="R37" s="17"/>
    </row>
    <row r="38" spans="1:19" s="6" customFormat="1" ht="18" customHeight="1">
      <c r="A38" s="230"/>
      <c r="B38" s="93"/>
      <c r="C38" s="93"/>
      <c r="D38" s="93"/>
      <c r="E38" s="93"/>
      <c r="F38" s="93"/>
      <c r="H38" s="88" t="s">
        <v>7</v>
      </c>
      <c r="I38" s="93" t="s">
        <v>22</v>
      </c>
      <c r="J38" s="93"/>
      <c r="K38" s="93"/>
      <c r="L38" s="93"/>
      <c r="M38" s="12"/>
      <c r="N38" s="93"/>
      <c r="O38" s="273"/>
      <c r="P38" s="93"/>
      <c r="Q38" s="93"/>
      <c r="R38" s="93"/>
      <c r="S38" s="93"/>
    </row>
    <row r="39" spans="1:19" s="4" customFormat="1" ht="9.75" customHeight="1">
      <c r="A39" s="7" t="s">
        <v>9</v>
      </c>
      <c r="B39" s="8" t="s">
        <v>10</v>
      </c>
      <c r="C39" s="8"/>
      <c r="D39" s="10"/>
      <c r="E39" s="9"/>
      <c r="F39" s="9"/>
      <c r="G39" s="9"/>
      <c r="H39" s="9"/>
      <c r="I39" s="9"/>
      <c r="J39" s="9"/>
      <c r="K39" s="9"/>
      <c r="L39" s="9"/>
      <c r="M39" s="12"/>
      <c r="N39" s="9"/>
      <c r="O39" s="9"/>
      <c r="P39" s="9"/>
      <c r="Q39" s="9"/>
      <c r="R39" s="9"/>
      <c r="S39" s="9"/>
    </row>
    <row r="40" spans="1:18" s="4" customFormat="1" ht="9.75" customHeight="1">
      <c r="A40" s="7">
        <v>111</v>
      </c>
      <c r="B40" s="3" t="s">
        <v>28</v>
      </c>
      <c r="C40" s="3"/>
      <c r="D40" s="11">
        <v>1123228</v>
      </c>
      <c r="E40" s="12">
        <v>6193764</v>
      </c>
      <c r="F40" s="12">
        <v>9554683</v>
      </c>
      <c r="G40" s="12">
        <v>31941559</v>
      </c>
      <c r="H40" s="12">
        <v>643</v>
      </c>
      <c r="I40" s="12">
        <v>25793105</v>
      </c>
      <c r="J40" s="12">
        <v>10450331</v>
      </c>
      <c r="K40" s="12">
        <v>15342774</v>
      </c>
      <c r="L40" s="12">
        <v>1156</v>
      </c>
      <c r="M40" s="12">
        <v>4183118</v>
      </c>
      <c r="N40" s="12">
        <v>84</v>
      </c>
      <c r="O40" s="13">
        <v>111</v>
      </c>
      <c r="P40" s="12"/>
      <c r="Q40" s="12"/>
      <c r="R40" s="12"/>
    </row>
    <row r="41" spans="1:18" s="4" customFormat="1" ht="9.75" customHeight="1">
      <c r="A41" s="7">
        <v>112</v>
      </c>
      <c r="B41" s="3" t="s">
        <v>23</v>
      </c>
      <c r="C41" s="3"/>
      <c r="D41" s="11" t="s">
        <v>374</v>
      </c>
      <c r="E41" s="12">
        <v>474028</v>
      </c>
      <c r="F41" s="12">
        <v>506057</v>
      </c>
      <c r="G41" s="12">
        <v>5666195</v>
      </c>
      <c r="H41" s="12">
        <v>674</v>
      </c>
      <c r="I41" s="12">
        <v>4736039</v>
      </c>
      <c r="J41" s="12">
        <v>2015471</v>
      </c>
      <c r="K41" s="12">
        <v>2720568</v>
      </c>
      <c r="L41" s="12">
        <v>1307</v>
      </c>
      <c r="M41" s="12">
        <v>830000</v>
      </c>
      <c r="N41" s="12">
        <v>99</v>
      </c>
      <c r="O41" s="13">
        <v>112</v>
      </c>
      <c r="P41" s="12"/>
      <c r="Q41" s="12"/>
      <c r="R41" s="12"/>
    </row>
    <row r="42" spans="1:18" s="4" customFormat="1" ht="9.75" customHeight="1">
      <c r="A42" s="7">
        <v>113</v>
      </c>
      <c r="B42" s="3" t="s">
        <v>24</v>
      </c>
      <c r="C42" s="3"/>
      <c r="D42" s="11">
        <v>479857</v>
      </c>
      <c r="E42" s="12">
        <v>635511</v>
      </c>
      <c r="F42" s="12">
        <v>139946</v>
      </c>
      <c r="G42" s="12">
        <v>7246396</v>
      </c>
      <c r="H42" s="12">
        <v>584</v>
      </c>
      <c r="I42" s="12">
        <v>4445606</v>
      </c>
      <c r="J42" s="12">
        <v>312579</v>
      </c>
      <c r="K42" s="12">
        <v>4133027</v>
      </c>
      <c r="L42" s="12">
        <v>819</v>
      </c>
      <c r="M42" s="12">
        <v>1605683</v>
      </c>
      <c r="N42" s="12">
        <v>129</v>
      </c>
      <c r="O42" s="13">
        <v>113</v>
      </c>
      <c r="P42" s="12"/>
      <c r="Q42" s="12"/>
      <c r="R42" s="12"/>
    </row>
    <row r="43" spans="1:18" s="4" customFormat="1" ht="9.75" customHeight="1">
      <c r="A43" s="7">
        <v>114</v>
      </c>
      <c r="B43" s="3" t="s">
        <v>25</v>
      </c>
      <c r="C43" s="3"/>
      <c r="D43" s="11">
        <v>328287</v>
      </c>
      <c r="E43" s="12">
        <v>278735</v>
      </c>
      <c r="F43" s="12">
        <v>853462</v>
      </c>
      <c r="G43" s="12">
        <v>5586253</v>
      </c>
      <c r="H43" s="12">
        <v>666</v>
      </c>
      <c r="I43" s="12">
        <v>4503875</v>
      </c>
      <c r="J43" s="12">
        <v>2906619</v>
      </c>
      <c r="K43" s="12">
        <v>1597256</v>
      </c>
      <c r="L43" s="12">
        <v>1246</v>
      </c>
      <c r="M43" s="12">
        <v>432262</v>
      </c>
      <c r="N43" s="12">
        <v>51</v>
      </c>
      <c r="O43" s="13">
        <v>114</v>
      </c>
      <c r="P43" s="12"/>
      <c r="Q43" s="12"/>
      <c r="R43" s="12"/>
    </row>
    <row r="44" spans="1:18" s="4" customFormat="1" ht="9.75" customHeight="1">
      <c r="A44" s="7">
        <v>115</v>
      </c>
      <c r="B44" s="14" t="s">
        <v>5</v>
      </c>
      <c r="C44" s="14"/>
      <c r="D44" s="16">
        <f>SUM(D40:D43)</f>
        <v>1931372</v>
      </c>
      <c r="E44" s="17">
        <f>SUM(E40:E43)</f>
        <v>7582038</v>
      </c>
      <c r="F44" s="17">
        <f aca="true" t="shared" si="3" ref="F44:M44">SUM(F40:F43)</f>
        <v>11054148</v>
      </c>
      <c r="G44" s="17">
        <f t="shared" si="3"/>
        <v>50440403</v>
      </c>
      <c r="H44" s="17">
        <v>639</v>
      </c>
      <c r="I44" s="17">
        <f t="shared" si="3"/>
        <v>39478625</v>
      </c>
      <c r="J44" s="17">
        <f t="shared" si="3"/>
        <v>15685000</v>
      </c>
      <c r="K44" s="17">
        <f t="shared" si="3"/>
        <v>23793625</v>
      </c>
      <c r="L44" s="17">
        <v>1129</v>
      </c>
      <c r="M44" s="17">
        <f t="shared" si="3"/>
        <v>7051063</v>
      </c>
      <c r="N44" s="17">
        <v>89</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9</v>
      </c>
      <c r="B46" s="8" t="s">
        <v>26</v>
      </c>
      <c r="C46" s="8"/>
      <c r="D46" s="18"/>
      <c r="E46" s="19"/>
      <c r="F46" s="19"/>
      <c r="G46" s="19"/>
      <c r="H46" s="19"/>
      <c r="I46" s="19"/>
      <c r="J46" s="19"/>
      <c r="K46" s="19"/>
      <c r="L46" s="19"/>
      <c r="M46" s="12"/>
      <c r="N46" s="19"/>
      <c r="O46" s="9" t="s">
        <v>9</v>
      </c>
      <c r="P46" s="19"/>
      <c r="Q46" s="19"/>
      <c r="R46" s="19"/>
    </row>
    <row r="47" spans="1:18" s="4" customFormat="1" ht="9.75" customHeight="1">
      <c r="A47" s="7">
        <v>116</v>
      </c>
      <c r="B47" s="3" t="s">
        <v>27</v>
      </c>
      <c r="C47" s="3"/>
      <c r="D47" s="11">
        <v>605997</v>
      </c>
      <c r="E47" s="12">
        <v>462436</v>
      </c>
      <c r="F47" s="12">
        <v>1784845</v>
      </c>
      <c r="G47" s="12">
        <v>18494312</v>
      </c>
      <c r="H47" s="12">
        <v>645</v>
      </c>
      <c r="I47" s="12">
        <v>16854517</v>
      </c>
      <c r="J47" s="12">
        <v>8158931</v>
      </c>
      <c r="K47" s="12">
        <v>8695586</v>
      </c>
      <c r="L47" s="12">
        <v>1428</v>
      </c>
      <c r="M47" s="12">
        <v>842445</v>
      </c>
      <c r="N47" s="12">
        <v>29</v>
      </c>
      <c r="O47" s="13">
        <v>116</v>
      </c>
      <c r="P47" s="12"/>
      <c r="Q47" s="12"/>
      <c r="R47" s="12"/>
    </row>
    <row r="48" spans="1:18" s="4" customFormat="1" ht="9.75" customHeight="1">
      <c r="A48" s="7">
        <v>117</v>
      </c>
      <c r="B48" s="3" t="s">
        <v>28</v>
      </c>
      <c r="C48" s="3"/>
      <c r="D48" s="11">
        <v>279538</v>
      </c>
      <c r="E48" s="12">
        <v>1164683</v>
      </c>
      <c r="F48" s="12">
        <v>4139564</v>
      </c>
      <c r="G48" s="12">
        <v>34958188</v>
      </c>
      <c r="H48" s="12">
        <v>659</v>
      </c>
      <c r="I48" s="12">
        <v>32052613</v>
      </c>
      <c r="J48" s="12">
        <v>18095691</v>
      </c>
      <c r="K48" s="12">
        <v>13956922</v>
      </c>
      <c r="L48" s="12">
        <v>1478</v>
      </c>
      <c r="M48" s="12">
        <v>2215523</v>
      </c>
      <c r="N48" s="12">
        <v>42</v>
      </c>
      <c r="O48" s="13">
        <v>117</v>
      </c>
      <c r="P48" s="12"/>
      <c r="Q48" s="12"/>
      <c r="R48" s="12"/>
    </row>
    <row r="49" spans="1:18" s="4" customFormat="1" ht="9.75" customHeight="1">
      <c r="A49" s="7">
        <v>118</v>
      </c>
      <c r="B49" s="3" t="s">
        <v>373</v>
      </c>
      <c r="C49" s="3"/>
      <c r="D49" s="11">
        <v>246854</v>
      </c>
      <c r="E49" s="12">
        <v>213268</v>
      </c>
      <c r="F49" s="12">
        <v>2097996</v>
      </c>
      <c r="G49" s="12">
        <v>11893941</v>
      </c>
      <c r="H49" s="12">
        <v>556</v>
      </c>
      <c r="I49" s="12">
        <v>10801120</v>
      </c>
      <c r="J49" s="12">
        <v>8203664</v>
      </c>
      <c r="K49" s="12">
        <v>2597456</v>
      </c>
      <c r="L49" s="12">
        <v>1255</v>
      </c>
      <c r="M49" s="12">
        <v>622096</v>
      </c>
      <c r="N49" s="12">
        <v>29</v>
      </c>
      <c r="O49" s="13">
        <v>118</v>
      </c>
      <c r="P49" s="12"/>
      <c r="Q49" s="12"/>
      <c r="R49" s="12"/>
    </row>
    <row r="50" spans="1:18" s="4" customFormat="1" ht="9.75" customHeight="1">
      <c r="A50" s="7">
        <v>119</v>
      </c>
      <c r="B50" s="3" t="s">
        <v>29</v>
      </c>
      <c r="C50" s="3"/>
      <c r="D50" s="11">
        <v>10113</v>
      </c>
      <c r="E50" s="12">
        <v>612862</v>
      </c>
      <c r="F50" s="12">
        <v>2044414</v>
      </c>
      <c r="G50" s="12">
        <v>20321794</v>
      </c>
      <c r="H50" s="12">
        <v>753</v>
      </c>
      <c r="I50" s="12">
        <v>18998825</v>
      </c>
      <c r="J50" s="12">
        <v>11750318</v>
      </c>
      <c r="K50" s="12">
        <v>7248507</v>
      </c>
      <c r="L50" s="12">
        <v>1694</v>
      </c>
      <c r="M50" s="12">
        <v>915329</v>
      </c>
      <c r="N50" s="12">
        <v>34</v>
      </c>
      <c r="O50" s="13">
        <v>119</v>
      </c>
      <c r="P50" s="12"/>
      <c r="Q50" s="12"/>
      <c r="R50" s="12"/>
    </row>
    <row r="51" spans="1:18" s="4" customFormat="1" ht="9.75" customHeight="1">
      <c r="A51" s="7">
        <v>120</v>
      </c>
      <c r="B51" s="3" t="s">
        <v>30</v>
      </c>
      <c r="C51" s="3"/>
      <c r="D51" s="11">
        <v>49749</v>
      </c>
      <c r="E51" s="12">
        <v>1119829</v>
      </c>
      <c r="F51" s="12">
        <v>1515419</v>
      </c>
      <c r="G51" s="12">
        <v>22828342</v>
      </c>
      <c r="H51" s="12">
        <v>647</v>
      </c>
      <c r="I51" s="12">
        <v>20187621</v>
      </c>
      <c r="J51" s="12">
        <v>9278289</v>
      </c>
      <c r="K51" s="12">
        <v>10909332</v>
      </c>
      <c r="L51" s="12">
        <v>1317</v>
      </c>
      <c r="M51" s="12">
        <v>2146628</v>
      </c>
      <c r="N51" s="12">
        <v>61</v>
      </c>
      <c r="O51" s="13">
        <v>120</v>
      </c>
      <c r="P51" s="12"/>
      <c r="Q51" s="12"/>
      <c r="R51" s="12"/>
    </row>
    <row r="52" spans="1:18" s="4" customFormat="1" ht="9.75" customHeight="1">
      <c r="A52" s="7">
        <v>121</v>
      </c>
      <c r="B52" s="3" t="s">
        <v>31</v>
      </c>
      <c r="C52" s="3"/>
      <c r="D52" s="11">
        <v>841135</v>
      </c>
      <c r="E52" s="12">
        <v>351785</v>
      </c>
      <c r="F52" s="12">
        <v>1379836</v>
      </c>
      <c r="G52" s="12">
        <v>10839533</v>
      </c>
      <c r="H52" s="12">
        <v>642</v>
      </c>
      <c r="I52" s="12">
        <v>9690190</v>
      </c>
      <c r="J52" s="12">
        <v>5137462</v>
      </c>
      <c r="K52" s="12">
        <v>4552728</v>
      </c>
      <c r="L52" s="12">
        <v>1408</v>
      </c>
      <c r="M52" s="12">
        <v>211631</v>
      </c>
      <c r="N52" s="12">
        <v>13</v>
      </c>
      <c r="O52" s="13">
        <v>121</v>
      </c>
      <c r="P52" s="12"/>
      <c r="Q52" s="12"/>
      <c r="R52" s="12"/>
    </row>
    <row r="53" spans="1:18" s="4" customFormat="1" ht="9.75" customHeight="1">
      <c r="A53" s="7">
        <v>122</v>
      </c>
      <c r="B53" s="3" t="s">
        <v>32</v>
      </c>
      <c r="C53" s="3"/>
      <c r="D53" s="11" t="s">
        <v>374</v>
      </c>
      <c r="E53" s="12">
        <v>894118</v>
      </c>
      <c r="F53" s="12">
        <v>1896378</v>
      </c>
      <c r="G53" s="12">
        <v>19331230</v>
      </c>
      <c r="H53" s="12">
        <v>643</v>
      </c>
      <c r="I53" s="12">
        <v>18408847</v>
      </c>
      <c r="J53" s="12">
        <v>12268132</v>
      </c>
      <c r="K53" s="12">
        <v>6140715</v>
      </c>
      <c r="L53" s="12">
        <v>1488</v>
      </c>
      <c r="M53" s="12">
        <v>604611</v>
      </c>
      <c r="N53" s="12">
        <v>20</v>
      </c>
      <c r="O53" s="13">
        <v>122</v>
      </c>
      <c r="P53" s="12"/>
      <c r="Q53" s="12"/>
      <c r="R53" s="12"/>
    </row>
    <row r="54" spans="1:18" s="4" customFormat="1" ht="9.75" customHeight="1">
      <c r="A54" s="7">
        <v>123</v>
      </c>
      <c r="B54" s="3" t="s">
        <v>33</v>
      </c>
      <c r="C54" s="3"/>
      <c r="D54" s="11">
        <v>629844</v>
      </c>
      <c r="E54" s="12">
        <v>306152</v>
      </c>
      <c r="F54" s="12">
        <v>2294718</v>
      </c>
      <c r="G54" s="12">
        <v>18269392</v>
      </c>
      <c r="H54" s="12">
        <v>593</v>
      </c>
      <c r="I54" s="12">
        <v>17163291</v>
      </c>
      <c r="J54" s="12">
        <v>12382859</v>
      </c>
      <c r="K54" s="12">
        <v>4780432</v>
      </c>
      <c r="L54" s="12">
        <v>1389</v>
      </c>
      <c r="M54" s="12">
        <v>194252</v>
      </c>
      <c r="N54" s="12">
        <v>6</v>
      </c>
      <c r="O54" s="13">
        <v>123</v>
      </c>
      <c r="P54" s="12"/>
      <c r="Q54" s="12"/>
      <c r="R54" s="12"/>
    </row>
    <row r="55" spans="1:18" s="4" customFormat="1" ht="9.75" customHeight="1">
      <c r="A55" s="7">
        <v>124</v>
      </c>
      <c r="B55" s="3" t="s">
        <v>34</v>
      </c>
      <c r="C55" s="3"/>
      <c r="D55" s="11">
        <v>212632</v>
      </c>
      <c r="E55" s="12">
        <v>549271</v>
      </c>
      <c r="F55" s="12">
        <v>1999566</v>
      </c>
      <c r="G55" s="12">
        <v>18593783</v>
      </c>
      <c r="H55" s="12">
        <v>650</v>
      </c>
      <c r="I55" s="12">
        <v>17691908</v>
      </c>
      <c r="J55" s="12">
        <v>13096019</v>
      </c>
      <c r="K55" s="12">
        <v>4595889</v>
      </c>
      <c r="L55" s="12">
        <v>1481</v>
      </c>
      <c r="M55" s="12">
        <v>385920</v>
      </c>
      <c r="N55" s="12">
        <v>13</v>
      </c>
      <c r="O55" s="13">
        <v>124</v>
      </c>
      <c r="P55" s="12"/>
      <c r="Q55" s="12"/>
      <c r="R55" s="12"/>
    </row>
    <row r="56" spans="1:18" s="4" customFormat="1" ht="9.75" customHeight="1">
      <c r="A56" s="7">
        <v>125</v>
      </c>
      <c r="B56" s="3" t="s">
        <v>35</v>
      </c>
      <c r="C56" s="3"/>
      <c r="D56" s="11">
        <v>652090</v>
      </c>
      <c r="E56" s="12">
        <v>736139</v>
      </c>
      <c r="F56" s="12">
        <v>1815518</v>
      </c>
      <c r="G56" s="12">
        <v>18321246</v>
      </c>
      <c r="H56" s="12">
        <v>578</v>
      </c>
      <c r="I56" s="12">
        <v>16390088</v>
      </c>
      <c r="J56" s="12">
        <v>9168909</v>
      </c>
      <c r="K56" s="12">
        <v>7221179</v>
      </c>
      <c r="L56" s="12">
        <v>1280</v>
      </c>
      <c r="M56" s="12">
        <v>841062</v>
      </c>
      <c r="N56" s="12">
        <v>27</v>
      </c>
      <c r="O56" s="13">
        <v>125</v>
      </c>
      <c r="P56" s="12"/>
      <c r="Q56" s="12"/>
      <c r="R56" s="12"/>
    </row>
    <row r="57" spans="1:18" s="4" customFormat="1" ht="9.75" customHeight="1">
      <c r="A57" s="7">
        <v>126</v>
      </c>
      <c r="B57" s="14" t="s">
        <v>5</v>
      </c>
      <c r="C57" s="14"/>
      <c r="D57" s="16">
        <f>SUM(D47:D56)</f>
        <v>3527952</v>
      </c>
      <c r="E57" s="17">
        <f>SUM(E47:E56)</f>
        <v>6410543</v>
      </c>
      <c r="F57" s="17">
        <f aca="true" t="shared" si="4" ref="F57:M57">SUM(F47:F56)</f>
        <v>20968254</v>
      </c>
      <c r="G57" s="17">
        <f t="shared" si="4"/>
        <v>193851761</v>
      </c>
      <c r="H57" s="17">
        <v>639</v>
      </c>
      <c r="I57" s="17">
        <f t="shared" si="4"/>
        <v>178239020</v>
      </c>
      <c r="J57" s="17">
        <f t="shared" si="4"/>
        <v>107540274</v>
      </c>
      <c r="K57" s="17">
        <f t="shared" si="4"/>
        <v>70698746</v>
      </c>
      <c r="L57" s="17">
        <v>1426</v>
      </c>
      <c r="M57" s="17">
        <f t="shared" si="4"/>
        <v>8979497</v>
      </c>
      <c r="N57" s="17">
        <v>30</v>
      </c>
      <c r="O57" s="13">
        <v>126</v>
      </c>
      <c r="P57" s="17"/>
      <c r="Q57" s="17"/>
      <c r="R57" s="17"/>
    </row>
    <row r="58" spans="1:18" s="4" customFormat="1" ht="9.75" customHeight="1">
      <c r="A58" s="7">
        <v>127</v>
      </c>
      <c r="B58" s="20" t="s">
        <v>36</v>
      </c>
      <c r="C58" s="20"/>
      <c r="D58" s="16">
        <f>D44+D57</f>
        <v>5459324</v>
      </c>
      <c r="E58" s="17">
        <f>E44+E57</f>
        <v>13992581</v>
      </c>
      <c r="F58" s="17">
        <f aca="true" t="shared" si="5" ref="F58:M58">F44+F57</f>
        <v>32022402</v>
      </c>
      <c r="G58" s="17">
        <f t="shared" si="5"/>
        <v>244292164</v>
      </c>
      <c r="H58" s="17">
        <v>639</v>
      </c>
      <c r="I58" s="17">
        <f t="shared" si="5"/>
        <v>217717645</v>
      </c>
      <c r="J58" s="17">
        <f t="shared" si="5"/>
        <v>123225274</v>
      </c>
      <c r="K58" s="17">
        <f t="shared" si="5"/>
        <v>94492371</v>
      </c>
      <c r="L58" s="17">
        <v>1361</v>
      </c>
      <c r="M58" s="17">
        <f t="shared" si="5"/>
        <v>16030560</v>
      </c>
      <c r="N58" s="17">
        <v>42</v>
      </c>
      <c r="O58" s="13">
        <v>127</v>
      </c>
      <c r="P58" s="17"/>
      <c r="Q58" s="17"/>
      <c r="R58" s="17"/>
    </row>
    <row r="59" spans="1:15" ht="9.75" customHeight="1">
      <c r="A59" s="7"/>
      <c r="B59" s="3"/>
      <c r="C59" s="3"/>
      <c r="E59" s="141"/>
      <c r="O59" s="7"/>
    </row>
    <row r="60" spans="1:15" ht="9.75" customHeight="1">
      <c r="A60" s="7"/>
      <c r="B60" s="3"/>
      <c r="C60" s="3"/>
      <c r="O60" s="7"/>
    </row>
    <row r="61" spans="1:15" ht="9.75" customHeight="1">
      <c r="A61" s="7"/>
      <c r="B61" s="3"/>
      <c r="C61" s="3"/>
      <c r="O61" s="7"/>
    </row>
    <row r="62" spans="1:15" ht="9.75" customHeight="1">
      <c r="A62" s="7"/>
      <c r="B62" s="3"/>
      <c r="C62" s="3"/>
      <c r="O62" s="7"/>
    </row>
    <row r="63" spans="1:15" ht="9.75" customHeight="1">
      <c r="A63" s="7"/>
      <c r="B63" s="3"/>
      <c r="C63" s="3"/>
      <c r="O63" s="7"/>
    </row>
    <row r="64" spans="1:15" ht="9.75" customHeight="1">
      <c r="A64" s="7"/>
      <c r="B64" s="3"/>
      <c r="C64" s="3"/>
      <c r="O64" s="7"/>
    </row>
    <row r="65" spans="1:15" ht="9.75" customHeight="1">
      <c r="A65" s="7"/>
      <c r="B65" s="3"/>
      <c r="C65" s="3"/>
      <c r="O65" s="7"/>
    </row>
    <row r="66" spans="1:15" ht="9.75" customHeight="1">
      <c r="A66" s="7"/>
      <c r="B66" s="3"/>
      <c r="C66" s="3"/>
      <c r="O66" s="7"/>
    </row>
    <row r="67" spans="1:15" ht="9.75" customHeight="1">
      <c r="A67" s="7"/>
      <c r="B67" s="3"/>
      <c r="C67" s="3"/>
      <c r="O67" s="7"/>
    </row>
    <row r="68" spans="1:15" ht="9.75" customHeight="1">
      <c r="A68" s="7"/>
      <c r="B68" s="3"/>
      <c r="C68" s="3"/>
      <c r="O68" s="7"/>
    </row>
    <row r="69" spans="1:15" ht="9.75" customHeight="1">
      <c r="A69" s="7"/>
      <c r="B69" s="3"/>
      <c r="C69" s="3"/>
      <c r="O69" s="7"/>
    </row>
    <row r="70" spans="1:15" ht="9.75" customHeight="1">
      <c r="A70" s="7"/>
      <c r="B70" s="3"/>
      <c r="C70" s="3"/>
      <c r="O70" s="7"/>
    </row>
    <row r="71" spans="1:15" ht="9.75" customHeight="1">
      <c r="A71" s="7"/>
      <c r="B71" s="3"/>
      <c r="C71" s="3"/>
      <c r="O71" s="7"/>
    </row>
    <row r="72" spans="1:15" ht="9.75" customHeight="1">
      <c r="A72" s="369" t="s">
        <v>37</v>
      </c>
      <c r="B72" s="369"/>
      <c r="C72" s="369"/>
      <c r="D72" s="369"/>
      <c r="E72" s="369"/>
      <c r="F72" s="369"/>
      <c r="G72" s="369"/>
      <c r="H72" s="369"/>
      <c r="I72" s="369"/>
      <c r="J72" s="369"/>
      <c r="O72" s="7"/>
    </row>
    <row r="73" spans="1:15" s="242" customFormat="1" ht="9.75" customHeight="1">
      <c r="A73" s="322" t="s">
        <v>156</v>
      </c>
      <c r="B73" s="322"/>
      <c r="C73" s="322"/>
      <c r="D73" s="322"/>
      <c r="E73" s="322"/>
      <c r="F73" s="322"/>
      <c r="G73" s="322"/>
      <c r="H73" s="245"/>
      <c r="I73" s="245"/>
      <c r="J73" s="245"/>
      <c r="O73" s="246"/>
    </row>
    <row r="74" spans="1:15" s="242" customFormat="1" ht="9.75" customHeight="1">
      <c r="A74" s="322" t="s">
        <v>359</v>
      </c>
      <c r="B74" s="322"/>
      <c r="C74" s="322"/>
      <c r="D74" s="322"/>
      <c r="E74" s="322"/>
      <c r="F74" s="322"/>
      <c r="G74" s="322"/>
      <c r="O74" s="246"/>
    </row>
    <row r="75" spans="1:15" ht="9.75" customHeight="1">
      <c r="A75" s="7"/>
      <c r="B75" s="3"/>
      <c r="C75" s="3"/>
      <c r="O75" s="7"/>
    </row>
    <row r="76" spans="1:15" ht="9.75" customHeight="1">
      <c r="A76" s="7"/>
      <c r="B76" s="3"/>
      <c r="C76" s="3"/>
      <c r="O76" s="7"/>
    </row>
    <row r="77" spans="1:15" ht="9.75" customHeight="1">
      <c r="A77" s="7"/>
      <c r="B77" s="3"/>
      <c r="C77" s="3"/>
      <c r="O77" s="7"/>
    </row>
    <row r="78" spans="1:15" ht="9.75" customHeight="1">
      <c r="A78" s="7"/>
      <c r="B78" s="14"/>
      <c r="C78" s="14"/>
      <c r="O78" s="7"/>
    </row>
    <row r="79" ht="9.75" customHeight="1">
      <c r="O79" s="7"/>
    </row>
    <row r="80" spans="1:15" s="54" customFormat="1" ht="9.75" customHeight="1">
      <c r="A80" s="257"/>
      <c r="O80" s="168"/>
    </row>
    <row r="81" spans="1:15" s="54" customFormat="1" ht="9.75" customHeight="1">
      <c r="A81" s="257"/>
      <c r="O81" s="168"/>
    </row>
    <row r="82" spans="1:15" ht="9.75" customHeight="1">
      <c r="A82" s="7"/>
      <c r="B82" s="3"/>
      <c r="C82" s="3"/>
      <c r="O82" s="7"/>
    </row>
    <row r="83" spans="1:15" ht="9.75" customHeight="1">
      <c r="A83" s="7"/>
      <c r="B83" s="3"/>
      <c r="C83" s="3"/>
      <c r="O83" s="7"/>
    </row>
    <row r="84" spans="1:15" ht="9.75" customHeight="1">
      <c r="A84" s="7"/>
      <c r="B84" s="3"/>
      <c r="C84" s="3"/>
      <c r="O84" s="7"/>
    </row>
    <row r="85" spans="1:15" ht="9.75" customHeight="1">
      <c r="A85" s="7"/>
      <c r="B85" s="3"/>
      <c r="C85" s="3"/>
      <c r="O85" s="7"/>
    </row>
    <row r="86" spans="1:15" ht="9.75" customHeight="1">
      <c r="A86" s="7"/>
      <c r="B86" s="3"/>
      <c r="C86" s="3"/>
      <c r="O86" s="7"/>
    </row>
    <row r="87" spans="1:15" ht="9.75" customHeight="1">
      <c r="A87" s="7"/>
      <c r="B87" s="3"/>
      <c r="C87" s="3"/>
      <c r="O87" s="7"/>
    </row>
    <row r="88" spans="1:15" ht="9.75" customHeight="1">
      <c r="A88" s="7"/>
      <c r="B88" s="14"/>
      <c r="C88" s="14"/>
      <c r="O88" s="7"/>
    </row>
    <row r="89" spans="1:15" ht="9.75" customHeight="1">
      <c r="A89" s="7"/>
      <c r="B89" s="20"/>
      <c r="C89" s="20"/>
      <c r="O89" s="7"/>
    </row>
    <row r="90" spans="1:3" ht="7.5" customHeight="1">
      <c r="A90" s="227"/>
      <c r="B90" s="4"/>
      <c r="C90" s="4"/>
    </row>
    <row r="91" spans="1:15" s="114" customFormat="1" ht="8.25">
      <c r="A91" s="242"/>
      <c r="O91" s="242"/>
    </row>
  </sheetData>
  <sheetProtection/>
  <mergeCells count="26">
    <mergeCell ref="B3:H3"/>
    <mergeCell ref="I3:L3"/>
    <mergeCell ref="A1:H1"/>
    <mergeCell ref="I1:O1"/>
    <mergeCell ref="E2:F2"/>
    <mergeCell ref="G2:H2"/>
    <mergeCell ref="I2:L2"/>
    <mergeCell ref="B4:H4"/>
    <mergeCell ref="I4:J4"/>
    <mergeCell ref="M12:N12"/>
    <mergeCell ref="J14:K15"/>
    <mergeCell ref="I7:N8"/>
    <mergeCell ref="J11:K11"/>
    <mergeCell ref="M11:N11"/>
    <mergeCell ref="M10:N10"/>
    <mergeCell ref="B6:C17"/>
    <mergeCell ref="A74:G74"/>
    <mergeCell ref="I19:J19"/>
    <mergeCell ref="A72:J72"/>
    <mergeCell ref="I6:J6"/>
    <mergeCell ref="G6:H6"/>
    <mergeCell ref="G7:G16"/>
    <mergeCell ref="D7:D16"/>
    <mergeCell ref="E6:F13"/>
    <mergeCell ref="F14:F16"/>
    <mergeCell ref="A73:G73"/>
  </mergeCells>
  <printOptions/>
  <pageMargins left="0.7874015748031497" right="0.7874015748031497" top="0.984251968503937" bottom="0.984251968503937" header="0.5118110236220472" footer="0.5118110236220472"/>
  <pageSetup horizontalDpi="600" verticalDpi="600" orientation="portrait" scale="83" r:id="rId3"/>
  <legacyDrawing r:id="rId2"/>
</worksheet>
</file>

<file path=xl/worksheets/sheet16.xml><?xml version="1.0" encoding="utf-8"?>
<worksheet xmlns="http://schemas.openxmlformats.org/spreadsheetml/2006/main" xmlns:r="http://schemas.openxmlformats.org/officeDocument/2006/relationships">
  <dimension ref="A1:M83"/>
  <sheetViews>
    <sheetView view="pageLayout" workbookViewId="0" topLeftCell="A1">
      <selection activeCell="J8" sqref="J8:J16"/>
    </sheetView>
  </sheetViews>
  <sheetFormatPr defaultColWidth="9.140625" defaultRowHeight="12.75"/>
  <cols>
    <col min="1" max="1" width="3.7109375" style="227" customWidth="1"/>
    <col min="2" max="2" width="31.00390625" style="4" customWidth="1"/>
    <col min="3" max="3" width="0.85546875" style="4" customWidth="1"/>
    <col min="4" max="4" width="23.28125" style="4" customWidth="1"/>
    <col min="5" max="5" width="19.140625" style="4" customWidth="1"/>
    <col min="6" max="6" width="26.140625" style="4" customWidth="1"/>
    <col min="7" max="11" width="17.140625" style="0" customWidth="1"/>
    <col min="12" max="12" width="6.8515625" style="272" customWidth="1"/>
    <col min="13" max="16384" width="9.140625" style="4" customWidth="1"/>
  </cols>
  <sheetData>
    <row r="1" spans="1:12" ht="12" customHeight="1">
      <c r="A1" s="346" t="s">
        <v>409</v>
      </c>
      <c r="B1" s="346"/>
      <c r="C1" s="346"/>
      <c r="D1" s="346"/>
      <c r="E1" s="346"/>
      <c r="F1" s="346"/>
      <c r="G1" s="346" t="s">
        <v>417</v>
      </c>
      <c r="H1" s="346"/>
      <c r="I1" s="346"/>
      <c r="J1" s="346"/>
      <c r="K1" s="346"/>
      <c r="L1" s="346"/>
    </row>
    <row r="2" spans="1:12" ht="12" customHeight="1">
      <c r="A2" s="62"/>
      <c r="B2" s="51"/>
      <c r="C2" s="51"/>
      <c r="D2" s="51"/>
      <c r="E2" s="345" t="s">
        <v>218</v>
      </c>
      <c r="F2" s="345"/>
      <c r="G2" s="219" t="s">
        <v>219</v>
      </c>
      <c r="H2" s="345"/>
      <c r="I2" s="345"/>
      <c r="J2" s="218"/>
      <c r="K2" s="219"/>
      <c r="L2" s="227"/>
    </row>
    <row r="3" spans="1:12" ht="12" customHeight="1">
      <c r="A3" s="265"/>
      <c r="B3" s="345" t="s">
        <v>220</v>
      </c>
      <c r="C3" s="345"/>
      <c r="D3" s="345"/>
      <c r="E3" s="345"/>
      <c r="F3" s="345"/>
      <c r="G3" s="347" t="s">
        <v>221</v>
      </c>
      <c r="H3" s="347"/>
      <c r="I3" s="4"/>
      <c r="J3" s="4"/>
      <c r="K3" s="4"/>
      <c r="L3" s="227"/>
    </row>
    <row r="4" spans="1:12" ht="12" customHeight="1">
      <c r="A4" s="265"/>
      <c r="B4" s="345" t="s">
        <v>438</v>
      </c>
      <c r="C4" s="345"/>
      <c r="D4" s="345"/>
      <c r="E4" s="345"/>
      <c r="F4" s="345"/>
      <c r="G4" s="388" t="s">
        <v>222</v>
      </c>
      <c r="H4" s="388"/>
      <c r="I4" s="65"/>
      <c r="J4" s="65"/>
      <c r="K4" s="4"/>
      <c r="L4" s="227"/>
    </row>
    <row r="5" spans="1:12" ht="12" customHeight="1">
      <c r="A5" s="265"/>
      <c r="B5" s="218"/>
      <c r="C5" s="218"/>
      <c r="D5" s="218"/>
      <c r="E5" s="218"/>
      <c r="F5" s="218" t="s">
        <v>410</v>
      </c>
      <c r="G5" s="64" t="s">
        <v>2</v>
      </c>
      <c r="H5" s="65"/>
      <c r="I5" s="65"/>
      <c r="J5" s="65"/>
      <c r="K5" s="4"/>
      <c r="L5" s="227"/>
    </row>
    <row r="6" spans="2:12" ht="12" customHeight="1">
      <c r="B6" s="91"/>
      <c r="C6" s="91"/>
      <c r="D6" s="91"/>
      <c r="E6" s="91"/>
      <c r="F6" s="92" t="s">
        <v>3</v>
      </c>
      <c r="G6" s="51" t="s">
        <v>48</v>
      </c>
      <c r="H6" s="51"/>
      <c r="I6" s="4"/>
      <c r="J6" s="4"/>
      <c r="K6" s="4"/>
      <c r="L6" s="227"/>
    </row>
    <row r="7" spans="1:13" s="66" customFormat="1" ht="12.75" customHeight="1">
      <c r="A7" s="94" t="s">
        <v>9</v>
      </c>
      <c r="B7" s="374" t="s">
        <v>225</v>
      </c>
      <c r="C7" s="383"/>
      <c r="D7" s="380" t="s">
        <v>341</v>
      </c>
      <c r="E7" s="96" t="s">
        <v>9</v>
      </c>
      <c r="F7" s="97" t="s">
        <v>223</v>
      </c>
      <c r="G7" s="223" t="s">
        <v>414</v>
      </c>
      <c r="H7" s="223"/>
      <c r="I7" s="223"/>
      <c r="J7" s="223"/>
      <c r="K7" s="224" t="s">
        <v>415</v>
      </c>
      <c r="L7" s="431" t="s">
        <v>416</v>
      </c>
      <c r="M7" s="225"/>
    </row>
    <row r="8" spans="1:13" s="66" customFormat="1" ht="12.75" customHeight="1">
      <c r="A8" s="99" t="s">
        <v>9</v>
      </c>
      <c r="B8" s="376"/>
      <c r="C8" s="384"/>
      <c r="D8" s="381"/>
      <c r="E8" s="374" t="s">
        <v>229</v>
      </c>
      <c r="F8" s="383"/>
      <c r="G8" s="384" t="s">
        <v>413</v>
      </c>
      <c r="H8" s="428" t="s">
        <v>411</v>
      </c>
      <c r="I8" s="429"/>
      <c r="J8" s="406" t="s">
        <v>454</v>
      </c>
      <c r="K8" s="419" t="s">
        <v>453</v>
      </c>
      <c r="L8" s="428"/>
      <c r="M8" s="225"/>
    </row>
    <row r="9" spans="1:13" s="66" customFormat="1" ht="9" customHeight="1">
      <c r="A9" s="99" t="s">
        <v>9</v>
      </c>
      <c r="B9" s="376"/>
      <c r="C9" s="384"/>
      <c r="D9" s="381"/>
      <c r="E9" s="376"/>
      <c r="F9" s="384"/>
      <c r="G9" s="385"/>
      <c r="H9" s="428"/>
      <c r="I9" s="429"/>
      <c r="J9" s="384"/>
      <c r="K9" s="421"/>
      <c r="L9" s="428"/>
      <c r="M9" s="225"/>
    </row>
    <row r="10" spans="1:13" s="66" customFormat="1" ht="12.75" customHeight="1">
      <c r="A10" s="99" t="s">
        <v>9</v>
      </c>
      <c r="B10" s="376"/>
      <c r="C10" s="384"/>
      <c r="D10" s="381"/>
      <c r="E10" s="376"/>
      <c r="F10" s="384"/>
      <c r="G10" s="383" t="s">
        <v>412</v>
      </c>
      <c r="H10" s="428"/>
      <c r="I10" s="429"/>
      <c r="J10" s="384"/>
      <c r="K10" s="419" t="s">
        <v>440</v>
      </c>
      <c r="L10" s="428"/>
      <c r="M10" s="225"/>
    </row>
    <row r="11" spans="1:13" s="66" customFormat="1" ht="24" customHeight="1">
      <c r="A11" s="102" t="s">
        <v>200</v>
      </c>
      <c r="B11" s="376"/>
      <c r="C11" s="384"/>
      <c r="D11" s="381"/>
      <c r="E11" s="376"/>
      <c r="F11" s="384"/>
      <c r="G11" s="384"/>
      <c r="H11" s="428"/>
      <c r="I11" s="429"/>
      <c r="J11" s="384"/>
      <c r="K11" s="420"/>
      <c r="L11" s="428"/>
      <c r="M11" s="225"/>
    </row>
    <row r="12" spans="1:13" s="66" customFormat="1" ht="21.75" customHeight="1">
      <c r="A12" s="102" t="s">
        <v>204</v>
      </c>
      <c r="B12" s="376"/>
      <c r="C12" s="384"/>
      <c r="D12" s="381"/>
      <c r="E12" s="376"/>
      <c r="F12" s="384"/>
      <c r="G12" s="384"/>
      <c r="H12" s="428"/>
      <c r="I12" s="429"/>
      <c r="J12" s="384"/>
      <c r="K12" s="420"/>
      <c r="L12" s="428"/>
      <c r="M12" s="225"/>
    </row>
    <row r="13" spans="1:13" s="66" customFormat="1" ht="21.75" customHeight="1">
      <c r="A13" s="99" t="s">
        <v>9</v>
      </c>
      <c r="B13" s="376"/>
      <c r="C13" s="384"/>
      <c r="D13" s="381"/>
      <c r="E13" s="376"/>
      <c r="F13" s="384"/>
      <c r="G13" s="384"/>
      <c r="H13" s="430"/>
      <c r="I13" s="408"/>
      <c r="J13" s="384"/>
      <c r="K13" s="420"/>
      <c r="L13" s="428"/>
      <c r="M13" s="225"/>
    </row>
    <row r="14" spans="1:13" s="66" customFormat="1" ht="12">
      <c r="A14" s="99" t="s">
        <v>9</v>
      </c>
      <c r="B14" s="376"/>
      <c r="C14" s="384"/>
      <c r="D14" s="381"/>
      <c r="E14" s="105" t="s">
        <v>226</v>
      </c>
      <c r="F14" s="374" t="s">
        <v>315</v>
      </c>
      <c r="G14" s="377"/>
      <c r="H14" s="103" t="s">
        <v>226</v>
      </c>
      <c r="I14" s="381" t="s">
        <v>315</v>
      </c>
      <c r="J14" s="384"/>
      <c r="K14" s="420"/>
      <c r="L14" s="428"/>
      <c r="M14" s="225"/>
    </row>
    <row r="15" spans="1:13" s="66" customFormat="1" ht="12">
      <c r="A15" s="99" t="s">
        <v>9</v>
      </c>
      <c r="B15" s="376"/>
      <c r="C15" s="384"/>
      <c r="D15" s="381"/>
      <c r="E15" s="103" t="s">
        <v>227</v>
      </c>
      <c r="F15" s="376"/>
      <c r="G15" s="377"/>
      <c r="H15" s="103" t="s">
        <v>227</v>
      </c>
      <c r="I15" s="381"/>
      <c r="J15" s="384"/>
      <c r="K15" s="420"/>
      <c r="L15" s="428"/>
      <c r="M15" s="225"/>
    </row>
    <row r="16" spans="1:13" s="66" customFormat="1" ht="12">
      <c r="A16" s="99" t="s">
        <v>9</v>
      </c>
      <c r="B16" s="376"/>
      <c r="C16" s="384"/>
      <c r="D16" s="382"/>
      <c r="E16" s="103" t="s">
        <v>228</v>
      </c>
      <c r="F16" s="386"/>
      <c r="G16" s="377"/>
      <c r="H16" s="103" t="s">
        <v>228</v>
      </c>
      <c r="I16" s="397"/>
      <c r="J16" s="387"/>
      <c r="K16" s="421"/>
      <c r="L16" s="428"/>
      <c r="M16" s="225"/>
    </row>
    <row r="17" spans="1:13" s="66" customFormat="1" ht="12">
      <c r="A17" s="108" t="s">
        <v>9</v>
      </c>
      <c r="B17" s="386"/>
      <c r="C17" s="387"/>
      <c r="D17" s="109" t="s">
        <v>50</v>
      </c>
      <c r="E17" s="109" t="s">
        <v>51</v>
      </c>
      <c r="F17" s="110" t="s">
        <v>52</v>
      </c>
      <c r="G17" s="111" t="s">
        <v>53</v>
      </c>
      <c r="H17" s="109" t="s">
        <v>54</v>
      </c>
      <c r="I17" s="226" t="s">
        <v>55</v>
      </c>
      <c r="J17" s="109" t="s">
        <v>56</v>
      </c>
      <c r="K17" s="110" t="s">
        <v>57</v>
      </c>
      <c r="L17" s="430"/>
      <c r="M17" s="225"/>
    </row>
    <row r="18" spans="1:12" s="6" customFormat="1" ht="17.25" customHeight="1">
      <c r="A18" s="367" t="s">
        <v>67</v>
      </c>
      <c r="B18" s="367"/>
      <c r="C18" s="367"/>
      <c r="D18" s="367"/>
      <c r="E18" s="367"/>
      <c r="F18" s="368"/>
      <c r="G18" s="222" t="s">
        <v>68</v>
      </c>
      <c r="H18" s="118"/>
      <c r="I18" s="118"/>
      <c r="J18" s="51"/>
      <c r="K18" s="77"/>
      <c r="L18" s="63" t="s">
        <v>9</v>
      </c>
    </row>
    <row r="19" spans="1:12" ht="9.75" customHeight="1">
      <c r="A19" s="7">
        <v>1</v>
      </c>
      <c r="B19" s="3" t="s">
        <v>69</v>
      </c>
      <c r="C19" s="3"/>
      <c r="D19" s="11">
        <f aca="true" t="shared" si="0" ref="D19:K19">D59</f>
        <v>1062696167</v>
      </c>
      <c r="E19" s="12">
        <f t="shared" si="0"/>
        <v>453466608</v>
      </c>
      <c r="F19" s="12">
        <f t="shared" si="0"/>
        <v>596914666</v>
      </c>
      <c r="G19" s="12">
        <f t="shared" si="0"/>
        <v>12314893</v>
      </c>
      <c r="H19" s="12">
        <f t="shared" si="0"/>
        <v>28844727</v>
      </c>
      <c r="I19" s="12">
        <f t="shared" si="0"/>
        <v>62893588</v>
      </c>
      <c r="J19" s="12">
        <f>D19-H19-I19</f>
        <v>970957852</v>
      </c>
      <c r="K19" s="12">
        <f t="shared" si="0"/>
        <v>546335971</v>
      </c>
      <c r="L19" s="227">
        <v>1</v>
      </c>
    </row>
    <row r="20" spans="1:12" ht="9.75" customHeight="1">
      <c r="A20" s="7">
        <v>2</v>
      </c>
      <c r="B20" s="3" t="s">
        <v>70</v>
      </c>
      <c r="C20" s="3"/>
      <c r="D20" s="11">
        <f aca="true" t="shared" si="1" ref="D20:K20">D79</f>
        <v>103889091</v>
      </c>
      <c r="E20" s="12">
        <f t="shared" si="1"/>
        <v>72803092</v>
      </c>
      <c r="F20" s="12">
        <f t="shared" si="1"/>
        <v>25214583</v>
      </c>
      <c r="G20" s="12">
        <f t="shared" si="1"/>
        <v>5871416</v>
      </c>
      <c r="H20" s="12">
        <f t="shared" si="1"/>
        <v>5928260</v>
      </c>
      <c r="I20" s="12">
        <f t="shared" si="1"/>
        <v>2522815</v>
      </c>
      <c r="J20" s="12">
        <f aca="true" t="shared" si="2" ref="J20:J28">D20-H20-I20</f>
        <v>95438016</v>
      </c>
      <c r="K20" s="12">
        <f t="shared" si="1"/>
        <v>28563184</v>
      </c>
      <c r="L20" s="227">
        <v>2</v>
      </c>
    </row>
    <row r="21" spans="1:12" ht="9.75" customHeight="1">
      <c r="A21" s="7">
        <v>3</v>
      </c>
      <c r="B21" s="3" t="s">
        <v>71</v>
      </c>
      <c r="C21" s="3"/>
      <c r="D21" s="11">
        <f>'Tab5-S34-S35'!D35</f>
        <v>136040752</v>
      </c>
      <c r="E21" s="12">
        <f>'Tab5-S34-S35'!E35</f>
        <v>83555891</v>
      </c>
      <c r="F21" s="12">
        <f>'Tab5-S34-S35'!F35</f>
        <v>46887135</v>
      </c>
      <c r="G21" s="12">
        <f>'Tab5-S34-S35'!G35</f>
        <v>5597726</v>
      </c>
      <c r="H21" s="12">
        <f>'Tab5-S34-S35'!H35</f>
        <v>9232657</v>
      </c>
      <c r="I21" s="12">
        <f>'Tab5-S34-S35'!I35</f>
        <v>4787250</v>
      </c>
      <c r="J21" s="12">
        <f t="shared" si="2"/>
        <v>122020845</v>
      </c>
      <c r="K21" s="12">
        <f>'Tab5-S34-S35'!K35</f>
        <v>47697611</v>
      </c>
      <c r="L21" s="227">
        <v>3</v>
      </c>
    </row>
    <row r="22" spans="1:12" ht="9.75" customHeight="1">
      <c r="A22" s="7">
        <v>4</v>
      </c>
      <c r="B22" s="3" t="s">
        <v>72</v>
      </c>
      <c r="C22" s="3"/>
      <c r="D22" s="11">
        <f>'Tab5-S34-S35'!D56</f>
        <v>116232049</v>
      </c>
      <c r="E22" s="12">
        <f>'Tab5-S34-S35'!E56</f>
        <v>82424588</v>
      </c>
      <c r="F22" s="12">
        <f>'Tab5-S34-S35'!F56</f>
        <v>29274573</v>
      </c>
      <c r="G22" s="12">
        <f>'Tab5-S34-S35'!G56</f>
        <v>4532888</v>
      </c>
      <c r="H22" s="12">
        <f>'Tab5-S34-S35'!H56</f>
        <v>6358394</v>
      </c>
      <c r="I22" s="12">
        <f>'Tab5-S34-S35'!I56</f>
        <v>1864926</v>
      </c>
      <c r="J22" s="12">
        <f t="shared" si="2"/>
        <v>108008729</v>
      </c>
      <c r="K22" s="12">
        <f>'Tab5-S34-S35'!K56</f>
        <v>31942535</v>
      </c>
      <c r="L22" s="227">
        <v>4</v>
      </c>
    </row>
    <row r="23" spans="1:12" ht="9.75" customHeight="1">
      <c r="A23" s="7">
        <v>5</v>
      </c>
      <c r="B23" s="3" t="s">
        <v>73</v>
      </c>
      <c r="C23" s="3"/>
      <c r="D23" s="11">
        <f>'Tab5-S34-S35'!D76</f>
        <v>376040684</v>
      </c>
      <c r="E23" s="12">
        <f>'Tab5-S34-S35'!E76</f>
        <v>164900948</v>
      </c>
      <c r="F23" s="12">
        <f>'Tab5-S34-S35'!F76</f>
        <v>204687562</v>
      </c>
      <c r="G23" s="12">
        <f>'Tab5-S34-S35'!G76</f>
        <v>6452174</v>
      </c>
      <c r="H23" s="12">
        <f>'Tab5-S34-S35'!H76</f>
        <v>14990693</v>
      </c>
      <c r="I23" s="12">
        <f>'Tab5-S34-S35'!I76</f>
        <v>19168856</v>
      </c>
      <c r="J23" s="12">
        <f t="shared" si="2"/>
        <v>341881135</v>
      </c>
      <c r="K23" s="12">
        <f>'Tab5-S34-S35'!K76</f>
        <v>191970880</v>
      </c>
      <c r="L23" s="227">
        <v>5</v>
      </c>
    </row>
    <row r="24" spans="1:12" ht="9.75" customHeight="1">
      <c r="A24" s="7">
        <v>6</v>
      </c>
      <c r="B24" s="3" t="s">
        <v>21</v>
      </c>
      <c r="C24" s="3"/>
      <c r="D24" s="11">
        <f>'Tab5-S36-S37'!D37</f>
        <v>124292283</v>
      </c>
      <c r="E24" s="12">
        <f>'Tab5-S36-S37'!E37</f>
        <v>86048455</v>
      </c>
      <c r="F24" s="12">
        <f>'Tab5-S36-S37'!F37</f>
        <v>34150951</v>
      </c>
      <c r="G24" s="12">
        <f>'Tab5-S36-S37'!G37</f>
        <v>4092877</v>
      </c>
      <c r="H24" s="12">
        <f>'Tab5-S36-S37'!H37</f>
        <v>7135695</v>
      </c>
      <c r="I24" s="12">
        <f>'Tab5-S36-S37'!I37</f>
        <v>3956590</v>
      </c>
      <c r="J24" s="12">
        <f t="shared" si="2"/>
        <v>113199998</v>
      </c>
      <c r="K24" s="12">
        <f>'Tab5-S36-S37'!K37</f>
        <v>34287238</v>
      </c>
      <c r="L24" s="227">
        <v>6</v>
      </c>
    </row>
    <row r="25" spans="1:12" ht="9.75" customHeight="1">
      <c r="A25" s="7">
        <v>7</v>
      </c>
      <c r="B25" s="3" t="s">
        <v>36</v>
      </c>
      <c r="C25" s="3"/>
      <c r="D25" s="11">
        <f>'Tab5-S36-S37'!D59</f>
        <v>204270788</v>
      </c>
      <c r="E25" s="12">
        <f>'Tab5-S36-S37'!E59</f>
        <v>135454227</v>
      </c>
      <c r="F25" s="12">
        <f>'Tab5-S36-S37'!F59</f>
        <v>63528218</v>
      </c>
      <c r="G25" s="12">
        <f>'Tab5-S36-S37'!G59</f>
        <v>5288343</v>
      </c>
      <c r="H25" s="12">
        <f>'Tab5-S36-S37'!H59</f>
        <v>13940604</v>
      </c>
      <c r="I25" s="12">
        <f>'Tab5-S36-S37'!I59</f>
        <v>11522563</v>
      </c>
      <c r="J25" s="12">
        <f t="shared" si="2"/>
        <v>178807621</v>
      </c>
      <c r="K25" s="12">
        <f>'Tab5-S36-S37'!K59</f>
        <v>57293998</v>
      </c>
      <c r="L25" s="227">
        <v>7</v>
      </c>
    </row>
    <row r="26" spans="1:13" s="30" customFormat="1" ht="12.75" customHeight="1">
      <c r="A26" s="26">
        <v>8</v>
      </c>
      <c r="B26" s="27" t="s">
        <v>74</v>
      </c>
      <c r="C26" s="27"/>
      <c r="D26" s="28">
        <f aca="true" t="shared" si="3" ref="D26:K26">SUM(D19:D25)</f>
        <v>2123461814</v>
      </c>
      <c r="E26" s="29">
        <f t="shared" si="3"/>
        <v>1078653809</v>
      </c>
      <c r="F26" s="29">
        <f t="shared" si="3"/>
        <v>1000657688</v>
      </c>
      <c r="G26" s="29">
        <f t="shared" si="3"/>
        <v>44150317</v>
      </c>
      <c r="H26" s="29">
        <f t="shared" si="3"/>
        <v>86431030</v>
      </c>
      <c r="I26" s="29">
        <f t="shared" si="3"/>
        <v>106716588</v>
      </c>
      <c r="J26" s="17">
        <f t="shared" si="2"/>
        <v>1930314196</v>
      </c>
      <c r="K26" s="29">
        <f t="shared" si="3"/>
        <v>938091417</v>
      </c>
      <c r="L26" s="229">
        <v>8</v>
      </c>
      <c r="M26" s="142"/>
    </row>
    <row r="27" spans="1:12" ht="9.75" customHeight="1">
      <c r="A27" s="7">
        <v>9</v>
      </c>
      <c r="B27" s="3" t="s">
        <v>75</v>
      </c>
      <c r="C27" s="3"/>
      <c r="D27" s="11">
        <f>D35+D66+'Tab5-S34-S35'!D24+'Tab5-S34-S35'!D43+'Tab5-S34-S35'!D65+'Tab5-S36-S37'!D24+'Tab5-S36-S37'!D45</f>
        <v>1497036369</v>
      </c>
      <c r="E27" s="12">
        <f>E35+E66+'Tab5-S34-S35'!E24+'Tab5-S34-S35'!E43+'Tab5-S34-S35'!E65+'Tab5-S36-S37'!E24+'Tab5-S36-S37'!E45</f>
        <v>529680895</v>
      </c>
      <c r="F27" s="12">
        <f>F35+F66+'Tab5-S34-S35'!F24+'Tab5-S34-S35'!F43+'Tab5-S34-S35'!F65+'Tab5-S36-S37'!F24+'Tab5-S36-S37'!F45</f>
        <v>955106876</v>
      </c>
      <c r="G27" s="12">
        <f>G35+G66+'Tab5-S34-S35'!G24+'Tab5-S34-S35'!G43+'Tab5-S34-S35'!G65+'Tab5-S36-S37'!G24+'Tab5-S36-S37'!G45</f>
        <v>12248598</v>
      </c>
      <c r="H27" s="12">
        <f>H35+H66+'Tab5-S34-S35'!H24+'Tab5-S34-S35'!H43+'Tab5-S34-S35'!H65+'Tab5-S36-S37'!H24+'Tab5-S36-S37'!H45</f>
        <v>40766846</v>
      </c>
      <c r="I27" s="12">
        <f>I35+I66+'Tab5-S34-S35'!I24+'Tab5-S34-S35'!I43+'Tab5-S34-S35'!I65+'Tab5-S36-S37'!I24+'Tab5-S36-S37'!I45</f>
        <v>103087808</v>
      </c>
      <c r="J27" s="12">
        <f t="shared" si="2"/>
        <v>1353181715</v>
      </c>
      <c r="K27" s="12">
        <f>K35+K66+'Tab5-S34-S35'!K24+'Tab5-S34-S35'!K43+'Tab5-S34-S35'!K65+'Tab5-S36-S37'!K24+'Tab5-S36-S37'!K45</f>
        <v>864267666</v>
      </c>
      <c r="L27" s="227">
        <v>9</v>
      </c>
    </row>
    <row r="28" spans="1:12" ht="9.75" customHeight="1">
      <c r="A28" s="7">
        <v>10</v>
      </c>
      <c r="B28" s="3" t="s">
        <v>76</v>
      </c>
      <c r="C28" s="3"/>
      <c r="D28" s="11">
        <f>D58+D78+'Tab5-S34-S35'!D34+'Tab5-S34-S35'!D55+'Tab5-S34-S35'!D75+'Tab5-S36-S37'!D36+'Tab5-S36-S37'!D58</f>
        <v>626425445</v>
      </c>
      <c r="E28" s="12">
        <f>E58+E78+'Tab5-S34-S35'!E34+'Tab5-S34-S35'!E55+'Tab5-S34-S35'!E75+'Tab5-S36-S37'!E36+'Tab5-S36-S37'!E58</f>
        <v>548972914</v>
      </c>
      <c r="F28" s="12">
        <f>F58+F78+'Tab5-S34-S35'!F34+'Tab5-S34-S35'!F55+'Tab5-S34-S35'!F75+'Tab5-S36-S37'!F36+'Tab5-S36-S37'!F58</f>
        <v>45550812</v>
      </c>
      <c r="G28" s="12">
        <f>G58+G78+'Tab5-S34-S35'!G34+'Tab5-S34-S35'!G55+'Tab5-S34-S35'!G75+'Tab5-S36-S37'!G36+'Tab5-S36-S37'!G58</f>
        <v>31901719</v>
      </c>
      <c r="H28" s="12">
        <f>H58+H78+'Tab5-S34-S35'!H34+'Tab5-S34-S35'!H55+'Tab5-S34-S35'!H75+'Tab5-S36-S37'!H36+'Tab5-S36-S37'!H58</f>
        <v>45664184</v>
      </c>
      <c r="I28" s="12">
        <f>I58+I78+'Tab5-S34-S35'!I34+'Tab5-S34-S35'!I55+'Tab5-S34-S35'!I75+'Tab5-S36-S37'!I36+'Tab5-S36-S37'!I58</f>
        <v>3628780</v>
      </c>
      <c r="J28" s="12">
        <f t="shared" si="2"/>
        <v>577132481</v>
      </c>
      <c r="K28" s="12">
        <f>K58+K78+'Tab5-S34-S35'!K34+'Tab5-S34-S35'!K55+'Tab5-S34-S35'!K75+'Tab5-S36-S37'!K36+'Tab5-S36-S37'!K58</f>
        <v>73823751</v>
      </c>
      <c r="L28" s="227">
        <v>10</v>
      </c>
    </row>
    <row r="29" spans="1:12" ht="9.75" customHeight="1">
      <c r="A29" s="7"/>
      <c r="B29" s="3"/>
      <c r="C29" s="3"/>
      <c r="D29" s="12"/>
      <c r="E29" s="12"/>
      <c r="F29" s="12"/>
      <c r="G29" s="12"/>
      <c r="H29" s="12"/>
      <c r="I29" s="12"/>
      <c r="J29" s="12"/>
      <c r="K29" s="12"/>
      <c r="L29" s="227"/>
    </row>
    <row r="30" spans="1:12" s="6" customFormat="1" ht="12.75" customHeight="1">
      <c r="A30" s="370" t="s">
        <v>7</v>
      </c>
      <c r="B30" s="370"/>
      <c r="C30" s="370"/>
      <c r="D30" s="370"/>
      <c r="E30" s="370"/>
      <c r="F30" s="370"/>
      <c r="G30" s="93" t="s">
        <v>77</v>
      </c>
      <c r="H30" s="93"/>
      <c r="I30" s="93"/>
      <c r="J30" s="93"/>
      <c r="L30" s="273"/>
    </row>
    <row r="31" spans="1:12" ht="9.75" customHeight="1">
      <c r="A31" s="7" t="s">
        <v>9</v>
      </c>
      <c r="B31" s="8" t="s">
        <v>10</v>
      </c>
      <c r="C31" s="8"/>
      <c r="D31" s="10"/>
      <c r="E31" s="9"/>
      <c r="F31" s="9"/>
      <c r="G31" s="9"/>
      <c r="H31" s="9"/>
      <c r="I31" s="9"/>
      <c r="J31" s="9"/>
      <c r="K31" s="9"/>
      <c r="L31" s="227" t="s">
        <v>9</v>
      </c>
    </row>
    <row r="32" spans="1:12" ht="9.75" customHeight="1">
      <c r="A32" s="7">
        <v>11</v>
      </c>
      <c r="B32" s="3" t="s">
        <v>78</v>
      </c>
      <c r="C32" s="3"/>
      <c r="D32" s="186">
        <v>41185317</v>
      </c>
      <c r="E32" s="231">
        <v>18414664</v>
      </c>
      <c r="F32" s="231">
        <v>21752352</v>
      </c>
      <c r="G32" s="187">
        <v>1018301</v>
      </c>
      <c r="H32" s="231">
        <v>2780332</v>
      </c>
      <c r="I32" s="231">
        <v>2642166</v>
      </c>
      <c r="J32" s="231">
        <f>D32-H32-I32</f>
        <v>35762819</v>
      </c>
      <c r="K32" s="231">
        <v>20128487</v>
      </c>
      <c r="L32" s="227">
        <v>11</v>
      </c>
    </row>
    <row r="33" spans="1:12" ht="9.75" customHeight="1">
      <c r="A33" s="7">
        <v>12</v>
      </c>
      <c r="B33" s="3" t="s">
        <v>79</v>
      </c>
      <c r="C33" s="3"/>
      <c r="D33" s="186">
        <v>757706870</v>
      </c>
      <c r="E33" s="231">
        <v>212630867</v>
      </c>
      <c r="F33" s="231">
        <v>545076003</v>
      </c>
      <c r="G33" s="234" t="s">
        <v>374</v>
      </c>
      <c r="H33" s="231">
        <v>9754170</v>
      </c>
      <c r="I33" s="231">
        <v>57103426</v>
      </c>
      <c r="J33" s="231">
        <f>D33-H33-I33</f>
        <v>690849274</v>
      </c>
      <c r="K33" s="232">
        <v>487972577</v>
      </c>
      <c r="L33" s="227">
        <v>12</v>
      </c>
    </row>
    <row r="34" spans="1:12" ht="9.75" customHeight="1">
      <c r="A34" s="7">
        <v>13</v>
      </c>
      <c r="B34" s="3" t="s">
        <v>80</v>
      </c>
      <c r="C34" s="3"/>
      <c r="D34" s="186">
        <v>17135138</v>
      </c>
      <c r="E34" s="231">
        <v>8384384</v>
      </c>
      <c r="F34" s="231">
        <v>8750754</v>
      </c>
      <c r="G34" s="234" t="s">
        <v>374</v>
      </c>
      <c r="H34" s="231">
        <v>459885</v>
      </c>
      <c r="I34" s="231">
        <v>2257774</v>
      </c>
      <c r="J34" s="284">
        <f>D34-H34-I34</f>
        <v>14417479</v>
      </c>
      <c r="K34" s="231">
        <v>6492980</v>
      </c>
      <c r="L34" s="227">
        <v>13</v>
      </c>
    </row>
    <row r="35" spans="1:12" ht="9.75" customHeight="1">
      <c r="A35" s="7">
        <v>14</v>
      </c>
      <c r="B35" s="14" t="s">
        <v>5</v>
      </c>
      <c r="C35" s="14"/>
      <c r="D35" s="16">
        <f aca="true" t="shared" si="4" ref="D35:K35">SUM(D32:D34)</f>
        <v>816027325</v>
      </c>
      <c r="E35" s="17">
        <f t="shared" si="4"/>
        <v>239429915</v>
      </c>
      <c r="F35" s="17">
        <f t="shared" si="4"/>
        <v>575579109</v>
      </c>
      <c r="G35" s="17">
        <f t="shared" si="4"/>
        <v>1018301</v>
      </c>
      <c r="H35" s="17">
        <f t="shared" si="4"/>
        <v>12994387</v>
      </c>
      <c r="I35" s="17">
        <f t="shared" si="4"/>
        <v>62003366</v>
      </c>
      <c r="J35" s="284">
        <f>D35-H35-I35</f>
        <v>741029572</v>
      </c>
      <c r="K35" s="17">
        <f t="shared" si="4"/>
        <v>514594044</v>
      </c>
      <c r="L35" s="227">
        <v>14</v>
      </c>
    </row>
    <row r="36" spans="1:12" ht="7.5" customHeight="1">
      <c r="A36" s="7"/>
      <c r="B36" s="2"/>
      <c r="C36" s="2"/>
      <c r="D36" s="11"/>
      <c r="E36" s="12"/>
      <c r="F36" s="12"/>
      <c r="G36" s="9"/>
      <c r="H36" s="9"/>
      <c r="I36" s="9"/>
      <c r="J36" s="9"/>
      <c r="K36" s="9"/>
      <c r="L36" s="227" t="s">
        <v>9</v>
      </c>
    </row>
    <row r="37" spans="1:12" ht="9.75" customHeight="1">
      <c r="A37" s="7" t="s">
        <v>9</v>
      </c>
      <c r="B37" s="8" t="s">
        <v>14</v>
      </c>
      <c r="C37" s="8"/>
      <c r="D37" s="10"/>
      <c r="E37" s="9"/>
      <c r="F37" s="9"/>
      <c r="G37" s="12"/>
      <c r="H37" s="12"/>
      <c r="I37" s="12"/>
      <c r="J37" s="12"/>
      <c r="K37" s="12"/>
      <c r="L37" s="227"/>
    </row>
    <row r="38" spans="1:12" ht="9.75" customHeight="1">
      <c r="A38" s="7">
        <v>15</v>
      </c>
      <c r="B38" s="3" t="s">
        <v>81</v>
      </c>
      <c r="C38" s="3"/>
      <c r="D38" s="186">
        <v>8752580</v>
      </c>
      <c r="E38" s="231">
        <v>7165090</v>
      </c>
      <c r="F38" s="231">
        <v>482700</v>
      </c>
      <c r="G38" s="187">
        <v>1104790</v>
      </c>
      <c r="H38" s="231">
        <v>588300</v>
      </c>
      <c r="I38" s="233" t="s">
        <v>374</v>
      </c>
      <c r="J38" s="231">
        <f>D38-H38</f>
        <v>8164280</v>
      </c>
      <c r="K38" s="231">
        <v>1587490</v>
      </c>
      <c r="L38" s="227">
        <v>15</v>
      </c>
    </row>
    <row r="39" spans="1:12" ht="9.75" customHeight="1">
      <c r="A39" s="7">
        <v>16</v>
      </c>
      <c r="B39" s="3" t="s">
        <v>82</v>
      </c>
      <c r="C39" s="3"/>
      <c r="D39" s="186">
        <v>7115122</v>
      </c>
      <c r="E39" s="231">
        <v>5978208</v>
      </c>
      <c r="F39" s="231">
        <v>378997</v>
      </c>
      <c r="G39" s="187">
        <v>757917</v>
      </c>
      <c r="H39" s="231">
        <v>931035</v>
      </c>
      <c r="I39" s="233" t="s">
        <v>374</v>
      </c>
      <c r="J39" s="231">
        <f>D39-H39</f>
        <v>6184087</v>
      </c>
      <c r="K39" s="231">
        <v>1136914</v>
      </c>
      <c r="L39" s="227">
        <v>16</v>
      </c>
    </row>
    <row r="40" spans="1:12" ht="9.75" customHeight="1">
      <c r="A40" s="7">
        <v>17</v>
      </c>
      <c r="B40" s="3" t="s">
        <v>83</v>
      </c>
      <c r="C40" s="3"/>
      <c r="D40" s="186">
        <v>9607661</v>
      </c>
      <c r="E40" s="231">
        <v>8387476</v>
      </c>
      <c r="F40" s="231">
        <v>535567</v>
      </c>
      <c r="G40" s="187">
        <v>684618</v>
      </c>
      <c r="H40" s="231">
        <v>528569</v>
      </c>
      <c r="I40" s="233" t="s">
        <v>374</v>
      </c>
      <c r="J40" s="231">
        <f>D40-H40</f>
        <v>9079092</v>
      </c>
      <c r="K40" s="231">
        <v>1220185</v>
      </c>
      <c r="L40" s="227">
        <v>17</v>
      </c>
    </row>
    <row r="41" spans="1:12" ht="9.75" customHeight="1">
      <c r="A41" s="7">
        <v>18</v>
      </c>
      <c r="B41" s="3" t="s">
        <v>84</v>
      </c>
      <c r="C41" s="3"/>
      <c r="D41" s="186">
        <v>13271778</v>
      </c>
      <c r="E41" s="231">
        <v>12044125</v>
      </c>
      <c r="F41" s="231">
        <v>708013</v>
      </c>
      <c r="G41" s="187">
        <v>519640</v>
      </c>
      <c r="H41" s="231">
        <v>842117</v>
      </c>
      <c r="I41" s="233">
        <v>43401</v>
      </c>
      <c r="J41" s="231">
        <f aca="true" t="shared" si="5" ref="J41:J59">D41-H41-I41</f>
        <v>12386260</v>
      </c>
      <c r="K41" s="231">
        <v>1184252</v>
      </c>
      <c r="L41" s="227">
        <v>18</v>
      </c>
    </row>
    <row r="42" spans="1:12" ht="9.75" customHeight="1">
      <c r="A42" s="7">
        <v>19</v>
      </c>
      <c r="B42" s="3" t="s">
        <v>85</v>
      </c>
      <c r="C42" s="3"/>
      <c r="D42" s="186">
        <v>11418141</v>
      </c>
      <c r="E42" s="231">
        <v>10732592</v>
      </c>
      <c r="F42" s="231">
        <v>685549</v>
      </c>
      <c r="G42" s="234" t="s">
        <v>374</v>
      </c>
      <c r="H42" s="231">
        <v>695823</v>
      </c>
      <c r="I42" s="233">
        <v>4841</v>
      </c>
      <c r="J42" s="231">
        <f t="shared" si="5"/>
        <v>10717477</v>
      </c>
      <c r="K42" s="231">
        <v>680708</v>
      </c>
      <c r="L42" s="227">
        <v>19</v>
      </c>
    </row>
    <row r="43" spans="1:12" ht="9.75" customHeight="1">
      <c r="A43" s="7">
        <v>20</v>
      </c>
      <c r="B43" s="3" t="s">
        <v>86</v>
      </c>
      <c r="C43" s="3"/>
      <c r="D43" s="186">
        <v>8630743</v>
      </c>
      <c r="E43" s="231">
        <v>7183522</v>
      </c>
      <c r="F43" s="231">
        <v>1054434</v>
      </c>
      <c r="G43" s="187">
        <v>392787</v>
      </c>
      <c r="H43" s="231">
        <v>495371</v>
      </c>
      <c r="I43" s="233">
        <v>108057</v>
      </c>
      <c r="J43" s="231">
        <f t="shared" si="5"/>
        <v>8027315</v>
      </c>
      <c r="K43" s="231">
        <v>1339164</v>
      </c>
      <c r="L43" s="227">
        <v>20</v>
      </c>
    </row>
    <row r="44" spans="1:12" ht="9.75" customHeight="1">
      <c r="A44" s="7">
        <v>21</v>
      </c>
      <c r="B44" s="3" t="s">
        <v>87</v>
      </c>
      <c r="C44" s="3"/>
      <c r="D44" s="186">
        <v>13531553</v>
      </c>
      <c r="E44" s="231">
        <v>12384770</v>
      </c>
      <c r="F44" s="231">
        <v>447512</v>
      </c>
      <c r="G44" s="187">
        <v>699271</v>
      </c>
      <c r="H44" s="231">
        <v>579214</v>
      </c>
      <c r="I44" s="233" t="s">
        <v>374</v>
      </c>
      <c r="J44" s="231">
        <f>D44-H44</f>
        <v>12952339</v>
      </c>
      <c r="K44" s="231">
        <v>1146783</v>
      </c>
      <c r="L44" s="227">
        <v>21</v>
      </c>
    </row>
    <row r="45" spans="1:12" ht="9.75" customHeight="1">
      <c r="A45" s="7">
        <v>22</v>
      </c>
      <c r="B45" s="3" t="s">
        <v>88</v>
      </c>
      <c r="C45" s="3"/>
      <c r="D45" s="186">
        <v>10290184</v>
      </c>
      <c r="E45" s="231">
        <v>9573104</v>
      </c>
      <c r="F45" s="231">
        <v>717080</v>
      </c>
      <c r="G45" s="234" t="s">
        <v>374</v>
      </c>
      <c r="H45" s="231">
        <v>632589</v>
      </c>
      <c r="I45" s="233" t="s">
        <v>374</v>
      </c>
      <c r="J45" s="231">
        <f>D45-H45</f>
        <v>9657595</v>
      </c>
      <c r="K45" s="231">
        <v>717080</v>
      </c>
      <c r="L45" s="227">
        <v>22</v>
      </c>
    </row>
    <row r="46" spans="1:12" ht="9.75" customHeight="1">
      <c r="A46" s="7">
        <v>23</v>
      </c>
      <c r="B46" s="3" t="s">
        <v>89</v>
      </c>
      <c r="C46" s="3"/>
      <c r="D46" s="186">
        <v>18093526</v>
      </c>
      <c r="E46" s="231">
        <v>17024301</v>
      </c>
      <c r="F46" s="231">
        <v>1069225</v>
      </c>
      <c r="G46" s="187" t="s">
        <v>374</v>
      </c>
      <c r="H46" s="231">
        <v>2883800</v>
      </c>
      <c r="I46" s="233" t="s">
        <v>374</v>
      </c>
      <c r="J46" s="231">
        <f>D46-H46</f>
        <v>15209726</v>
      </c>
      <c r="K46" s="231">
        <v>1069225</v>
      </c>
      <c r="L46" s="227">
        <v>23</v>
      </c>
    </row>
    <row r="47" spans="1:12" ht="9.75" customHeight="1">
      <c r="A47" s="7">
        <v>24</v>
      </c>
      <c r="B47" s="3" t="s">
        <v>90</v>
      </c>
      <c r="C47" s="3"/>
      <c r="D47" s="186">
        <v>7290152</v>
      </c>
      <c r="E47" s="231">
        <v>6328635</v>
      </c>
      <c r="F47" s="231">
        <v>632730</v>
      </c>
      <c r="G47" s="187">
        <v>328787</v>
      </c>
      <c r="H47" s="231">
        <v>436836</v>
      </c>
      <c r="I47" s="233" t="s">
        <v>374</v>
      </c>
      <c r="J47" s="231">
        <f>D47-H47</f>
        <v>6853316</v>
      </c>
      <c r="K47" s="231">
        <v>961517</v>
      </c>
      <c r="L47" s="227">
        <v>24</v>
      </c>
    </row>
    <row r="48" spans="1:12" ht="9.75" customHeight="1">
      <c r="A48" s="7">
        <v>25</v>
      </c>
      <c r="B48" s="3" t="s">
        <v>91</v>
      </c>
      <c r="C48" s="3"/>
      <c r="D48" s="186">
        <v>11019135</v>
      </c>
      <c r="E48" s="231">
        <v>10453439</v>
      </c>
      <c r="F48" s="231">
        <v>565696</v>
      </c>
      <c r="G48" s="234" t="s">
        <v>374</v>
      </c>
      <c r="H48" s="231">
        <v>724023</v>
      </c>
      <c r="I48" s="233">
        <v>23589</v>
      </c>
      <c r="J48" s="231">
        <f t="shared" si="5"/>
        <v>10271523</v>
      </c>
      <c r="K48" s="231">
        <v>542107</v>
      </c>
      <c r="L48" s="227">
        <v>25</v>
      </c>
    </row>
    <row r="49" spans="1:12" ht="9.75" customHeight="1">
      <c r="A49" s="7">
        <v>26</v>
      </c>
      <c r="B49" s="3" t="s">
        <v>92</v>
      </c>
      <c r="C49" s="3"/>
      <c r="D49" s="186">
        <v>6277779</v>
      </c>
      <c r="E49" s="231">
        <v>5840164</v>
      </c>
      <c r="F49" s="231">
        <v>437615</v>
      </c>
      <c r="G49" s="234" t="s">
        <v>374</v>
      </c>
      <c r="H49" s="231">
        <v>464755</v>
      </c>
      <c r="I49" s="233" t="s">
        <v>374</v>
      </c>
      <c r="J49" s="231">
        <f>D49-H49</f>
        <v>5813024</v>
      </c>
      <c r="K49" s="231">
        <v>437615</v>
      </c>
      <c r="L49" s="227">
        <v>26</v>
      </c>
    </row>
    <row r="50" spans="1:12" ht="9.75" customHeight="1">
      <c r="A50" s="7">
        <v>27</v>
      </c>
      <c r="B50" s="3" t="s">
        <v>93</v>
      </c>
      <c r="C50" s="3"/>
      <c r="D50" s="186">
        <v>6912478</v>
      </c>
      <c r="E50" s="231">
        <v>6712478</v>
      </c>
      <c r="F50" s="231">
        <v>200000</v>
      </c>
      <c r="G50" s="234" t="s">
        <v>374</v>
      </c>
      <c r="H50" s="231">
        <v>435412</v>
      </c>
      <c r="I50" s="233" t="s">
        <v>374</v>
      </c>
      <c r="J50" s="231">
        <f>D50-H50</f>
        <v>6477066</v>
      </c>
      <c r="K50" s="231">
        <v>200000</v>
      </c>
      <c r="L50" s="227">
        <v>27</v>
      </c>
    </row>
    <row r="51" spans="1:12" ht="9.75" customHeight="1">
      <c r="A51" s="7">
        <v>28</v>
      </c>
      <c r="B51" s="3" t="s">
        <v>79</v>
      </c>
      <c r="C51" s="3"/>
      <c r="D51" s="186">
        <v>41667312</v>
      </c>
      <c r="E51" s="231">
        <v>30171029</v>
      </c>
      <c r="F51" s="231">
        <v>9970662</v>
      </c>
      <c r="G51" s="187">
        <v>1525621</v>
      </c>
      <c r="H51" s="231">
        <v>1286005</v>
      </c>
      <c r="I51" s="231">
        <v>625065</v>
      </c>
      <c r="J51" s="231">
        <f t="shared" si="5"/>
        <v>39756242</v>
      </c>
      <c r="K51" s="231">
        <v>10871218</v>
      </c>
      <c r="L51" s="227">
        <v>28</v>
      </c>
    </row>
    <row r="52" spans="1:12" ht="9.75" customHeight="1">
      <c r="A52" s="7">
        <v>29</v>
      </c>
      <c r="B52" s="3" t="s">
        <v>94</v>
      </c>
      <c r="C52" s="3"/>
      <c r="D52" s="186">
        <v>8044274</v>
      </c>
      <c r="E52" s="231">
        <v>7353185</v>
      </c>
      <c r="F52" s="231">
        <v>303903</v>
      </c>
      <c r="G52" s="187">
        <v>387186</v>
      </c>
      <c r="H52" s="231">
        <v>480798</v>
      </c>
      <c r="I52" s="233">
        <v>95</v>
      </c>
      <c r="J52" s="231">
        <f t="shared" si="5"/>
        <v>7563381</v>
      </c>
      <c r="K52" s="231">
        <v>690994</v>
      </c>
      <c r="L52" s="227">
        <v>29</v>
      </c>
    </row>
    <row r="53" spans="1:12" ht="9.75" customHeight="1">
      <c r="A53" s="7">
        <v>30</v>
      </c>
      <c r="B53" s="3" t="s">
        <v>95</v>
      </c>
      <c r="C53" s="3"/>
      <c r="D53" s="186">
        <v>10071270</v>
      </c>
      <c r="E53" s="231">
        <v>9164206</v>
      </c>
      <c r="F53" s="231">
        <v>297515</v>
      </c>
      <c r="G53" s="187">
        <v>609549</v>
      </c>
      <c r="H53" s="231">
        <v>794722</v>
      </c>
      <c r="I53" s="233" t="s">
        <v>374</v>
      </c>
      <c r="J53" s="231">
        <f>D53-H53</f>
        <v>9276548</v>
      </c>
      <c r="K53" s="231">
        <v>907064</v>
      </c>
      <c r="L53" s="227">
        <v>30</v>
      </c>
    </row>
    <row r="54" spans="1:12" ht="9.75" customHeight="1">
      <c r="A54" s="7">
        <v>31</v>
      </c>
      <c r="B54" s="3" t="s">
        <v>80</v>
      </c>
      <c r="C54" s="3"/>
      <c r="D54" s="186">
        <v>17410801</v>
      </c>
      <c r="E54" s="231">
        <v>15460297</v>
      </c>
      <c r="F54" s="231">
        <v>490007</v>
      </c>
      <c r="G54" s="187">
        <v>1460497</v>
      </c>
      <c r="H54" s="231">
        <v>963385</v>
      </c>
      <c r="I54" s="233">
        <v>11229</v>
      </c>
      <c r="J54" s="231">
        <f t="shared" si="5"/>
        <v>16436187</v>
      </c>
      <c r="K54" s="231">
        <v>1939275</v>
      </c>
      <c r="L54" s="227">
        <v>31</v>
      </c>
    </row>
    <row r="55" spans="1:12" ht="9.75" customHeight="1">
      <c r="A55" s="7">
        <v>32</v>
      </c>
      <c r="B55" s="3" t="s">
        <v>96</v>
      </c>
      <c r="C55" s="3"/>
      <c r="D55" s="186">
        <v>10631757</v>
      </c>
      <c r="E55" s="231">
        <v>8751697</v>
      </c>
      <c r="F55" s="231">
        <v>1085323</v>
      </c>
      <c r="G55" s="187">
        <v>794737</v>
      </c>
      <c r="H55" s="231">
        <v>854942</v>
      </c>
      <c r="I55" s="233">
        <v>46867</v>
      </c>
      <c r="J55" s="231">
        <f t="shared" si="5"/>
        <v>9729948</v>
      </c>
      <c r="K55" s="231">
        <v>1833193</v>
      </c>
      <c r="L55" s="227">
        <v>32</v>
      </c>
    </row>
    <row r="56" spans="1:12" ht="9.75" customHeight="1">
      <c r="A56" s="7">
        <v>33</v>
      </c>
      <c r="B56" s="3" t="s">
        <v>97</v>
      </c>
      <c r="C56" s="3"/>
      <c r="D56" s="186">
        <v>15827564</v>
      </c>
      <c r="E56" s="231">
        <v>14248803</v>
      </c>
      <c r="F56" s="231">
        <v>641951</v>
      </c>
      <c r="G56" s="187">
        <v>936810</v>
      </c>
      <c r="H56" s="231">
        <v>776268</v>
      </c>
      <c r="I56" s="233">
        <v>27078</v>
      </c>
      <c r="J56" s="231">
        <f t="shared" si="5"/>
        <v>15024218</v>
      </c>
      <c r="K56" s="231">
        <v>1551683</v>
      </c>
      <c r="L56" s="227">
        <v>33</v>
      </c>
    </row>
    <row r="57" spans="1:12" ht="9.75" customHeight="1">
      <c r="A57" s="7">
        <v>34</v>
      </c>
      <c r="B57" s="3" t="s">
        <v>98</v>
      </c>
      <c r="C57" s="3"/>
      <c r="D57" s="186">
        <v>10805032</v>
      </c>
      <c r="E57" s="231">
        <v>9079572</v>
      </c>
      <c r="F57" s="231">
        <v>631078</v>
      </c>
      <c r="G57" s="187">
        <v>1094382</v>
      </c>
      <c r="H57" s="231">
        <v>456376</v>
      </c>
      <c r="I57" s="233" t="s">
        <v>374</v>
      </c>
      <c r="J57" s="231">
        <f>D57-H57</f>
        <v>10348656</v>
      </c>
      <c r="K57" s="231">
        <v>1725460</v>
      </c>
      <c r="L57" s="227">
        <v>34</v>
      </c>
    </row>
    <row r="58" spans="1:12" ht="9.75" customHeight="1">
      <c r="A58" s="7">
        <v>35</v>
      </c>
      <c r="B58" s="14" t="s">
        <v>5</v>
      </c>
      <c r="C58" s="14"/>
      <c r="D58" s="16">
        <f aca="true" t="shared" si="6" ref="D58:K58">SUM(D38:D57)</f>
        <v>246668842</v>
      </c>
      <c r="E58" s="17">
        <f t="shared" si="6"/>
        <v>214036693</v>
      </c>
      <c r="F58" s="17">
        <f t="shared" si="6"/>
        <v>21335557</v>
      </c>
      <c r="G58" s="17">
        <f t="shared" si="6"/>
        <v>11296592</v>
      </c>
      <c r="H58" s="17">
        <f t="shared" si="6"/>
        <v>15850340</v>
      </c>
      <c r="I58" s="17">
        <f t="shared" si="6"/>
        <v>890222</v>
      </c>
      <c r="J58" s="284">
        <f t="shared" si="5"/>
        <v>229928280</v>
      </c>
      <c r="K58" s="17">
        <f t="shared" si="6"/>
        <v>31741927</v>
      </c>
      <c r="L58" s="227">
        <v>35</v>
      </c>
    </row>
    <row r="59" spans="1:12" ht="9.75" customHeight="1">
      <c r="A59" s="7">
        <v>36</v>
      </c>
      <c r="B59" s="20" t="s">
        <v>69</v>
      </c>
      <c r="C59" s="20"/>
      <c r="D59" s="16">
        <f aca="true" t="shared" si="7" ref="D59:K59">D35+D58</f>
        <v>1062696167</v>
      </c>
      <c r="E59" s="17">
        <f t="shared" si="7"/>
        <v>453466608</v>
      </c>
      <c r="F59" s="17">
        <f t="shared" si="7"/>
        <v>596914666</v>
      </c>
      <c r="G59" s="17">
        <f t="shared" si="7"/>
        <v>12314893</v>
      </c>
      <c r="H59" s="17">
        <f t="shared" si="7"/>
        <v>28844727</v>
      </c>
      <c r="I59" s="17">
        <f t="shared" si="7"/>
        <v>62893588</v>
      </c>
      <c r="J59" s="284">
        <f t="shared" si="5"/>
        <v>970957852</v>
      </c>
      <c r="K59" s="17">
        <f t="shared" si="7"/>
        <v>546335971</v>
      </c>
      <c r="L59" s="227">
        <v>36</v>
      </c>
    </row>
    <row r="60" spans="1:12" ht="9.75" customHeight="1">
      <c r="A60" s="7"/>
      <c r="B60" s="20"/>
      <c r="C60" s="20"/>
      <c r="D60" s="17"/>
      <c r="E60" s="17"/>
      <c r="F60" s="17"/>
      <c r="G60" s="17"/>
      <c r="H60" s="17"/>
      <c r="I60" s="17"/>
      <c r="J60" s="17"/>
      <c r="K60" s="17"/>
      <c r="L60" s="227"/>
    </row>
    <row r="61" spans="1:12" s="6" customFormat="1" ht="11.25" customHeight="1">
      <c r="A61" s="370" t="s">
        <v>7</v>
      </c>
      <c r="B61" s="370"/>
      <c r="C61" s="370"/>
      <c r="D61" s="370"/>
      <c r="E61" s="370"/>
      <c r="F61" s="370"/>
      <c r="G61" s="220" t="s">
        <v>99</v>
      </c>
      <c r="H61" s="220"/>
      <c r="I61" s="220"/>
      <c r="J61" s="220"/>
      <c r="L61" s="230"/>
    </row>
    <row r="62" spans="1:12" ht="9.75" customHeight="1">
      <c r="A62" s="7" t="s">
        <v>9</v>
      </c>
      <c r="B62" s="8" t="s">
        <v>10</v>
      </c>
      <c r="C62" s="8"/>
      <c r="D62" s="10"/>
      <c r="E62" s="9"/>
      <c r="F62" s="9"/>
      <c r="G62" s="9"/>
      <c r="H62" s="9"/>
      <c r="I62" s="9"/>
      <c r="J62" s="9"/>
      <c r="K62" s="9"/>
      <c r="L62" s="227" t="s">
        <v>9</v>
      </c>
    </row>
    <row r="63" spans="1:12" ht="9.75" customHeight="1">
      <c r="A63" s="7">
        <v>37</v>
      </c>
      <c r="B63" s="3" t="s">
        <v>100</v>
      </c>
      <c r="C63" s="3"/>
      <c r="D63" s="186">
        <v>18144493</v>
      </c>
      <c r="E63" s="231">
        <v>7689374</v>
      </c>
      <c r="F63" s="231">
        <v>9467956</v>
      </c>
      <c r="G63" s="187">
        <v>987163</v>
      </c>
      <c r="H63" s="231">
        <v>627677</v>
      </c>
      <c r="I63" s="231">
        <v>641625</v>
      </c>
      <c r="J63" s="231">
        <f>D63-H63-I63</f>
        <v>16875191</v>
      </c>
      <c r="K63" s="231">
        <v>9813494</v>
      </c>
      <c r="L63" s="227">
        <v>37</v>
      </c>
    </row>
    <row r="64" spans="1:12" ht="9.75" customHeight="1">
      <c r="A64" s="7">
        <v>38</v>
      </c>
      <c r="B64" s="3" t="s">
        <v>101</v>
      </c>
      <c r="C64" s="3"/>
      <c r="D64" s="186">
        <v>11326367</v>
      </c>
      <c r="E64" s="231">
        <v>4950116</v>
      </c>
      <c r="F64" s="231">
        <v>5752811</v>
      </c>
      <c r="G64" s="187">
        <v>623440</v>
      </c>
      <c r="H64" s="231">
        <v>229000</v>
      </c>
      <c r="I64" s="231">
        <v>238646</v>
      </c>
      <c r="J64" s="231">
        <f>D64-H64-I64</f>
        <v>10858721</v>
      </c>
      <c r="K64" s="231">
        <v>6137605</v>
      </c>
      <c r="L64" s="227">
        <v>38</v>
      </c>
    </row>
    <row r="65" spans="1:12" ht="9.75" customHeight="1">
      <c r="A65" s="7">
        <v>39</v>
      </c>
      <c r="B65" s="3" t="s">
        <v>102</v>
      </c>
      <c r="C65" s="3"/>
      <c r="D65" s="186">
        <v>9831445</v>
      </c>
      <c r="E65" s="231">
        <v>4390588</v>
      </c>
      <c r="F65" s="231">
        <v>5440857</v>
      </c>
      <c r="G65" s="234" t="s">
        <v>374</v>
      </c>
      <c r="H65" s="231">
        <v>638328</v>
      </c>
      <c r="I65" s="231">
        <v>368720</v>
      </c>
      <c r="J65" s="231">
        <f>D65-H65-I65</f>
        <v>8824397</v>
      </c>
      <c r="K65" s="231">
        <v>5072137</v>
      </c>
      <c r="L65" s="227">
        <v>39</v>
      </c>
    </row>
    <row r="66" spans="1:12" s="24" customFormat="1" ht="9.75" customHeight="1">
      <c r="A66" s="7">
        <v>40</v>
      </c>
      <c r="B66" s="14" t="s">
        <v>5</v>
      </c>
      <c r="C66" s="14"/>
      <c r="D66" s="16">
        <f aca="true" t="shared" si="8" ref="D66:K66">SUM(D63:D65)</f>
        <v>39302305</v>
      </c>
      <c r="E66" s="17">
        <f t="shared" si="8"/>
        <v>17030078</v>
      </c>
      <c r="F66" s="17">
        <f t="shared" si="8"/>
        <v>20661624</v>
      </c>
      <c r="G66" s="17">
        <f t="shared" si="8"/>
        <v>1610603</v>
      </c>
      <c r="H66" s="17">
        <f t="shared" si="8"/>
        <v>1495005</v>
      </c>
      <c r="I66" s="17">
        <f t="shared" si="8"/>
        <v>1248991</v>
      </c>
      <c r="J66" s="284">
        <f>D66-H66-I66</f>
        <v>36558309</v>
      </c>
      <c r="K66" s="17">
        <f t="shared" si="8"/>
        <v>21023236</v>
      </c>
      <c r="L66" s="227">
        <v>40</v>
      </c>
    </row>
    <row r="67" spans="1:12" ht="9.75" customHeight="1">
      <c r="A67" s="7"/>
      <c r="B67" s="2"/>
      <c r="C67" s="2"/>
      <c r="D67" s="16"/>
      <c r="E67" s="25"/>
      <c r="F67" s="25"/>
      <c r="G67" s="17"/>
      <c r="H67" s="25"/>
      <c r="I67" s="25"/>
      <c r="J67" s="25"/>
      <c r="K67" s="25"/>
      <c r="L67" s="227"/>
    </row>
    <row r="68" spans="1:12" ht="9.75" customHeight="1">
      <c r="A68" s="7" t="s">
        <v>9</v>
      </c>
      <c r="B68" s="8" t="s">
        <v>26</v>
      </c>
      <c r="C68" s="8"/>
      <c r="D68" s="31"/>
      <c r="E68" s="9"/>
      <c r="F68" s="9"/>
      <c r="G68" s="25"/>
      <c r="H68" s="9"/>
      <c r="I68" s="9"/>
      <c r="J68" s="9"/>
      <c r="K68" s="9"/>
      <c r="L68" s="227" t="s">
        <v>9</v>
      </c>
    </row>
    <row r="69" spans="1:12" ht="9.75" customHeight="1">
      <c r="A69" s="7">
        <v>41</v>
      </c>
      <c r="B69" s="3" t="s">
        <v>103</v>
      </c>
      <c r="C69" s="3"/>
      <c r="D69" s="186">
        <v>8536243</v>
      </c>
      <c r="E69" s="231">
        <v>7605924</v>
      </c>
      <c r="F69" s="231">
        <v>258719</v>
      </c>
      <c r="G69" s="187">
        <v>671600</v>
      </c>
      <c r="H69" s="231">
        <v>414081</v>
      </c>
      <c r="I69" s="233">
        <v>6038</v>
      </c>
      <c r="J69" s="231">
        <f>D69-H69-I69</f>
        <v>8116124</v>
      </c>
      <c r="K69" s="231">
        <v>924281</v>
      </c>
      <c r="L69" s="227">
        <v>41</v>
      </c>
    </row>
    <row r="70" spans="1:12" ht="9.75" customHeight="1">
      <c r="A70" s="7">
        <v>42</v>
      </c>
      <c r="B70" s="3" t="s">
        <v>104</v>
      </c>
      <c r="C70" s="3"/>
      <c r="D70" s="186">
        <v>3434648</v>
      </c>
      <c r="E70" s="231">
        <v>2952597</v>
      </c>
      <c r="F70" s="231">
        <v>190299</v>
      </c>
      <c r="G70" s="187">
        <v>291752</v>
      </c>
      <c r="H70" s="231">
        <v>327313</v>
      </c>
      <c r="I70" s="233" t="s">
        <v>374</v>
      </c>
      <c r="J70" s="231">
        <f>D70-H70</f>
        <v>3107335</v>
      </c>
      <c r="K70" s="231">
        <v>482051</v>
      </c>
      <c r="L70" s="227">
        <v>42</v>
      </c>
    </row>
    <row r="71" spans="1:12" ht="9.75" customHeight="1">
      <c r="A71" s="7">
        <v>43</v>
      </c>
      <c r="B71" s="3" t="s">
        <v>105</v>
      </c>
      <c r="C71" s="3"/>
      <c r="D71" s="186">
        <v>8229336</v>
      </c>
      <c r="E71" s="231">
        <v>7502529</v>
      </c>
      <c r="F71" s="231">
        <v>226807</v>
      </c>
      <c r="G71" s="187">
        <v>500000</v>
      </c>
      <c r="H71" s="231">
        <v>788348</v>
      </c>
      <c r="I71" s="233" t="s">
        <v>374</v>
      </c>
      <c r="J71" s="231">
        <f>D71-H71</f>
        <v>7440988</v>
      </c>
      <c r="K71" s="231">
        <v>726807</v>
      </c>
      <c r="L71" s="227">
        <v>43</v>
      </c>
    </row>
    <row r="72" spans="1:12" ht="9.75" customHeight="1">
      <c r="A72" s="7">
        <v>44</v>
      </c>
      <c r="B72" s="3" t="s">
        <v>100</v>
      </c>
      <c r="C72" s="3"/>
      <c r="D72" s="186">
        <v>11427860</v>
      </c>
      <c r="E72" s="231">
        <v>10531397</v>
      </c>
      <c r="F72" s="231">
        <v>226463</v>
      </c>
      <c r="G72" s="187">
        <v>670000</v>
      </c>
      <c r="H72" s="231">
        <v>827872</v>
      </c>
      <c r="I72" s="233" t="s">
        <v>374</v>
      </c>
      <c r="J72" s="231">
        <f>D72-H72</f>
        <v>10599988</v>
      </c>
      <c r="K72" s="231">
        <v>896463</v>
      </c>
      <c r="L72" s="227">
        <v>44</v>
      </c>
    </row>
    <row r="73" spans="1:12" ht="9.75" customHeight="1">
      <c r="A73" s="7">
        <v>45</v>
      </c>
      <c r="B73" s="3" t="s">
        <v>101</v>
      </c>
      <c r="C73" s="3"/>
      <c r="D73" s="186">
        <v>9991315</v>
      </c>
      <c r="E73" s="231">
        <v>9431412</v>
      </c>
      <c r="F73" s="231">
        <v>559903</v>
      </c>
      <c r="G73" s="234" t="s">
        <v>374</v>
      </c>
      <c r="H73" s="231">
        <v>457257</v>
      </c>
      <c r="I73" s="233" t="s">
        <v>374</v>
      </c>
      <c r="J73" s="231">
        <f>D73-H73</f>
        <v>9534058</v>
      </c>
      <c r="K73" s="231">
        <v>559903</v>
      </c>
      <c r="L73" s="227">
        <v>45</v>
      </c>
    </row>
    <row r="74" spans="1:12" ht="9.75" customHeight="1">
      <c r="A74" s="7">
        <v>46</v>
      </c>
      <c r="B74" s="3" t="s">
        <v>106</v>
      </c>
      <c r="C74" s="3"/>
      <c r="D74" s="186">
        <v>3851274</v>
      </c>
      <c r="E74" s="231">
        <v>3046423</v>
      </c>
      <c r="F74" s="231">
        <v>285775</v>
      </c>
      <c r="G74" s="187">
        <v>519076</v>
      </c>
      <c r="H74" s="231">
        <v>216186</v>
      </c>
      <c r="I74" s="233" t="s">
        <v>374</v>
      </c>
      <c r="J74" s="231">
        <f>D74-H74</f>
        <v>3635088</v>
      </c>
      <c r="K74" s="231">
        <v>804851</v>
      </c>
      <c r="L74" s="227">
        <v>46</v>
      </c>
    </row>
    <row r="75" spans="1:12" ht="9.75" customHeight="1">
      <c r="A75" s="7">
        <v>47</v>
      </c>
      <c r="B75" s="3" t="s">
        <v>107</v>
      </c>
      <c r="C75" s="3"/>
      <c r="D75" s="186">
        <v>5700169</v>
      </c>
      <c r="E75" s="231">
        <v>5058598</v>
      </c>
      <c r="F75" s="231">
        <v>641571</v>
      </c>
      <c r="G75" s="234" t="s">
        <v>374</v>
      </c>
      <c r="H75" s="231">
        <v>650177</v>
      </c>
      <c r="I75" s="233">
        <v>92294</v>
      </c>
      <c r="J75" s="231">
        <f>D75-H75-I75</f>
        <v>4957698</v>
      </c>
      <c r="K75" s="231">
        <v>549277</v>
      </c>
      <c r="L75" s="227">
        <v>47</v>
      </c>
    </row>
    <row r="76" spans="1:12" ht="9.75" customHeight="1">
      <c r="A76" s="7">
        <v>48</v>
      </c>
      <c r="B76" s="3" t="s">
        <v>108</v>
      </c>
      <c r="C76" s="3"/>
      <c r="D76" s="186">
        <v>7487062</v>
      </c>
      <c r="E76" s="231">
        <v>5339122</v>
      </c>
      <c r="F76" s="231">
        <v>1519727</v>
      </c>
      <c r="G76" s="187">
        <v>628213</v>
      </c>
      <c r="H76" s="231">
        <v>351653</v>
      </c>
      <c r="I76" s="231">
        <v>1168416</v>
      </c>
      <c r="J76" s="231">
        <f>D76-H76-I76</f>
        <v>5966993</v>
      </c>
      <c r="K76" s="231">
        <v>979524</v>
      </c>
      <c r="L76" s="227">
        <v>48</v>
      </c>
    </row>
    <row r="77" spans="1:12" ht="9.75" customHeight="1">
      <c r="A77" s="7">
        <v>49</v>
      </c>
      <c r="B77" s="3" t="s">
        <v>109</v>
      </c>
      <c r="C77" s="3"/>
      <c r="D77" s="186">
        <v>5928879</v>
      </c>
      <c r="E77" s="231">
        <v>4305012</v>
      </c>
      <c r="F77" s="231">
        <v>643695</v>
      </c>
      <c r="G77" s="187">
        <v>980172</v>
      </c>
      <c r="H77" s="231">
        <v>400368</v>
      </c>
      <c r="I77" s="233">
        <v>7076</v>
      </c>
      <c r="J77" s="231">
        <f>D77-H77-I77</f>
        <v>5521435</v>
      </c>
      <c r="K77" s="231">
        <v>1616791</v>
      </c>
      <c r="L77" s="227">
        <v>49</v>
      </c>
    </row>
    <row r="78" spans="1:12" s="24" customFormat="1" ht="9.75" customHeight="1">
      <c r="A78" s="7">
        <v>50</v>
      </c>
      <c r="B78" s="14" t="s">
        <v>5</v>
      </c>
      <c r="C78" s="14"/>
      <c r="D78" s="16">
        <f aca="true" t="shared" si="9" ref="D78:K78">SUM(D69:D77)</f>
        <v>64586786</v>
      </c>
      <c r="E78" s="17">
        <f t="shared" si="9"/>
        <v>55773014</v>
      </c>
      <c r="F78" s="17">
        <f t="shared" si="9"/>
        <v>4552959</v>
      </c>
      <c r="G78" s="17">
        <f t="shared" si="9"/>
        <v>4260813</v>
      </c>
      <c r="H78" s="17">
        <f t="shared" si="9"/>
        <v>4433255</v>
      </c>
      <c r="I78" s="17">
        <f t="shared" si="9"/>
        <v>1273824</v>
      </c>
      <c r="J78" s="284">
        <f>D78-H78-I78</f>
        <v>58879707</v>
      </c>
      <c r="K78" s="17">
        <f t="shared" si="9"/>
        <v>7539948</v>
      </c>
      <c r="L78" s="227">
        <v>50</v>
      </c>
    </row>
    <row r="79" spans="1:12" s="24" customFormat="1" ht="9.75" customHeight="1">
      <c r="A79" s="7">
        <v>51</v>
      </c>
      <c r="B79" s="20" t="s">
        <v>70</v>
      </c>
      <c r="C79" s="20"/>
      <c r="D79" s="16">
        <f aca="true" t="shared" si="10" ref="D79:K79">D66+D78</f>
        <v>103889091</v>
      </c>
      <c r="E79" s="17">
        <f t="shared" si="10"/>
        <v>72803092</v>
      </c>
      <c r="F79" s="17">
        <f t="shared" si="10"/>
        <v>25214583</v>
      </c>
      <c r="G79" s="17">
        <f t="shared" si="10"/>
        <v>5871416</v>
      </c>
      <c r="H79" s="17">
        <f t="shared" si="10"/>
        <v>5928260</v>
      </c>
      <c r="I79" s="17">
        <f t="shared" si="10"/>
        <v>2522815</v>
      </c>
      <c r="J79" s="284">
        <f>D79-H79-I79</f>
        <v>95438016</v>
      </c>
      <c r="K79" s="17">
        <f t="shared" si="10"/>
        <v>28563184</v>
      </c>
      <c r="L79" s="227">
        <v>51</v>
      </c>
    </row>
    <row r="80" spans="1:12" ht="9" customHeight="1">
      <c r="A80" s="369" t="s">
        <v>37</v>
      </c>
      <c r="B80" s="369"/>
      <c r="C80" s="196"/>
      <c r="D80" s="196"/>
      <c r="E80" s="196"/>
      <c r="F80" s="196"/>
      <c r="G80" s="221"/>
      <c r="H80" s="221"/>
      <c r="I80" s="221"/>
      <c r="J80" s="221"/>
      <c r="K80" s="221"/>
      <c r="L80" s="257"/>
    </row>
    <row r="81" spans="1:7" s="242" customFormat="1" ht="8.25">
      <c r="A81" s="322" t="s">
        <v>156</v>
      </c>
      <c r="B81" s="322"/>
      <c r="C81" s="322"/>
      <c r="D81" s="322"/>
      <c r="E81" s="322"/>
      <c r="F81" s="322"/>
      <c r="G81" s="322"/>
    </row>
    <row r="82" spans="1:12" s="24" customFormat="1" ht="9.75" customHeight="1">
      <c r="A82" s="7"/>
      <c r="B82" s="20"/>
      <c r="C82" s="20"/>
      <c r="D82" s="17"/>
      <c r="E82" s="17"/>
      <c r="F82" s="17"/>
      <c r="G82" s="196"/>
      <c r="H82" s="196"/>
      <c r="I82" s="196"/>
      <c r="J82" s="196"/>
      <c r="K82" s="25"/>
      <c r="L82" s="227"/>
    </row>
    <row r="83" spans="1:12" s="24" customFormat="1" ht="9.75" customHeight="1">
      <c r="A83" s="7"/>
      <c r="B83" s="20"/>
      <c r="C83" s="20"/>
      <c r="D83" s="17"/>
      <c r="E83" s="17"/>
      <c r="F83" s="17"/>
      <c r="G83" s="196"/>
      <c r="H83" s="196"/>
      <c r="I83" s="196"/>
      <c r="J83" s="196"/>
      <c r="K83" s="25"/>
      <c r="L83" s="227"/>
    </row>
  </sheetData>
  <sheetProtection/>
  <mergeCells count="25">
    <mergeCell ref="J8:J16"/>
    <mergeCell ref="K8:K9"/>
    <mergeCell ref="K10:K16"/>
    <mergeCell ref="A1:F1"/>
    <mergeCell ref="G1:L1"/>
    <mergeCell ref="E2:F2"/>
    <mergeCell ref="B3:F3"/>
    <mergeCell ref="G3:H3"/>
    <mergeCell ref="H2:I2"/>
    <mergeCell ref="L7:L17"/>
    <mergeCell ref="A81:G81"/>
    <mergeCell ref="A61:F61"/>
    <mergeCell ref="A18:F18"/>
    <mergeCell ref="G8:G9"/>
    <mergeCell ref="A80:B80"/>
    <mergeCell ref="A30:F30"/>
    <mergeCell ref="H8:I13"/>
    <mergeCell ref="I14:I16"/>
    <mergeCell ref="B4:F4"/>
    <mergeCell ref="B7:C17"/>
    <mergeCell ref="D7:D16"/>
    <mergeCell ref="E8:F13"/>
    <mergeCell ref="G4:H4"/>
    <mergeCell ref="F14:F16"/>
    <mergeCell ref="G10:G16"/>
  </mergeCells>
  <printOptions/>
  <pageMargins left="0.7086614173228347" right="0.7086614173228347" top="0.7874015748031497" bottom="0.7874015748031497" header="0.31496062992125984" footer="0.31496062992125984"/>
  <pageSetup horizontalDpi="600" verticalDpi="600" orientation="portrait" paperSize="9" scale="85"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L79"/>
  <sheetViews>
    <sheetView view="pageLayout" zoomScaleNormal="75" zoomScaleSheetLayoutView="100" workbookViewId="0" topLeftCell="A1">
      <selection activeCell="J8" sqref="J8:J16"/>
    </sheetView>
  </sheetViews>
  <sheetFormatPr defaultColWidth="9.140625" defaultRowHeight="12.75"/>
  <cols>
    <col min="1" max="1" width="3.7109375" style="227" customWidth="1"/>
    <col min="2" max="2" width="30.8515625" style="4" customWidth="1"/>
    <col min="3" max="3" width="0.85546875" style="4" customWidth="1"/>
    <col min="4" max="4" width="18.8515625" style="4" customWidth="1"/>
    <col min="5" max="5" width="24.57421875" style="4" customWidth="1"/>
    <col min="6" max="6" width="21.00390625" style="4" customWidth="1"/>
    <col min="7" max="11" width="17.140625" style="0" customWidth="1"/>
    <col min="12" max="12" width="10.00390625" style="271" customWidth="1"/>
    <col min="13" max="16384" width="9.140625" style="4" customWidth="1"/>
  </cols>
  <sheetData>
    <row r="1" spans="1:12" ht="12" customHeight="1">
      <c r="A1" s="346" t="s">
        <v>418</v>
      </c>
      <c r="B1" s="346"/>
      <c r="C1" s="346"/>
      <c r="D1" s="346"/>
      <c r="E1" s="346"/>
      <c r="F1" s="346"/>
      <c r="G1" s="346" t="s">
        <v>419</v>
      </c>
      <c r="H1" s="346"/>
      <c r="I1" s="346"/>
      <c r="J1" s="346"/>
      <c r="K1" s="346"/>
      <c r="L1" s="346"/>
    </row>
    <row r="2" spans="1:12" ht="12" customHeight="1">
      <c r="A2" s="62"/>
      <c r="B2" s="51"/>
      <c r="C2" s="51"/>
      <c r="D2" s="51"/>
      <c r="E2" s="345" t="s">
        <v>218</v>
      </c>
      <c r="F2" s="345"/>
      <c r="G2" s="219" t="s">
        <v>219</v>
      </c>
      <c r="H2" s="345"/>
      <c r="I2" s="345"/>
      <c r="J2" s="218"/>
      <c r="K2" s="219"/>
      <c r="L2" s="266"/>
    </row>
    <row r="3" spans="1:12" ht="12" customHeight="1">
      <c r="A3" s="265"/>
      <c r="B3" s="345" t="s">
        <v>220</v>
      </c>
      <c r="C3" s="345"/>
      <c r="D3" s="345"/>
      <c r="E3" s="345"/>
      <c r="F3" s="345"/>
      <c r="G3" s="347" t="s">
        <v>221</v>
      </c>
      <c r="H3" s="347"/>
      <c r="I3" s="4"/>
      <c r="J3" s="4"/>
      <c r="K3" s="4"/>
      <c r="L3" s="266"/>
    </row>
    <row r="4" spans="1:12" ht="12" customHeight="1">
      <c r="A4" s="265"/>
      <c r="B4" s="345" t="s">
        <v>439</v>
      </c>
      <c r="C4" s="345"/>
      <c r="D4" s="345"/>
      <c r="E4" s="345"/>
      <c r="F4" s="345"/>
      <c r="G4" s="388" t="s">
        <v>222</v>
      </c>
      <c r="H4" s="388"/>
      <c r="I4" s="65"/>
      <c r="J4" s="65"/>
      <c r="K4" s="4"/>
      <c r="L4" s="266"/>
    </row>
    <row r="5" spans="1:12" ht="12" customHeight="1">
      <c r="A5" s="265"/>
      <c r="B5" s="218"/>
      <c r="C5" s="218"/>
      <c r="D5" s="218"/>
      <c r="E5" s="218"/>
      <c r="F5" s="218" t="s">
        <v>410</v>
      </c>
      <c r="G5" s="64" t="s">
        <v>2</v>
      </c>
      <c r="H5" s="65"/>
      <c r="I5" s="65"/>
      <c r="J5" s="65"/>
      <c r="K5" s="4"/>
      <c r="L5" s="266"/>
    </row>
    <row r="6" spans="2:12" ht="12" customHeight="1">
      <c r="B6" s="91"/>
      <c r="C6" s="91"/>
      <c r="D6" s="91"/>
      <c r="E6" s="91"/>
      <c r="F6" s="92" t="s">
        <v>3</v>
      </c>
      <c r="G6" s="51" t="s">
        <v>48</v>
      </c>
      <c r="H6" s="51"/>
      <c r="I6" s="4"/>
      <c r="J6" s="4"/>
      <c r="K6" s="4"/>
      <c r="L6" s="266"/>
    </row>
    <row r="7" spans="1:12" s="66" customFormat="1" ht="12.75" customHeight="1">
      <c r="A7" s="94" t="s">
        <v>9</v>
      </c>
      <c r="B7" s="374" t="s">
        <v>225</v>
      </c>
      <c r="C7" s="383"/>
      <c r="D7" s="380" t="s">
        <v>341</v>
      </c>
      <c r="E7" s="96" t="s">
        <v>9</v>
      </c>
      <c r="F7" s="97" t="s">
        <v>223</v>
      </c>
      <c r="G7" s="223" t="s">
        <v>414</v>
      </c>
      <c r="H7" s="223"/>
      <c r="I7" s="223"/>
      <c r="J7" s="223"/>
      <c r="K7" s="224" t="s">
        <v>415</v>
      </c>
      <c r="L7" s="431" t="s">
        <v>416</v>
      </c>
    </row>
    <row r="8" spans="1:12" s="66" customFormat="1" ht="12.75" customHeight="1">
      <c r="A8" s="99" t="s">
        <v>9</v>
      </c>
      <c r="B8" s="376"/>
      <c r="C8" s="384"/>
      <c r="D8" s="381"/>
      <c r="E8" s="374" t="s">
        <v>229</v>
      </c>
      <c r="F8" s="383"/>
      <c r="G8" s="384" t="s">
        <v>413</v>
      </c>
      <c r="H8" s="428" t="s">
        <v>411</v>
      </c>
      <c r="I8" s="429"/>
      <c r="J8" s="406" t="s">
        <v>454</v>
      </c>
      <c r="K8" s="419" t="s">
        <v>453</v>
      </c>
      <c r="L8" s="428"/>
    </row>
    <row r="9" spans="1:12" s="66" customFormat="1" ht="12.75" customHeight="1">
      <c r="A9" s="99" t="s">
        <v>9</v>
      </c>
      <c r="B9" s="376"/>
      <c r="C9" s="384"/>
      <c r="D9" s="381"/>
      <c r="E9" s="376"/>
      <c r="F9" s="384"/>
      <c r="G9" s="385"/>
      <c r="H9" s="428"/>
      <c r="I9" s="429"/>
      <c r="J9" s="384"/>
      <c r="K9" s="421"/>
      <c r="L9" s="428"/>
    </row>
    <row r="10" spans="1:12" s="66" customFormat="1" ht="12" customHeight="1">
      <c r="A10" s="99" t="s">
        <v>9</v>
      </c>
      <c r="B10" s="376"/>
      <c r="C10" s="384"/>
      <c r="D10" s="381"/>
      <c r="E10" s="376"/>
      <c r="F10" s="384"/>
      <c r="G10" s="383" t="s">
        <v>412</v>
      </c>
      <c r="H10" s="428"/>
      <c r="I10" s="429"/>
      <c r="J10" s="384"/>
      <c r="K10" s="419" t="s">
        <v>440</v>
      </c>
      <c r="L10" s="428"/>
    </row>
    <row r="11" spans="1:12" s="66" customFormat="1" ht="25.5" customHeight="1">
      <c r="A11" s="102" t="s">
        <v>200</v>
      </c>
      <c r="B11" s="376"/>
      <c r="C11" s="384"/>
      <c r="D11" s="381"/>
      <c r="E11" s="376"/>
      <c r="F11" s="384"/>
      <c r="G11" s="384"/>
      <c r="H11" s="428"/>
      <c r="I11" s="429"/>
      <c r="J11" s="384"/>
      <c r="K11" s="420"/>
      <c r="L11" s="428"/>
    </row>
    <row r="12" spans="1:12" s="66" customFormat="1" ht="38.25" customHeight="1">
      <c r="A12" s="102" t="s">
        <v>204</v>
      </c>
      <c r="B12" s="376"/>
      <c r="C12" s="384"/>
      <c r="D12" s="381"/>
      <c r="E12" s="376"/>
      <c r="F12" s="384"/>
      <c r="G12" s="384"/>
      <c r="H12" s="428"/>
      <c r="I12" s="429"/>
      <c r="J12" s="384"/>
      <c r="K12" s="420"/>
      <c r="L12" s="428"/>
    </row>
    <row r="13" spans="1:12" s="66" customFormat="1" ht="18.75" customHeight="1">
      <c r="A13" s="99" t="s">
        <v>9</v>
      </c>
      <c r="B13" s="376"/>
      <c r="C13" s="384"/>
      <c r="D13" s="381"/>
      <c r="E13" s="376"/>
      <c r="F13" s="384"/>
      <c r="G13" s="384"/>
      <c r="H13" s="430"/>
      <c r="I13" s="408"/>
      <c r="J13" s="384"/>
      <c r="K13" s="420"/>
      <c r="L13" s="428"/>
    </row>
    <row r="14" spans="1:12" s="66" customFormat="1" ht="12">
      <c r="A14" s="99" t="s">
        <v>9</v>
      </c>
      <c r="B14" s="376"/>
      <c r="C14" s="384"/>
      <c r="D14" s="381"/>
      <c r="E14" s="105" t="s">
        <v>226</v>
      </c>
      <c r="F14" s="374" t="s">
        <v>315</v>
      </c>
      <c r="G14" s="377"/>
      <c r="H14" s="103" t="s">
        <v>226</v>
      </c>
      <c r="I14" s="381" t="s">
        <v>315</v>
      </c>
      <c r="J14" s="384"/>
      <c r="K14" s="420"/>
      <c r="L14" s="428"/>
    </row>
    <row r="15" spans="1:12" s="66" customFormat="1" ht="12">
      <c r="A15" s="99" t="s">
        <v>9</v>
      </c>
      <c r="B15" s="376"/>
      <c r="C15" s="384"/>
      <c r="D15" s="381"/>
      <c r="E15" s="103" t="s">
        <v>227</v>
      </c>
      <c r="F15" s="376"/>
      <c r="G15" s="377"/>
      <c r="H15" s="103" t="s">
        <v>227</v>
      </c>
      <c r="I15" s="381"/>
      <c r="J15" s="384"/>
      <c r="K15" s="420"/>
      <c r="L15" s="428"/>
    </row>
    <row r="16" spans="1:12" s="66" customFormat="1" ht="12">
      <c r="A16" s="99" t="s">
        <v>9</v>
      </c>
      <c r="B16" s="376"/>
      <c r="C16" s="384"/>
      <c r="D16" s="382"/>
      <c r="E16" s="103" t="s">
        <v>228</v>
      </c>
      <c r="F16" s="386"/>
      <c r="G16" s="377"/>
      <c r="H16" s="103" t="s">
        <v>228</v>
      </c>
      <c r="I16" s="397"/>
      <c r="J16" s="387"/>
      <c r="K16" s="421"/>
      <c r="L16" s="428"/>
    </row>
    <row r="17" spans="1:12" s="66" customFormat="1" ht="12">
      <c r="A17" s="108" t="s">
        <v>9</v>
      </c>
      <c r="B17" s="386"/>
      <c r="C17" s="387"/>
      <c r="D17" s="109" t="s">
        <v>50</v>
      </c>
      <c r="E17" s="109" t="s">
        <v>51</v>
      </c>
      <c r="F17" s="110" t="s">
        <v>52</v>
      </c>
      <c r="G17" s="111" t="s">
        <v>53</v>
      </c>
      <c r="H17" s="109" t="s">
        <v>54</v>
      </c>
      <c r="I17" s="226" t="s">
        <v>55</v>
      </c>
      <c r="J17" s="109" t="s">
        <v>56</v>
      </c>
      <c r="K17" s="110" t="s">
        <v>57</v>
      </c>
      <c r="L17" s="430"/>
    </row>
    <row r="18" spans="1:12" s="6" customFormat="1" ht="11.25" customHeight="1">
      <c r="A18" s="367"/>
      <c r="B18" s="367"/>
      <c r="C18" s="367"/>
      <c r="D18" s="367"/>
      <c r="E18" s="367"/>
      <c r="F18" s="368"/>
      <c r="G18" s="390"/>
      <c r="H18" s="390"/>
      <c r="I18" s="390"/>
      <c r="J18" s="390"/>
      <c r="K18" s="390"/>
      <c r="L18" s="390"/>
    </row>
    <row r="19" spans="1:12" ht="23.25" customHeight="1">
      <c r="A19" s="409" t="s">
        <v>7</v>
      </c>
      <c r="B19" s="409"/>
      <c r="C19" s="409"/>
      <c r="D19" s="409"/>
      <c r="E19" s="409"/>
      <c r="F19" s="409"/>
      <c r="G19" s="410" t="s">
        <v>111</v>
      </c>
      <c r="H19" s="410"/>
      <c r="I19" s="410"/>
      <c r="J19" s="410"/>
      <c r="K19" s="410"/>
      <c r="L19" s="183"/>
    </row>
    <row r="20" spans="1:12" s="227" customFormat="1" ht="9.75" customHeight="1">
      <c r="A20" s="7" t="s">
        <v>9</v>
      </c>
      <c r="B20" s="113" t="s">
        <v>230</v>
      </c>
      <c r="C20" s="113"/>
      <c r="D20" s="12"/>
      <c r="E20" s="12"/>
      <c r="F20" s="12"/>
      <c r="G20" s="12"/>
      <c r="H20" s="12"/>
      <c r="I20" s="12"/>
      <c r="J20" s="12"/>
      <c r="K20" s="12"/>
      <c r="L20" s="266"/>
    </row>
    <row r="21" spans="1:12" s="227" customFormat="1" ht="9.75" customHeight="1">
      <c r="A21" s="7">
        <v>52</v>
      </c>
      <c r="B21" s="3" t="s">
        <v>112</v>
      </c>
      <c r="C21" s="3"/>
      <c r="D21" s="186">
        <v>7549729</v>
      </c>
      <c r="E21" s="231">
        <v>3648776</v>
      </c>
      <c r="F21" s="231">
        <v>3335420</v>
      </c>
      <c r="G21" s="187">
        <v>565533</v>
      </c>
      <c r="H21" s="187">
        <v>198371</v>
      </c>
      <c r="I21" s="187">
        <v>206103</v>
      </c>
      <c r="J21" s="187">
        <f>D21-H21-I21</f>
        <v>7145255</v>
      </c>
      <c r="K21" s="187">
        <v>3694850</v>
      </c>
      <c r="L21" s="187">
        <v>52</v>
      </c>
    </row>
    <row r="22" spans="1:12" s="227" customFormat="1" ht="9.75" customHeight="1">
      <c r="A22" s="7">
        <v>53</v>
      </c>
      <c r="B22" s="3" t="s">
        <v>113</v>
      </c>
      <c r="C22" s="3"/>
      <c r="D22" s="186">
        <v>56334610</v>
      </c>
      <c r="E22" s="231">
        <v>21794914</v>
      </c>
      <c r="F22" s="231">
        <v>33639869</v>
      </c>
      <c r="G22" s="187">
        <v>899827</v>
      </c>
      <c r="H22" s="187">
        <v>2971404</v>
      </c>
      <c r="I22" s="187">
        <v>4179935</v>
      </c>
      <c r="J22" s="187">
        <f>D22-H22-I22</f>
        <v>49183271</v>
      </c>
      <c r="K22" s="187">
        <v>30359761</v>
      </c>
      <c r="L22" s="187">
        <v>53</v>
      </c>
    </row>
    <row r="23" spans="1:12" s="227" customFormat="1" ht="9.75" customHeight="1">
      <c r="A23" s="7">
        <v>54</v>
      </c>
      <c r="B23" s="3" t="s">
        <v>114</v>
      </c>
      <c r="C23" s="3"/>
      <c r="D23" s="186">
        <v>14119691</v>
      </c>
      <c r="E23" s="231">
        <v>6978647</v>
      </c>
      <c r="F23" s="231">
        <v>6731283</v>
      </c>
      <c r="G23" s="187">
        <v>409761</v>
      </c>
      <c r="H23" s="187">
        <v>315643</v>
      </c>
      <c r="I23" s="187">
        <v>168599</v>
      </c>
      <c r="J23" s="187">
        <f>D23-H23-I23</f>
        <v>13635449</v>
      </c>
      <c r="K23" s="187">
        <v>6972445</v>
      </c>
      <c r="L23" s="187">
        <v>54</v>
      </c>
    </row>
    <row r="24" spans="1:12" s="227" customFormat="1" ht="9.75" customHeight="1">
      <c r="A24" s="7">
        <v>55</v>
      </c>
      <c r="B24" s="14" t="s">
        <v>5</v>
      </c>
      <c r="C24" s="14"/>
      <c r="D24" s="16">
        <f aca="true" t="shared" si="0" ref="D24:K24">SUM(D21:D23)</f>
        <v>78004030</v>
      </c>
      <c r="E24" s="17">
        <f t="shared" si="0"/>
        <v>32422337</v>
      </c>
      <c r="F24" s="17">
        <f t="shared" si="0"/>
        <v>43706572</v>
      </c>
      <c r="G24" s="22">
        <f t="shared" si="0"/>
        <v>1875121</v>
      </c>
      <c r="H24" s="22">
        <f t="shared" si="0"/>
        <v>3485418</v>
      </c>
      <c r="I24" s="22">
        <f t="shared" si="0"/>
        <v>4554637</v>
      </c>
      <c r="J24" s="286">
        <f>D24-H24-I24</f>
        <v>69963975</v>
      </c>
      <c r="K24" s="22">
        <f t="shared" si="0"/>
        <v>41027056</v>
      </c>
      <c r="L24" s="228">
        <v>55</v>
      </c>
    </row>
    <row r="25" spans="1:12" s="227" customFormat="1" ht="9.75" customHeight="1">
      <c r="A25" s="7"/>
      <c r="B25" s="3"/>
      <c r="C25" s="3"/>
      <c r="D25" s="11"/>
      <c r="E25" s="12"/>
      <c r="F25" s="12"/>
      <c r="G25" s="228"/>
      <c r="H25" s="228"/>
      <c r="I25" s="228"/>
      <c r="J25" s="228"/>
      <c r="K25" s="228"/>
      <c r="L25" s="228"/>
    </row>
    <row r="26" spans="1:12" s="229" customFormat="1" ht="9.75" customHeight="1">
      <c r="A26" s="26" t="s">
        <v>9</v>
      </c>
      <c r="B26" s="113" t="s">
        <v>231</v>
      </c>
      <c r="C26" s="113"/>
      <c r="D26" s="28"/>
      <c r="E26" s="29"/>
      <c r="F26" s="29"/>
      <c r="G26" s="228"/>
      <c r="H26" s="228"/>
      <c r="I26" s="228"/>
      <c r="J26" s="228"/>
      <c r="K26" s="228"/>
      <c r="L26" s="228" t="s">
        <v>9</v>
      </c>
    </row>
    <row r="27" spans="1:12" s="227" customFormat="1" ht="9.75" customHeight="1">
      <c r="A27" s="7">
        <v>56</v>
      </c>
      <c r="B27" s="3" t="s">
        <v>115</v>
      </c>
      <c r="C27" s="3"/>
      <c r="D27" s="186">
        <v>7910494</v>
      </c>
      <c r="E27" s="231">
        <v>7077515</v>
      </c>
      <c r="F27" s="231">
        <v>476385</v>
      </c>
      <c r="G27" s="187">
        <v>356594</v>
      </c>
      <c r="H27" s="187">
        <v>2062515</v>
      </c>
      <c r="I27" s="234">
        <v>11162</v>
      </c>
      <c r="J27" s="187">
        <f aca="true" t="shared" si="1" ref="J27:J35">D27-H27-I27</f>
        <v>5836817</v>
      </c>
      <c r="K27" s="187">
        <v>821817</v>
      </c>
      <c r="L27" s="187">
        <v>56</v>
      </c>
    </row>
    <row r="28" spans="1:12" s="227" customFormat="1" ht="9.75" customHeight="1">
      <c r="A28" s="7">
        <v>57</v>
      </c>
      <c r="B28" s="3" t="s">
        <v>116</v>
      </c>
      <c r="C28" s="3"/>
      <c r="D28" s="186">
        <v>6751394</v>
      </c>
      <c r="E28" s="231">
        <v>6479382</v>
      </c>
      <c r="F28" s="231">
        <v>272012</v>
      </c>
      <c r="G28" s="187" t="s">
        <v>374</v>
      </c>
      <c r="H28" s="187">
        <v>1178199</v>
      </c>
      <c r="I28" s="234">
        <v>5251</v>
      </c>
      <c r="J28" s="187">
        <f t="shared" si="1"/>
        <v>5567944</v>
      </c>
      <c r="K28" s="187">
        <v>266761</v>
      </c>
      <c r="L28" s="187">
        <v>57</v>
      </c>
    </row>
    <row r="29" spans="1:12" s="230" customFormat="1" ht="9.75" customHeight="1">
      <c r="A29" s="7">
        <v>58</v>
      </c>
      <c r="B29" s="3" t="s">
        <v>117</v>
      </c>
      <c r="C29" s="3"/>
      <c r="D29" s="186">
        <v>8221968</v>
      </c>
      <c r="E29" s="231">
        <v>7394778</v>
      </c>
      <c r="F29" s="231">
        <v>340184</v>
      </c>
      <c r="G29" s="187">
        <v>487006</v>
      </c>
      <c r="H29" s="187">
        <v>426529</v>
      </c>
      <c r="I29" s="234" t="s">
        <v>374</v>
      </c>
      <c r="J29" s="187">
        <f>D29-H29</f>
        <v>7795439</v>
      </c>
      <c r="K29" s="187">
        <v>827190</v>
      </c>
      <c r="L29" s="187">
        <v>58</v>
      </c>
    </row>
    <row r="30" spans="1:12" s="227" customFormat="1" ht="9.75" customHeight="1">
      <c r="A30" s="7">
        <v>59</v>
      </c>
      <c r="B30" s="3" t="s">
        <v>118</v>
      </c>
      <c r="C30" s="3"/>
      <c r="D30" s="186">
        <v>7963052</v>
      </c>
      <c r="E30" s="231">
        <v>6590456</v>
      </c>
      <c r="F30" s="231">
        <v>623990</v>
      </c>
      <c r="G30" s="187">
        <v>748606</v>
      </c>
      <c r="H30" s="187">
        <v>324278</v>
      </c>
      <c r="I30" s="234">
        <v>4830</v>
      </c>
      <c r="J30" s="187">
        <f t="shared" si="1"/>
        <v>7633944</v>
      </c>
      <c r="K30" s="187">
        <v>1367766</v>
      </c>
      <c r="L30" s="187">
        <v>59</v>
      </c>
    </row>
    <row r="31" spans="1:12" s="227" customFormat="1" ht="9.75" customHeight="1">
      <c r="A31" s="7">
        <v>60</v>
      </c>
      <c r="B31" s="3" t="s">
        <v>113</v>
      </c>
      <c r="C31" s="3"/>
      <c r="D31" s="186">
        <v>11970981</v>
      </c>
      <c r="E31" s="231">
        <v>9941912</v>
      </c>
      <c r="F31" s="231">
        <v>861439</v>
      </c>
      <c r="G31" s="187">
        <v>1167630</v>
      </c>
      <c r="H31" s="187">
        <v>773786</v>
      </c>
      <c r="I31" s="187">
        <v>211370</v>
      </c>
      <c r="J31" s="187">
        <f t="shared" si="1"/>
        <v>10985825</v>
      </c>
      <c r="K31" s="187">
        <v>1817699</v>
      </c>
      <c r="L31" s="187">
        <v>60</v>
      </c>
    </row>
    <row r="32" spans="1:12" s="227" customFormat="1" ht="9.75" customHeight="1">
      <c r="A32" s="7">
        <v>61</v>
      </c>
      <c r="B32" s="3" t="s">
        <v>119</v>
      </c>
      <c r="C32" s="3"/>
      <c r="D32" s="186">
        <v>8390792</v>
      </c>
      <c r="E32" s="231">
        <v>7662093</v>
      </c>
      <c r="F32" s="231">
        <v>295406</v>
      </c>
      <c r="G32" s="187">
        <v>433293</v>
      </c>
      <c r="H32" s="187">
        <v>652177</v>
      </c>
      <c r="I32" s="234" t="s">
        <v>374</v>
      </c>
      <c r="J32" s="187">
        <f>D32-H32</f>
        <v>7738615</v>
      </c>
      <c r="K32" s="187">
        <v>728699</v>
      </c>
      <c r="L32" s="187">
        <v>61</v>
      </c>
    </row>
    <row r="33" spans="1:12" s="227" customFormat="1" ht="9.75" customHeight="1">
      <c r="A33" s="7">
        <v>62</v>
      </c>
      <c r="B33" s="3" t="s">
        <v>120</v>
      </c>
      <c r="C33" s="3"/>
      <c r="D33" s="186">
        <v>6828041</v>
      </c>
      <c r="E33" s="231">
        <v>5987418</v>
      </c>
      <c r="F33" s="231">
        <v>311147</v>
      </c>
      <c r="G33" s="187">
        <v>529476</v>
      </c>
      <c r="H33" s="187">
        <v>329755</v>
      </c>
      <c r="I33" s="234" t="s">
        <v>374</v>
      </c>
      <c r="J33" s="187">
        <f>D33-H33</f>
        <v>6498286</v>
      </c>
      <c r="K33" s="187">
        <v>840623</v>
      </c>
      <c r="L33" s="187">
        <v>62</v>
      </c>
    </row>
    <row r="34" spans="1:12" s="227" customFormat="1" ht="9.75" customHeight="1">
      <c r="A34" s="7">
        <v>63</v>
      </c>
      <c r="B34" s="14" t="s">
        <v>5</v>
      </c>
      <c r="C34" s="14"/>
      <c r="D34" s="16">
        <f aca="true" t="shared" si="2" ref="D34:K34">SUM(D27:D33)</f>
        <v>58036722</v>
      </c>
      <c r="E34" s="17">
        <f t="shared" si="2"/>
        <v>51133554</v>
      </c>
      <c r="F34" s="17">
        <f t="shared" si="2"/>
        <v>3180563</v>
      </c>
      <c r="G34" s="22">
        <f t="shared" si="2"/>
        <v>3722605</v>
      </c>
      <c r="H34" s="22">
        <f t="shared" si="2"/>
        <v>5747239</v>
      </c>
      <c r="I34" s="22">
        <f t="shared" si="2"/>
        <v>232613</v>
      </c>
      <c r="J34" s="286">
        <f t="shared" si="1"/>
        <v>52056870</v>
      </c>
      <c r="K34" s="22">
        <f t="shared" si="2"/>
        <v>6670555</v>
      </c>
      <c r="L34" s="228">
        <v>63</v>
      </c>
    </row>
    <row r="35" spans="1:12" s="227" customFormat="1" ht="9.75" customHeight="1">
      <c r="A35" s="7">
        <v>64</v>
      </c>
      <c r="B35" s="20" t="s">
        <v>71</v>
      </c>
      <c r="C35" s="20"/>
      <c r="D35" s="16">
        <f aca="true" t="shared" si="3" ref="D35:K35">D24+D34</f>
        <v>136040752</v>
      </c>
      <c r="E35" s="17">
        <f t="shared" si="3"/>
        <v>83555891</v>
      </c>
      <c r="F35" s="17">
        <f t="shared" si="3"/>
        <v>46887135</v>
      </c>
      <c r="G35" s="22">
        <f t="shared" si="3"/>
        <v>5597726</v>
      </c>
      <c r="H35" s="22">
        <f t="shared" si="3"/>
        <v>9232657</v>
      </c>
      <c r="I35" s="22">
        <f t="shared" si="3"/>
        <v>4787250</v>
      </c>
      <c r="J35" s="286">
        <f t="shared" si="1"/>
        <v>122020845</v>
      </c>
      <c r="K35" s="22">
        <f t="shared" si="3"/>
        <v>47697611</v>
      </c>
      <c r="L35" s="228">
        <v>64</v>
      </c>
    </row>
    <row r="36" spans="1:12" ht="9.75" customHeight="1">
      <c r="A36" s="7"/>
      <c r="B36" s="20"/>
      <c r="C36" s="20"/>
      <c r="D36" s="17"/>
      <c r="E36" s="17"/>
      <c r="F36" s="17"/>
      <c r="G36" s="410"/>
      <c r="H36" s="410"/>
      <c r="I36" s="410"/>
      <c r="J36" s="410"/>
      <c r="K36" s="410"/>
      <c r="L36" s="283"/>
    </row>
    <row r="37" spans="1:12" ht="9.75" customHeight="1">
      <c r="A37" s="409" t="s">
        <v>7</v>
      </c>
      <c r="B37" s="409"/>
      <c r="C37" s="409"/>
      <c r="D37" s="409"/>
      <c r="E37" s="409"/>
      <c r="F37" s="409"/>
      <c r="G37" s="410" t="s">
        <v>121</v>
      </c>
      <c r="H37" s="410"/>
      <c r="I37" s="410"/>
      <c r="J37" s="410"/>
      <c r="K37" s="410"/>
      <c r="L37" s="283"/>
    </row>
    <row r="38" spans="1:12" s="227" customFormat="1" ht="9.75" customHeight="1">
      <c r="A38" s="7" t="s">
        <v>9</v>
      </c>
      <c r="B38" s="113" t="s">
        <v>232</v>
      </c>
      <c r="C38" s="113"/>
      <c r="D38" s="12"/>
      <c r="E38" s="12"/>
      <c r="F38" s="12"/>
      <c r="G38" s="228"/>
      <c r="H38" s="228"/>
      <c r="I38" s="228"/>
      <c r="J38" s="228"/>
      <c r="K38" s="228"/>
      <c r="L38" s="228" t="s">
        <v>9</v>
      </c>
    </row>
    <row r="39" spans="1:12" s="227" customFormat="1" ht="9.75" customHeight="1">
      <c r="A39" s="7">
        <v>65</v>
      </c>
      <c r="B39" s="3" t="s">
        <v>122</v>
      </c>
      <c r="C39" s="3"/>
      <c r="D39" s="186">
        <v>17279809</v>
      </c>
      <c r="E39" s="231">
        <v>8347855</v>
      </c>
      <c r="F39" s="231">
        <v>8612222</v>
      </c>
      <c r="G39" s="187">
        <v>319732</v>
      </c>
      <c r="H39" s="187">
        <v>513990</v>
      </c>
      <c r="I39" s="187">
        <v>52051</v>
      </c>
      <c r="J39" s="187">
        <f>D39-H39-I39</f>
        <v>16713768</v>
      </c>
      <c r="K39" s="187">
        <v>8879903</v>
      </c>
      <c r="L39" s="187">
        <v>65</v>
      </c>
    </row>
    <row r="40" spans="1:12" s="227" customFormat="1" ht="9.75" customHeight="1">
      <c r="A40" s="7">
        <v>66</v>
      </c>
      <c r="B40" s="3" t="s">
        <v>123</v>
      </c>
      <c r="C40" s="3"/>
      <c r="D40" s="186">
        <v>16244650</v>
      </c>
      <c r="E40" s="231">
        <v>7684827</v>
      </c>
      <c r="F40" s="231">
        <v>7758099</v>
      </c>
      <c r="G40" s="187">
        <v>801724</v>
      </c>
      <c r="H40" s="187">
        <v>1206355</v>
      </c>
      <c r="I40" s="187">
        <v>559420</v>
      </c>
      <c r="J40" s="187">
        <f>D40-H40-I40</f>
        <v>14478875</v>
      </c>
      <c r="K40" s="187">
        <v>8000403</v>
      </c>
      <c r="L40" s="187">
        <v>66</v>
      </c>
    </row>
    <row r="41" spans="1:12" s="227" customFormat="1" ht="9.75" customHeight="1">
      <c r="A41" s="7">
        <v>67</v>
      </c>
      <c r="B41" s="3" t="s">
        <v>124</v>
      </c>
      <c r="C41" s="3"/>
      <c r="D41" s="186">
        <v>10693287</v>
      </c>
      <c r="E41" s="231">
        <v>6003082</v>
      </c>
      <c r="F41" s="231">
        <v>4690205</v>
      </c>
      <c r="G41" s="234" t="s">
        <v>374</v>
      </c>
      <c r="H41" s="187">
        <v>452056</v>
      </c>
      <c r="I41" s="187">
        <v>289392</v>
      </c>
      <c r="J41" s="187">
        <f>D41-H41-I41</f>
        <v>9951839</v>
      </c>
      <c r="K41" s="187">
        <v>4400813</v>
      </c>
      <c r="L41" s="234">
        <v>67</v>
      </c>
    </row>
    <row r="42" spans="1:12" s="227" customFormat="1" ht="9.75" customHeight="1">
      <c r="A42" s="7">
        <v>68</v>
      </c>
      <c r="B42" s="3" t="s">
        <v>125</v>
      </c>
      <c r="C42" s="3"/>
      <c r="D42" s="186">
        <v>10633367</v>
      </c>
      <c r="E42" s="231">
        <v>6087822</v>
      </c>
      <c r="F42" s="231">
        <v>3870192</v>
      </c>
      <c r="G42" s="187">
        <v>675353</v>
      </c>
      <c r="H42" s="187">
        <v>303521</v>
      </c>
      <c r="I42" s="234">
        <v>536644</v>
      </c>
      <c r="J42" s="187">
        <f>D42-H42-I42</f>
        <v>9793202</v>
      </c>
      <c r="K42" s="187">
        <v>4008901</v>
      </c>
      <c r="L42" s="187">
        <v>68</v>
      </c>
    </row>
    <row r="43" spans="1:12" s="227" customFormat="1" ht="9.75" customHeight="1">
      <c r="A43" s="7">
        <v>69</v>
      </c>
      <c r="B43" s="14" t="s">
        <v>5</v>
      </c>
      <c r="C43" s="14"/>
      <c r="D43" s="16">
        <f aca="true" t="shared" si="4" ref="D43:K43">SUM(D39:D42)</f>
        <v>54851113</v>
      </c>
      <c r="E43" s="17">
        <f t="shared" si="4"/>
        <v>28123586</v>
      </c>
      <c r="F43" s="17">
        <f t="shared" si="4"/>
        <v>24930718</v>
      </c>
      <c r="G43" s="22">
        <f t="shared" si="4"/>
        <v>1796809</v>
      </c>
      <c r="H43" s="22">
        <f t="shared" si="4"/>
        <v>2475922</v>
      </c>
      <c r="I43" s="22">
        <f t="shared" si="4"/>
        <v>1437507</v>
      </c>
      <c r="J43" s="286">
        <f>D43-H43-I43</f>
        <v>50937684</v>
      </c>
      <c r="K43" s="22">
        <f t="shared" si="4"/>
        <v>25290020</v>
      </c>
      <c r="L43" s="228">
        <v>69</v>
      </c>
    </row>
    <row r="44" spans="1:12" s="227" customFormat="1" ht="9.75" customHeight="1">
      <c r="A44" s="7"/>
      <c r="B44" s="3"/>
      <c r="C44" s="3"/>
      <c r="D44" s="11"/>
      <c r="E44" s="12"/>
      <c r="F44" s="12"/>
      <c r="G44" s="228"/>
      <c r="H44" s="228"/>
      <c r="I44" s="228"/>
      <c r="J44" s="228"/>
      <c r="K44" s="228"/>
      <c r="L44" s="228"/>
    </row>
    <row r="45" spans="1:12" s="227" customFormat="1" ht="9.75" customHeight="1">
      <c r="A45" s="7" t="s">
        <v>9</v>
      </c>
      <c r="B45" s="113" t="s">
        <v>231</v>
      </c>
      <c r="C45" s="113"/>
      <c r="D45" s="11"/>
      <c r="E45" s="12"/>
      <c r="F45" s="12"/>
      <c r="G45" s="228"/>
      <c r="H45" s="228"/>
      <c r="I45" s="228"/>
      <c r="J45" s="228"/>
      <c r="K45" s="228"/>
      <c r="L45" s="228" t="s">
        <v>9</v>
      </c>
    </row>
    <row r="46" spans="1:12" s="227" customFormat="1" ht="9.75" customHeight="1">
      <c r="A46" s="7">
        <v>70</v>
      </c>
      <c r="B46" s="3" t="s">
        <v>122</v>
      </c>
      <c r="C46" s="3"/>
      <c r="D46" s="186">
        <v>8259943</v>
      </c>
      <c r="E46" s="231">
        <v>7884287</v>
      </c>
      <c r="F46" s="231">
        <v>375656</v>
      </c>
      <c r="G46" s="234" t="s">
        <v>374</v>
      </c>
      <c r="H46" s="187">
        <v>652588</v>
      </c>
      <c r="I46" s="234" t="s">
        <v>374</v>
      </c>
      <c r="J46" s="187">
        <f>D46-H46</f>
        <v>7607355</v>
      </c>
      <c r="K46" s="187">
        <v>375656</v>
      </c>
      <c r="L46" s="234">
        <v>70</v>
      </c>
    </row>
    <row r="47" spans="1:12" s="227" customFormat="1" ht="9.75" customHeight="1">
      <c r="A47" s="7">
        <v>71</v>
      </c>
      <c r="B47" s="3" t="s">
        <v>123</v>
      </c>
      <c r="C47" s="3"/>
      <c r="D47" s="186">
        <v>6608060</v>
      </c>
      <c r="E47" s="231">
        <v>6353186</v>
      </c>
      <c r="F47" s="231">
        <v>254874</v>
      </c>
      <c r="G47" s="234" t="s">
        <v>374</v>
      </c>
      <c r="H47" s="187">
        <v>569529</v>
      </c>
      <c r="I47" s="234" t="s">
        <v>374</v>
      </c>
      <c r="J47" s="187">
        <f>D47-H47</f>
        <v>6038531</v>
      </c>
      <c r="K47" s="187">
        <v>254874</v>
      </c>
      <c r="L47" s="234">
        <v>71</v>
      </c>
    </row>
    <row r="48" spans="1:12" s="227" customFormat="1" ht="9.75" customHeight="1">
      <c r="A48" s="7">
        <v>72</v>
      </c>
      <c r="B48" s="3" t="s">
        <v>124</v>
      </c>
      <c r="C48" s="3"/>
      <c r="D48" s="186">
        <v>7772793</v>
      </c>
      <c r="E48" s="231">
        <v>7175122</v>
      </c>
      <c r="F48" s="231">
        <v>504080</v>
      </c>
      <c r="G48" s="187">
        <v>93591</v>
      </c>
      <c r="H48" s="187">
        <v>513099</v>
      </c>
      <c r="I48" s="234" t="s">
        <v>374</v>
      </c>
      <c r="J48" s="187">
        <f>D48-H48</f>
        <v>7259694</v>
      </c>
      <c r="K48" s="187">
        <v>597671</v>
      </c>
      <c r="L48" s="187">
        <v>72</v>
      </c>
    </row>
    <row r="49" spans="1:12" s="227" customFormat="1" ht="9.75" customHeight="1">
      <c r="A49" s="7">
        <v>73</v>
      </c>
      <c r="B49" s="3" t="s">
        <v>126</v>
      </c>
      <c r="C49" s="3"/>
      <c r="D49" s="186">
        <v>9655934</v>
      </c>
      <c r="E49" s="231">
        <v>9205502</v>
      </c>
      <c r="F49" s="231">
        <v>450432</v>
      </c>
      <c r="G49" s="234" t="s">
        <v>374</v>
      </c>
      <c r="H49" s="187">
        <v>742295</v>
      </c>
      <c r="I49" s="234" t="s">
        <v>374</v>
      </c>
      <c r="J49" s="187">
        <f>D49-H49</f>
        <v>8913639</v>
      </c>
      <c r="K49" s="187">
        <v>450432</v>
      </c>
      <c r="L49" s="234">
        <v>73</v>
      </c>
    </row>
    <row r="50" spans="1:12" s="227" customFormat="1" ht="9.75" customHeight="1">
      <c r="A50" s="7">
        <v>74</v>
      </c>
      <c r="B50" s="3" t="s">
        <v>127</v>
      </c>
      <c r="C50" s="3"/>
      <c r="D50" s="186">
        <v>5718055</v>
      </c>
      <c r="E50" s="231">
        <v>4296416</v>
      </c>
      <c r="F50" s="231">
        <v>748369</v>
      </c>
      <c r="G50" s="187">
        <v>673270</v>
      </c>
      <c r="H50" s="187">
        <v>358187</v>
      </c>
      <c r="I50" s="234" t="s">
        <v>374</v>
      </c>
      <c r="J50" s="187">
        <f>D50-H50</f>
        <v>5359868</v>
      </c>
      <c r="K50" s="187">
        <v>1421639</v>
      </c>
      <c r="L50" s="187">
        <v>74</v>
      </c>
    </row>
    <row r="51" spans="1:12" s="227" customFormat="1" ht="9.75" customHeight="1">
      <c r="A51" s="7">
        <v>75</v>
      </c>
      <c r="B51" s="3" t="s">
        <v>128</v>
      </c>
      <c r="C51" s="3"/>
      <c r="D51" s="186">
        <v>4044027</v>
      </c>
      <c r="E51" s="231">
        <v>3188968</v>
      </c>
      <c r="F51" s="231">
        <v>402806</v>
      </c>
      <c r="G51" s="187">
        <v>452253</v>
      </c>
      <c r="H51" s="187">
        <v>192081</v>
      </c>
      <c r="I51" s="234">
        <v>26719</v>
      </c>
      <c r="J51" s="187">
        <f aca="true" t="shared" si="5" ref="J51:J56">D51-H51-I51</f>
        <v>3825227</v>
      </c>
      <c r="K51" s="187">
        <v>828340</v>
      </c>
      <c r="L51" s="187">
        <v>75</v>
      </c>
    </row>
    <row r="52" spans="1:12" s="227" customFormat="1" ht="9.75" customHeight="1">
      <c r="A52" s="7">
        <v>76</v>
      </c>
      <c r="B52" s="3" t="s">
        <v>129</v>
      </c>
      <c r="C52" s="3"/>
      <c r="D52" s="186">
        <v>6593185</v>
      </c>
      <c r="E52" s="231">
        <v>5021772</v>
      </c>
      <c r="F52" s="231">
        <v>931638</v>
      </c>
      <c r="G52" s="187">
        <v>639775</v>
      </c>
      <c r="H52" s="187">
        <v>229276</v>
      </c>
      <c r="I52" s="187">
        <v>327530</v>
      </c>
      <c r="J52" s="187">
        <f t="shared" si="5"/>
        <v>6036379</v>
      </c>
      <c r="K52" s="187">
        <v>1243883</v>
      </c>
      <c r="L52" s="187">
        <v>76</v>
      </c>
    </row>
    <row r="53" spans="1:12" s="227" customFormat="1" ht="9.75" customHeight="1">
      <c r="A53" s="7">
        <v>77</v>
      </c>
      <c r="B53" s="3" t="s">
        <v>130</v>
      </c>
      <c r="C53" s="3"/>
      <c r="D53" s="186">
        <v>3803559</v>
      </c>
      <c r="E53" s="231">
        <v>3025756</v>
      </c>
      <c r="F53" s="231">
        <v>462476</v>
      </c>
      <c r="G53" s="187">
        <v>315327</v>
      </c>
      <c r="H53" s="187">
        <v>211205</v>
      </c>
      <c r="I53" s="234">
        <v>73170</v>
      </c>
      <c r="J53" s="187">
        <f t="shared" si="5"/>
        <v>3519184</v>
      </c>
      <c r="K53" s="187">
        <v>704633</v>
      </c>
      <c r="L53" s="187">
        <v>77</v>
      </c>
    </row>
    <row r="54" spans="1:12" s="227" customFormat="1" ht="9.75" customHeight="1">
      <c r="A54" s="7">
        <v>78</v>
      </c>
      <c r="B54" s="3" t="s">
        <v>131</v>
      </c>
      <c r="C54" s="3"/>
      <c r="D54" s="186">
        <v>8925380</v>
      </c>
      <c r="E54" s="231">
        <v>8149993</v>
      </c>
      <c r="F54" s="231">
        <v>213524</v>
      </c>
      <c r="G54" s="187">
        <v>561863</v>
      </c>
      <c r="H54" s="187">
        <v>414212</v>
      </c>
      <c r="I54" s="234" t="s">
        <v>374</v>
      </c>
      <c r="J54" s="187">
        <f>D54-H54</f>
        <v>8511168</v>
      </c>
      <c r="K54" s="187">
        <v>775387</v>
      </c>
      <c r="L54" s="187">
        <v>78</v>
      </c>
    </row>
    <row r="55" spans="1:12" s="227" customFormat="1" ht="9.75" customHeight="1">
      <c r="A55" s="7">
        <v>79</v>
      </c>
      <c r="B55" s="14" t="s">
        <v>5</v>
      </c>
      <c r="C55" s="14"/>
      <c r="D55" s="16">
        <f aca="true" t="shared" si="6" ref="D55:K55">SUM(D46:D54)</f>
        <v>61380936</v>
      </c>
      <c r="E55" s="17">
        <f t="shared" si="6"/>
        <v>54301002</v>
      </c>
      <c r="F55" s="17">
        <f t="shared" si="6"/>
        <v>4343855</v>
      </c>
      <c r="G55" s="22">
        <f t="shared" si="6"/>
        <v>2736079</v>
      </c>
      <c r="H55" s="22">
        <f t="shared" si="6"/>
        <v>3882472</v>
      </c>
      <c r="I55" s="22">
        <f t="shared" si="6"/>
        <v>427419</v>
      </c>
      <c r="J55" s="286">
        <f t="shared" si="5"/>
        <v>57071045</v>
      </c>
      <c r="K55" s="22">
        <f t="shared" si="6"/>
        <v>6652515</v>
      </c>
      <c r="L55" s="228">
        <v>79</v>
      </c>
    </row>
    <row r="56" spans="1:12" s="227" customFormat="1" ht="9.75" customHeight="1">
      <c r="A56" s="7">
        <v>80</v>
      </c>
      <c r="B56" s="20" t="s">
        <v>72</v>
      </c>
      <c r="C56" s="20"/>
      <c r="D56" s="16">
        <f aca="true" t="shared" si="7" ref="D56:K56">D43+D55</f>
        <v>116232049</v>
      </c>
      <c r="E56" s="17">
        <f t="shared" si="7"/>
        <v>82424588</v>
      </c>
      <c r="F56" s="17">
        <f t="shared" si="7"/>
        <v>29274573</v>
      </c>
      <c r="G56" s="22">
        <f t="shared" si="7"/>
        <v>4532888</v>
      </c>
      <c r="H56" s="22">
        <f t="shared" si="7"/>
        <v>6358394</v>
      </c>
      <c r="I56" s="22">
        <f t="shared" si="7"/>
        <v>1864926</v>
      </c>
      <c r="J56" s="286">
        <f t="shared" si="5"/>
        <v>108008729</v>
      </c>
      <c r="K56" s="22">
        <f t="shared" si="7"/>
        <v>31942535</v>
      </c>
      <c r="L56" s="228">
        <v>80</v>
      </c>
    </row>
    <row r="57" spans="1:12" ht="9.75" customHeight="1">
      <c r="A57" s="7"/>
      <c r="B57" s="20"/>
      <c r="C57" s="20"/>
      <c r="D57" s="17"/>
      <c r="E57" s="17"/>
      <c r="F57" s="17"/>
      <c r="G57" s="410"/>
      <c r="H57" s="410"/>
      <c r="I57" s="410"/>
      <c r="J57" s="260"/>
      <c r="K57" s="22"/>
      <c r="L57" s="283"/>
    </row>
    <row r="58" spans="1:12" ht="9.75" customHeight="1">
      <c r="A58" s="409" t="s">
        <v>7</v>
      </c>
      <c r="B58" s="409"/>
      <c r="C58" s="409"/>
      <c r="D58" s="409"/>
      <c r="E58" s="409"/>
      <c r="F58" s="409"/>
      <c r="G58" s="410" t="s">
        <v>132</v>
      </c>
      <c r="H58" s="410"/>
      <c r="I58" s="410"/>
      <c r="J58" s="410"/>
      <c r="K58" s="410"/>
      <c r="L58" s="283" t="s">
        <v>9</v>
      </c>
    </row>
    <row r="59" spans="1:12" s="227" customFormat="1" ht="9.75" customHeight="1">
      <c r="A59" s="7" t="s">
        <v>9</v>
      </c>
      <c r="B59" s="113" t="s">
        <v>10</v>
      </c>
      <c r="C59" s="113"/>
      <c r="D59" s="16"/>
      <c r="E59" s="17"/>
      <c r="F59" s="17"/>
      <c r="G59" s="22"/>
      <c r="H59" s="22"/>
      <c r="I59" s="22"/>
      <c r="J59" s="22"/>
      <c r="K59" s="236"/>
      <c r="L59" s="228"/>
    </row>
    <row r="60" spans="1:12" s="227" customFormat="1" ht="9.75" customHeight="1">
      <c r="A60" s="7">
        <v>81</v>
      </c>
      <c r="B60" s="3" t="s">
        <v>133</v>
      </c>
      <c r="C60" s="3"/>
      <c r="D60" s="186">
        <v>10394182</v>
      </c>
      <c r="E60" s="231">
        <v>5562453</v>
      </c>
      <c r="F60" s="231">
        <v>4554592</v>
      </c>
      <c r="G60" s="187">
        <v>277137</v>
      </c>
      <c r="H60" s="187">
        <v>355318</v>
      </c>
      <c r="I60" s="187">
        <v>127685</v>
      </c>
      <c r="J60" s="187">
        <f aca="true" t="shared" si="8" ref="J60:J65">D60-H60-I60</f>
        <v>9911179</v>
      </c>
      <c r="K60" s="187">
        <v>4704044</v>
      </c>
      <c r="L60" s="187">
        <v>81</v>
      </c>
    </row>
    <row r="61" spans="1:12" s="230" customFormat="1" ht="9.75" customHeight="1">
      <c r="A61" s="7">
        <v>82</v>
      </c>
      <c r="B61" s="3" t="s">
        <v>134</v>
      </c>
      <c r="C61" s="3"/>
      <c r="D61" s="186">
        <v>43958015</v>
      </c>
      <c r="E61" s="231">
        <v>17789713</v>
      </c>
      <c r="F61" s="231">
        <v>26168302</v>
      </c>
      <c r="G61" s="234" t="s">
        <v>374</v>
      </c>
      <c r="H61" s="187">
        <v>3057951</v>
      </c>
      <c r="I61" s="187">
        <v>2272556</v>
      </c>
      <c r="J61" s="187">
        <f t="shared" si="8"/>
        <v>38627508</v>
      </c>
      <c r="K61" s="187">
        <v>23895746</v>
      </c>
      <c r="L61" s="234">
        <v>82</v>
      </c>
    </row>
    <row r="62" spans="1:12" s="227" customFormat="1" ht="9.75" customHeight="1">
      <c r="A62" s="7">
        <v>83</v>
      </c>
      <c r="B62" s="3" t="s">
        <v>135</v>
      </c>
      <c r="C62" s="3"/>
      <c r="D62" s="186">
        <v>45815533</v>
      </c>
      <c r="E62" s="231">
        <v>16699559</v>
      </c>
      <c r="F62" s="231">
        <v>26873872</v>
      </c>
      <c r="G62" s="187">
        <v>2242102</v>
      </c>
      <c r="H62" s="187">
        <v>4073817</v>
      </c>
      <c r="I62" s="187">
        <v>2560591</v>
      </c>
      <c r="J62" s="187">
        <f t="shared" si="8"/>
        <v>39181125</v>
      </c>
      <c r="K62" s="187">
        <v>26555383</v>
      </c>
      <c r="L62" s="187">
        <v>83</v>
      </c>
    </row>
    <row r="63" spans="1:12" s="227" customFormat="1" ht="9.75" customHeight="1">
      <c r="A63" s="7">
        <v>84</v>
      </c>
      <c r="B63" s="3" t="s">
        <v>136</v>
      </c>
      <c r="C63" s="3"/>
      <c r="D63" s="188">
        <v>209556103</v>
      </c>
      <c r="E63" s="231">
        <v>70615953</v>
      </c>
      <c r="F63" s="232">
        <v>138940150</v>
      </c>
      <c r="G63" s="234" t="s">
        <v>374</v>
      </c>
      <c r="H63" s="187">
        <v>2783345</v>
      </c>
      <c r="I63" s="187">
        <v>14073926</v>
      </c>
      <c r="J63" s="187">
        <f t="shared" si="8"/>
        <v>192698832</v>
      </c>
      <c r="K63" s="189">
        <v>124866224</v>
      </c>
      <c r="L63" s="234">
        <v>84</v>
      </c>
    </row>
    <row r="64" spans="1:12" s="227" customFormat="1" ht="9.75" customHeight="1">
      <c r="A64" s="7">
        <v>85</v>
      </c>
      <c r="B64" s="3" t="s">
        <v>137</v>
      </c>
      <c r="C64" s="3"/>
      <c r="D64" s="186">
        <v>9443345</v>
      </c>
      <c r="E64" s="231">
        <v>4244343</v>
      </c>
      <c r="F64" s="231">
        <v>5199002</v>
      </c>
      <c r="G64" s="234" t="s">
        <v>374</v>
      </c>
      <c r="H64" s="187">
        <v>164089</v>
      </c>
      <c r="I64" s="234">
        <v>102215</v>
      </c>
      <c r="J64" s="187">
        <f t="shared" si="8"/>
        <v>9177041</v>
      </c>
      <c r="K64" s="187">
        <v>5096787</v>
      </c>
      <c r="L64" s="234">
        <v>85</v>
      </c>
    </row>
    <row r="65" spans="1:12" s="227" customFormat="1" ht="9.75" customHeight="1">
      <c r="A65" s="7">
        <v>86</v>
      </c>
      <c r="B65" s="14" t="s">
        <v>5</v>
      </c>
      <c r="C65" s="14"/>
      <c r="D65" s="16">
        <f aca="true" t="shared" si="9" ref="D65:K65">SUM(D60:D64)</f>
        <v>319167178</v>
      </c>
      <c r="E65" s="17">
        <f t="shared" si="9"/>
        <v>114912021</v>
      </c>
      <c r="F65" s="17">
        <f t="shared" si="9"/>
        <v>201735918</v>
      </c>
      <c r="G65" s="22">
        <f t="shared" si="9"/>
        <v>2519239</v>
      </c>
      <c r="H65" s="22">
        <f t="shared" si="9"/>
        <v>10434520</v>
      </c>
      <c r="I65" s="22">
        <f t="shared" si="9"/>
        <v>19136973</v>
      </c>
      <c r="J65" s="286">
        <f t="shared" si="8"/>
        <v>289595685</v>
      </c>
      <c r="K65" s="22">
        <f t="shared" si="9"/>
        <v>185118184</v>
      </c>
      <c r="L65" s="228">
        <v>86</v>
      </c>
    </row>
    <row r="66" spans="1:12" s="227" customFormat="1" ht="9.75" customHeight="1">
      <c r="A66" s="7"/>
      <c r="B66" s="14"/>
      <c r="C66" s="14"/>
      <c r="D66" s="11"/>
      <c r="E66" s="17"/>
      <c r="F66" s="17"/>
      <c r="G66" s="228"/>
      <c r="H66" s="228"/>
      <c r="I66" s="228"/>
      <c r="J66" s="22"/>
      <c r="K66" s="228"/>
      <c r="L66" s="228"/>
    </row>
    <row r="67" spans="1:12" s="227" customFormat="1" ht="9.75" customHeight="1">
      <c r="A67" s="7" t="s">
        <v>9</v>
      </c>
      <c r="B67" s="113" t="s">
        <v>26</v>
      </c>
      <c r="C67" s="113"/>
      <c r="D67" s="16"/>
      <c r="E67" s="25"/>
      <c r="F67" s="25"/>
      <c r="G67" s="228"/>
      <c r="H67" s="228"/>
      <c r="I67" s="228"/>
      <c r="J67" s="22"/>
      <c r="K67" s="228"/>
      <c r="L67" s="228" t="s">
        <v>9</v>
      </c>
    </row>
    <row r="68" spans="1:12" s="227" customFormat="1" ht="9.75" customHeight="1">
      <c r="A68" s="7">
        <v>87</v>
      </c>
      <c r="B68" s="3" t="s">
        <v>133</v>
      </c>
      <c r="C68" s="3"/>
      <c r="D68" s="186">
        <v>9051556</v>
      </c>
      <c r="E68" s="231">
        <v>7573952</v>
      </c>
      <c r="F68" s="231">
        <v>630106</v>
      </c>
      <c r="G68" s="187">
        <v>847498</v>
      </c>
      <c r="H68" s="187">
        <v>514992</v>
      </c>
      <c r="I68" s="234">
        <v>29561</v>
      </c>
      <c r="J68" s="187">
        <f aca="true" t="shared" si="10" ref="J68:J76">D68-H68-I68</f>
        <v>8507003</v>
      </c>
      <c r="K68" s="187">
        <v>1448043</v>
      </c>
      <c r="L68" s="187">
        <v>87</v>
      </c>
    </row>
    <row r="69" spans="1:12" s="227" customFormat="1" ht="9.75" customHeight="1">
      <c r="A69" s="7">
        <v>88</v>
      </c>
      <c r="B69" s="3" t="s">
        <v>138</v>
      </c>
      <c r="C69" s="3"/>
      <c r="D69" s="186">
        <v>10182234</v>
      </c>
      <c r="E69" s="231">
        <v>8792112</v>
      </c>
      <c r="F69" s="231">
        <v>470232</v>
      </c>
      <c r="G69" s="187">
        <v>919890</v>
      </c>
      <c r="H69" s="187">
        <v>665707</v>
      </c>
      <c r="I69" s="234" t="s">
        <v>374</v>
      </c>
      <c r="J69" s="187">
        <f>D69-H69</f>
        <v>9516527</v>
      </c>
      <c r="K69" s="187">
        <v>1390122</v>
      </c>
      <c r="L69" s="187">
        <v>88</v>
      </c>
    </row>
    <row r="70" spans="1:12" s="227" customFormat="1" ht="9.75" customHeight="1">
      <c r="A70" s="7">
        <v>89</v>
      </c>
      <c r="B70" s="3" t="s">
        <v>135</v>
      </c>
      <c r="C70" s="3"/>
      <c r="D70" s="186">
        <v>6501934</v>
      </c>
      <c r="E70" s="231">
        <v>6283964</v>
      </c>
      <c r="F70" s="231">
        <v>217970</v>
      </c>
      <c r="G70" s="234" t="s">
        <v>374</v>
      </c>
      <c r="H70" s="187">
        <v>635227</v>
      </c>
      <c r="I70" s="234" t="s">
        <v>374</v>
      </c>
      <c r="J70" s="187">
        <f>D70-H70</f>
        <v>5866707</v>
      </c>
      <c r="K70" s="187">
        <v>217970</v>
      </c>
      <c r="L70" s="234">
        <v>89</v>
      </c>
    </row>
    <row r="71" spans="1:12" s="227" customFormat="1" ht="9.75" customHeight="1">
      <c r="A71" s="7">
        <v>90</v>
      </c>
      <c r="B71" s="3" t="s">
        <v>139</v>
      </c>
      <c r="C71" s="3"/>
      <c r="D71" s="186">
        <v>10532290</v>
      </c>
      <c r="E71" s="231">
        <v>9676346</v>
      </c>
      <c r="F71" s="231">
        <v>480000</v>
      </c>
      <c r="G71" s="187">
        <v>375944</v>
      </c>
      <c r="H71" s="187">
        <v>526281</v>
      </c>
      <c r="I71" s="234" t="s">
        <v>374</v>
      </c>
      <c r="J71" s="187">
        <f>D71-H71</f>
        <v>10006009</v>
      </c>
      <c r="K71" s="187">
        <v>855944</v>
      </c>
      <c r="L71" s="187">
        <v>90</v>
      </c>
    </row>
    <row r="72" spans="1:12" s="227" customFormat="1" ht="9.75" customHeight="1">
      <c r="A72" s="7">
        <v>91</v>
      </c>
      <c r="B72" s="3" t="s">
        <v>140</v>
      </c>
      <c r="C72" s="3"/>
      <c r="D72" s="186">
        <v>6401016</v>
      </c>
      <c r="E72" s="231">
        <v>5162357</v>
      </c>
      <c r="F72" s="231">
        <v>588822</v>
      </c>
      <c r="G72" s="187">
        <v>649837</v>
      </c>
      <c r="H72" s="187">
        <v>1339698</v>
      </c>
      <c r="I72" s="234">
        <v>2322</v>
      </c>
      <c r="J72" s="187">
        <f t="shared" si="10"/>
        <v>5058996</v>
      </c>
      <c r="K72" s="187">
        <v>1236337</v>
      </c>
      <c r="L72" s="187">
        <v>91</v>
      </c>
    </row>
    <row r="73" spans="1:12" s="227" customFormat="1" ht="9.75" customHeight="1">
      <c r="A73" s="7">
        <v>92</v>
      </c>
      <c r="B73" s="3" t="s">
        <v>141</v>
      </c>
      <c r="C73" s="3"/>
      <c r="D73" s="186">
        <v>7422869</v>
      </c>
      <c r="E73" s="231">
        <v>6628673</v>
      </c>
      <c r="F73" s="231">
        <v>292850</v>
      </c>
      <c r="G73" s="187">
        <v>501346</v>
      </c>
      <c r="H73" s="187">
        <v>490165</v>
      </c>
      <c r="I73" s="234" t="s">
        <v>374</v>
      </c>
      <c r="J73" s="187">
        <f>D73-H73</f>
        <v>6932704</v>
      </c>
      <c r="K73" s="187">
        <v>794196</v>
      </c>
      <c r="L73" s="187">
        <v>92</v>
      </c>
    </row>
    <row r="74" spans="1:12" s="227" customFormat="1" ht="9.75" customHeight="1">
      <c r="A74" s="7">
        <v>93</v>
      </c>
      <c r="B74" s="3" t="s">
        <v>142</v>
      </c>
      <c r="C74" s="3"/>
      <c r="D74" s="186">
        <v>6781607</v>
      </c>
      <c r="E74" s="231">
        <v>5871523</v>
      </c>
      <c r="F74" s="231">
        <v>271664</v>
      </c>
      <c r="G74" s="187">
        <v>638420</v>
      </c>
      <c r="H74" s="187">
        <v>384103</v>
      </c>
      <c r="I74" s="234" t="s">
        <v>374</v>
      </c>
      <c r="J74" s="187">
        <f>D74-H74</f>
        <v>6397504</v>
      </c>
      <c r="K74" s="187">
        <v>910084</v>
      </c>
      <c r="L74" s="187">
        <v>93</v>
      </c>
    </row>
    <row r="75" spans="1:12" s="227" customFormat="1" ht="9.75" customHeight="1">
      <c r="A75" s="7">
        <v>94</v>
      </c>
      <c r="B75" s="14" t="s">
        <v>5</v>
      </c>
      <c r="C75" s="14"/>
      <c r="D75" s="16">
        <f aca="true" t="shared" si="11" ref="D75:K75">SUM(D68:D74)</f>
        <v>56873506</v>
      </c>
      <c r="E75" s="17">
        <f t="shared" si="11"/>
        <v>49988927</v>
      </c>
      <c r="F75" s="17">
        <f t="shared" si="11"/>
        <v>2951644</v>
      </c>
      <c r="G75" s="22">
        <f t="shared" si="11"/>
        <v>3932935</v>
      </c>
      <c r="H75" s="22">
        <f t="shared" si="11"/>
        <v>4556173</v>
      </c>
      <c r="I75" s="22">
        <f t="shared" si="11"/>
        <v>31883</v>
      </c>
      <c r="J75" s="286">
        <f t="shared" si="10"/>
        <v>52285450</v>
      </c>
      <c r="K75" s="22">
        <f t="shared" si="11"/>
        <v>6852696</v>
      </c>
      <c r="L75" s="228">
        <v>94</v>
      </c>
    </row>
    <row r="76" spans="1:12" s="227" customFormat="1" ht="9.75" customHeight="1">
      <c r="A76" s="7">
        <v>95</v>
      </c>
      <c r="B76" s="20" t="s">
        <v>73</v>
      </c>
      <c r="C76" s="20"/>
      <c r="D76" s="16">
        <f aca="true" t="shared" si="12" ref="D76:K76">D65+D75</f>
        <v>376040684</v>
      </c>
      <c r="E76" s="17">
        <f t="shared" si="12"/>
        <v>164900948</v>
      </c>
      <c r="F76" s="17">
        <f t="shared" si="12"/>
        <v>204687562</v>
      </c>
      <c r="G76" s="22">
        <f t="shared" si="12"/>
        <v>6452174</v>
      </c>
      <c r="H76" s="22">
        <f t="shared" si="12"/>
        <v>14990693</v>
      </c>
      <c r="I76" s="22">
        <f t="shared" si="12"/>
        <v>19168856</v>
      </c>
      <c r="J76" s="286">
        <f t="shared" si="10"/>
        <v>341881135</v>
      </c>
      <c r="K76" s="22">
        <f t="shared" si="12"/>
        <v>191970880</v>
      </c>
      <c r="L76" s="228">
        <v>95</v>
      </c>
    </row>
    <row r="77" spans="1:12" ht="9.75" customHeight="1">
      <c r="A77" s="7"/>
      <c r="B77" s="20"/>
      <c r="C77" s="20"/>
      <c r="D77" s="16"/>
      <c r="E77" s="17"/>
      <c r="F77" s="17"/>
      <c r="G77" s="22"/>
      <c r="H77" s="22"/>
      <c r="I77" s="22"/>
      <c r="J77" s="22"/>
      <c r="K77" s="22"/>
      <c r="L77" s="212"/>
    </row>
    <row r="78" spans="1:12" ht="9.75" customHeight="1">
      <c r="A78" s="227" t="s">
        <v>37</v>
      </c>
      <c r="D78" s="16"/>
      <c r="E78" s="17"/>
      <c r="F78" s="17"/>
      <c r="G78" s="221"/>
      <c r="H78" s="221"/>
      <c r="I78" s="221"/>
      <c r="J78" s="287"/>
      <c r="K78" s="221"/>
      <c r="L78" s="266"/>
    </row>
    <row r="79" spans="1:12" s="242" customFormat="1" ht="8.25">
      <c r="A79" s="322" t="s">
        <v>156</v>
      </c>
      <c r="B79" s="322"/>
      <c r="C79" s="322"/>
      <c r="D79" s="322"/>
      <c r="E79" s="322"/>
      <c r="F79" s="322"/>
      <c r="G79" s="322"/>
      <c r="J79" s="288"/>
      <c r="L79" s="247"/>
    </row>
  </sheetData>
  <sheetProtection/>
  <mergeCells count="31">
    <mergeCell ref="G1:L1"/>
    <mergeCell ref="F14:F16"/>
    <mergeCell ref="J8:J16"/>
    <mergeCell ref="K8:K9"/>
    <mergeCell ref="K10:K16"/>
    <mergeCell ref="A1:F1"/>
    <mergeCell ref="G58:K58"/>
    <mergeCell ref="A18:F18"/>
    <mergeCell ref="G18:L18"/>
    <mergeCell ref="A19:F19"/>
    <mergeCell ref="G19:K19"/>
    <mergeCell ref="G8:G9"/>
    <mergeCell ref="E2:F2"/>
    <mergeCell ref="B3:F3"/>
    <mergeCell ref="G3:H3"/>
    <mergeCell ref="G10:G16"/>
    <mergeCell ref="I14:I16"/>
    <mergeCell ref="H2:I2"/>
    <mergeCell ref="B7:C17"/>
    <mergeCell ref="D7:D16"/>
    <mergeCell ref="E8:F13"/>
    <mergeCell ref="H8:I13"/>
    <mergeCell ref="G4:H4"/>
    <mergeCell ref="B4:F4"/>
    <mergeCell ref="L7:L17"/>
    <mergeCell ref="A79:G79"/>
    <mergeCell ref="A37:F37"/>
    <mergeCell ref="G36:K36"/>
    <mergeCell ref="A58:F58"/>
    <mergeCell ref="G57:I57"/>
    <mergeCell ref="G37:K37"/>
  </mergeCells>
  <printOptions/>
  <pageMargins left="0.7086614173228347" right="0.7086614173228347" top="0.7874015748031497" bottom="0.7874015748031497" header="0.31496062992125984" footer="0.31496062992125984"/>
  <pageSetup horizontalDpi="600" verticalDpi="600" orientation="portrait" paperSize="9" scale="85" r:id="rId1"/>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S75"/>
  <sheetViews>
    <sheetView view="pageLayout" workbookViewId="0" topLeftCell="A1">
      <selection activeCell="M27" sqref="M27"/>
    </sheetView>
  </sheetViews>
  <sheetFormatPr defaultColWidth="16.28125" defaultRowHeight="12.75"/>
  <cols>
    <col min="1" max="1" width="6.7109375" style="227" customWidth="1"/>
    <col min="2" max="2" width="24.00390625" style="4" customWidth="1"/>
    <col min="3" max="3" width="0.85546875" style="4" customWidth="1"/>
    <col min="4" max="4" width="23.00390625" style="4" customWidth="1"/>
    <col min="5" max="5" width="22.8515625" style="4" customWidth="1"/>
    <col min="6" max="6" width="21.8515625" style="4" customWidth="1"/>
    <col min="7" max="11" width="16.7109375" style="4" customWidth="1"/>
    <col min="12" max="12" width="10.140625" style="227" customWidth="1"/>
    <col min="13" max="16384" width="16.28125" style="4" customWidth="1"/>
  </cols>
  <sheetData>
    <row r="1" spans="1:18" ht="12" customHeight="1">
      <c r="A1" s="346" t="s">
        <v>420</v>
      </c>
      <c r="B1" s="346"/>
      <c r="C1" s="346"/>
      <c r="D1" s="346"/>
      <c r="E1" s="346"/>
      <c r="F1" s="346"/>
      <c r="G1" s="346" t="s">
        <v>421</v>
      </c>
      <c r="H1" s="346"/>
      <c r="I1" s="346"/>
      <c r="J1" s="346"/>
      <c r="K1" s="346"/>
      <c r="L1" s="346"/>
      <c r="M1" s="62"/>
      <c r="N1" s="62"/>
      <c r="O1" s="62"/>
      <c r="P1" s="62"/>
      <c r="Q1" s="62"/>
      <c r="R1" s="62"/>
    </row>
    <row r="2" spans="1:18" ht="12" customHeight="1">
      <c r="A2" s="62"/>
      <c r="B2" s="51"/>
      <c r="C2" s="51"/>
      <c r="D2" s="51"/>
      <c r="E2" s="345" t="s">
        <v>218</v>
      </c>
      <c r="F2" s="345"/>
      <c r="G2" s="347" t="s">
        <v>219</v>
      </c>
      <c r="H2" s="347"/>
      <c r="L2" s="119"/>
      <c r="M2" s="51"/>
      <c r="N2" s="51"/>
      <c r="O2" s="51"/>
      <c r="P2" s="51"/>
      <c r="Q2" s="51"/>
      <c r="R2" s="51"/>
    </row>
    <row r="3" spans="1:18" ht="12" customHeight="1">
      <c r="A3" s="265"/>
      <c r="B3" s="345" t="s">
        <v>220</v>
      </c>
      <c r="C3" s="345"/>
      <c r="D3" s="345"/>
      <c r="E3" s="345"/>
      <c r="F3" s="345"/>
      <c r="G3" s="347" t="s">
        <v>221</v>
      </c>
      <c r="H3" s="347"/>
      <c r="I3" s="347"/>
      <c r="J3" s="347"/>
      <c r="K3" s="347"/>
      <c r="N3" s="53"/>
      <c r="O3" s="53"/>
      <c r="P3" s="53"/>
      <c r="Q3" s="53"/>
      <c r="R3" s="53"/>
    </row>
    <row r="4" spans="1:18" ht="12" customHeight="1">
      <c r="A4" s="265"/>
      <c r="B4" s="345" t="s">
        <v>439</v>
      </c>
      <c r="C4" s="345"/>
      <c r="D4" s="345"/>
      <c r="E4" s="345"/>
      <c r="F4" s="345"/>
      <c r="G4" s="347" t="s">
        <v>222</v>
      </c>
      <c r="H4" s="347"/>
      <c r="I4" s="90"/>
      <c r="J4" s="90"/>
      <c r="K4" s="65"/>
      <c r="M4" s="53"/>
      <c r="N4" s="53"/>
      <c r="O4" s="53"/>
      <c r="P4" s="53"/>
      <c r="Q4" s="53"/>
      <c r="R4" s="53"/>
    </row>
    <row r="5" spans="1:18" ht="12" customHeight="1">
      <c r="A5" s="265"/>
      <c r="B5" s="218"/>
      <c r="C5" s="218"/>
      <c r="D5" s="218"/>
      <c r="E5" s="218"/>
      <c r="F5" s="218" t="s">
        <v>410</v>
      </c>
      <c r="G5" s="219" t="s">
        <v>2</v>
      </c>
      <c r="H5" s="219"/>
      <c r="I5" s="90"/>
      <c r="J5" s="90"/>
      <c r="K5" s="65"/>
      <c r="M5" s="53"/>
      <c r="N5" s="53"/>
      <c r="O5" s="53"/>
      <c r="P5" s="53"/>
      <c r="Q5" s="53"/>
      <c r="R5" s="53"/>
    </row>
    <row r="6" spans="1:18" ht="12" customHeight="1">
      <c r="A6" s="279"/>
      <c r="B6" s="91"/>
      <c r="C6" s="91"/>
      <c r="D6" s="91"/>
      <c r="E6" s="91"/>
      <c r="F6" s="92" t="s">
        <v>3</v>
      </c>
      <c r="G6" s="51" t="s">
        <v>4</v>
      </c>
      <c r="H6" s="91"/>
      <c r="I6" s="91"/>
      <c r="J6" s="91"/>
      <c r="K6" s="285"/>
      <c r="M6" s="51"/>
      <c r="N6" s="51"/>
      <c r="O6" s="51"/>
      <c r="P6" s="51"/>
      <c r="Q6" s="51"/>
      <c r="R6" s="51"/>
    </row>
    <row r="7" spans="1:12" s="66" customFormat="1" ht="12.75" customHeight="1">
      <c r="A7" s="94" t="s">
        <v>9</v>
      </c>
      <c r="B7" s="374" t="s">
        <v>225</v>
      </c>
      <c r="C7" s="383"/>
      <c r="D7" s="380" t="s">
        <v>341</v>
      </c>
      <c r="E7" s="96" t="s">
        <v>9</v>
      </c>
      <c r="F7" s="97" t="s">
        <v>223</v>
      </c>
      <c r="G7" s="223" t="s">
        <v>414</v>
      </c>
      <c r="H7" s="223"/>
      <c r="I7" s="223"/>
      <c r="J7" s="223"/>
      <c r="K7" s="224" t="s">
        <v>415</v>
      </c>
      <c r="L7" s="431" t="s">
        <v>416</v>
      </c>
    </row>
    <row r="8" spans="1:12" s="66" customFormat="1" ht="15" customHeight="1">
      <c r="A8" s="99" t="s">
        <v>9</v>
      </c>
      <c r="B8" s="376"/>
      <c r="C8" s="384"/>
      <c r="D8" s="381"/>
      <c r="E8" s="374" t="s">
        <v>229</v>
      </c>
      <c r="F8" s="383"/>
      <c r="G8" s="384" t="s">
        <v>413</v>
      </c>
      <c r="H8" s="428" t="s">
        <v>411</v>
      </c>
      <c r="I8" s="429"/>
      <c r="J8" s="406" t="s">
        <v>454</v>
      </c>
      <c r="K8" s="419" t="s">
        <v>453</v>
      </c>
      <c r="L8" s="428"/>
    </row>
    <row r="9" spans="1:12" s="66" customFormat="1" ht="13.5" customHeight="1">
      <c r="A9" s="99" t="s">
        <v>9</v>
      </c>
      <c r="B9" s="376"/>
      <c r="C9" s="384"/>
      <c r="D9" s="381"/>
      <c r="E9" s="376"/>
      <c r="F9" s="384"/>
      <c r="G9" s="385"/>
      <c r="H9" s="428"/>
      <c r="I9" s="429"/>
      <c r="J9" s="384"/>
      <c r="K9" s="421"/>
      <c r="L9" s="428"/>
    </row>
    <row r="10" spans="1:12" s="66" customFormat="1" ht="18.75" customHeight="1">
      <c r="A10" s="99" t="s">
        <v>9</v>
      </c>
      <c r="B10" s="376"/>
      <c r="C10" s="384"/>
      <c r="D10" s="381"/>
      <c r="E10" s="376"/>
      <c r="F10" s="384"/>
      <c r="G10" s="383" t="s">
        <v>412</v>
      </c>
      <c r="H10" s="428"/>
      <c r="I10" s="429"/>
      <c r="J10" s="384"/>
      <c r="K10" s="419" t="s">
        <v>440</v>
      </c>
      <c r="L10" s="428"/>
    </row>
    <row r="11" spans="1:12" s="66" customFormat="1" ht="25.5" customHeight="1">
      <c r="A11" s="102" t="s">
        <v>200</v>
      </c>
      <c r="B11" s="376"/>
      <c r="C11" s="384"/>
      <c r="D11" s="381"/>
      <c r="E11" s="376"/>
      <c r="F11" s="384"/>
      <c r="G11" s="384"/>
      <c r="H11" s="428"/>
      <c r="I11" s="429"/>
      <c r="J11" s="384"/>
      <c r="K11" s="420"/>
      <c r="L11" s="428"/>
    </row>
    <row r="12" spans="1:12" s="66" customFormat="1" ht="27" customHeight="1">
      <c r="A12" s="102" t="s">
        <v>204</v>
      </c>
      <c r="B12" s="376"/>
      <c r="C12" s="384"/>
      <c r="D12" s="381"/>
      <c r="E12" s="376"/>
      <c r="F12" s="384"/>
      <c r="G12" s="384"/>
      <c r="H12" s="428"/>
      <c r="I12" s="429"/>
      <c r="J12" s="384"/>
      <c r="K12" s="420"/>
      <c r="L12" s="428"/>
    </row>
    <row r="13" spans="1:12" s="66" customFormat="1" ht="25.5" customHeight="1">
      <c r="A13" s="99" t="s">
        <v>9</v>
      </c>
      <c r="B13" s="376"/>
      <c r="C13" s="384"/>
      <c r="D13" s="381"/>
      <c r="E13" s="378"/>
      <c r="F13" s="385"/>
      <c r="G13" s="384"/>
      <c r="H13" s="430"/>
      <c r="I13" s="408"/>
      <c r="J13" s="384"/>
      <c r="K13" s="420"/>
      <c r="L13" s="428"/>
    </row>
    <row r="14" spans="1:12" s="66" customFormat="1" ht="12" customHeight="1">
      <c r="A14" s="99" t="s">
        <v>9</v>
      </c>
      <c r="B14" s="376"/>
      <c r="C14" s="384"/>
      <c r="D14" s="381"/>
      <c r="E14" s="105" t="s">
        <v>226</v>
      </c>
      <c r="F14" s="374" t="s">
        <v>315</v>
      </c>
      <c r="G14" s="377"/>
      <c r="H14" s="103" t="s">
        <v>226</v>
      </c>
      <c r="I14" s="403" t="s">
        <v>315</v>
      </c>
      <c r="J14" s="384"/>
      <c r="K14" s="420"/>
      <c r="L14" s="428"/>
    </row>
    <row r="15" spans="1:12" s="66" customFormat="1" ht="12" customHeight="1">
      <c r="A15" s="99" t="s">
        <v>9</v>
      </c>
      <c r="B15" s="376"/>
      <c r="C15" s="384"/>
      <c r="D15" s="381"/>
      <c r="E15" s="103" t="s">
        <v>227</v>
      </c>
      <c r="F15" s="376"/>
      <c r="G15" s="377"/>
      <c r="H15" s="103" t="s">
        <v>227</v>
      </c>
      <c r="I15" s="404"/>
      <c r="J15" s="384"/>
      <c r="K15" s="420"/>
      <c r="L15" s="428"/>
    </row>
    <row r="16" spans="1:12" s="66" customFormat="1" ht="12">
      <c r="A16" s="99" t="s">
        <v>9</v>
      </c>
      <c r="B16" s="376"/>
      <c r="C16" s="384"/>
      <c r="D16" s="382"/>
      <c r="E16" s="103" t="s">
        <v>228</v>
      </c>
      <c r="F16" s="386"/>
      <c r="G16" s="377"/>
      <c r="H16" s="103" t="s">
        <v>228</v>
      </c>
      <c r="I16" s="418"/>
      <c r="J16" s="387"/>
      <c r="K16" s="421"/>
      <c r="L16" s="428"/>
    </row>
    <row r="17" spans="1:18" s="66" customFormat="1" ht="12">
      <c r="A17" s="108" t="s">
        <v>9</v>
      </c>
      <c r="B17" s="386"/>
      <c r="C17" s="387"/>
      <c r="D17" s="109" t="s">
        <v>50</v>
      </c>
      <c r="E17" s="109" t="s">
        <v>51</v>
      </c>
      <c r="F17" s="110" t="s">
        <v>52</v>
      </c>
      <c r="G17" s="111" t="s">
        <v>53</v>
      </c>
      <c r="H17" s="109" t="s">
        <v>54</v>
      </c>
      <c r="I17" s="226" t="s">
        <v>55</v>
      </c>
      <c r="J17" s="109" t="s">
        <v>56</v>
      </c>
      <c r="K17" s="110" t="s">
        <v>57</v>
      </c>
      <c r="L17" s="430"/>
      <c r="M17" s="225"/>
      <c r="N17" s="225"/>
      <c r="O17" s="225"/>
      <c r="P17" s="225"/>
      <c r="Q17" s="225"/>
      <c r="R17" s="225"/>
    </row>
    <row r="18" spans="1:19" ht="12" customHeight="1">
      <c r="A18" s="422"/>
      <c r="B18" s="422"/>
      <c r="C18" s="422"/>
      <c r="D18" s="422"/>
      <c r="E18" s="422"/>
      <c r="F18" s="422"/>
      <c r="G18" s="422"/>
      <c r="H18" s="422"/>
      <c r="I18" s="422"/>
      <c r="J18" s="422"/>
      <c r="K18" s="422"/>
      <c r="L18" s="422"/>
      <c r="M18" s="423"/>
      <c r="N18" s="423"/>
      <c r="O18" s="423"/>
      <c r="P18" s="423"/>
      <c r="Q18" s="423"/>
      <c r="R18" s="423"/>
      <c r="S18" s="5"/>
    </row>
    <row r="19" spans="1:18" s="6" customFormat="1" ht="18" customHeight="1">
      <c r="A19" s="370" t="s">
        <v>7</v>
      </c>
      <c r="B19" s="370"/>
      <c r="C19" s="370"/>
      <c r="D19" s="370"/>
      <c r="E19" s="370"/>
      <c r="F19" s="370"/>
      <c r="G19" s="93" t="s">
        <v>8</v>
      </c>
      <c r="H19" s="93"/>
      <c r="I19" s="93"/>
      <c r="J19" s="93"/>
      <c r="K19" s="93"/>
      <c r="L19" s="273"/>
      <c r="M19" s="93"/>
      <c r="N19" s="93"/>
      <c r="O19" s="93"/>
      <c r="P19" s="93"/>
      <c r="Q19" s="93"/>
      <c r="R19" s="93"/>
    </row>
    <row r="20" spans="1:18" ht="9.75" customHeight="1">
      <c r="A20" s="7" t="s">
        <v>9</v>
      </c>
      <c r="B20" s="8" t="s">
        <v>10</v>
      </c>
      <c r="C20" s="8"/>
      <c r="D20" s="10"/>
      <c r="E20" s="9"/>
      <c r="F20" s="9"/>
      <c r="G20" s="9"/>
      <c r="H20" s="9"/>
      <c r="I20" s="9"/>
      <c r="J20" s="9"/>
      <c r="K20" s="9"/>
      <c r="L20" s="9"/>
      <c r="M20" s="9"/>
      <c r="N20" s="9"/>
      <c r="O20" s="9"/>
      <c r="P20" s="9"/>
      <c r="Q20" s="9"/>
      <c r="R20" s="9"/>
    </row>
    <row r="21" spans="1:17" ht="9.75" customHeight="1">
      <c r="A21" s="7">
        <v>96</v>
      </c>
      <c r="B21" s="3" t="s">
        <v>11</v>
      </c>
      <c r="C21" s="3"/>
      <c r="D21" s="186">
        <v>21947523</v>
      </c>
      <c r="E21" s="231">
        <v>8784459</v>
      </c>
      <c r="F21" s="231">
        <v>12605249</v>
      </c>
      <c r="G21" s="187">
        <v>557815</v>
      </c>
      <c r="H21" s="187">
        <v>832973</v>
      </c>
      <c r="I21" s="187">
        <v>2985335</v>
      </c>
      <c r="J21" s="187">
        <f>D21-H21-I21</f>
        <v>18129215</v>
      </c>
      <c r="K21" s="187">
        <v>10177729</v>
      </c>
      <c r="L21" s="13">
        <v>96</v>
      </c>
      <c r="M21" s="12"/>
      <c r="N21" s="12"/>
      <c r="O21" s="12"/>
      <c r="P21" s="12"/>
      <c r="Q21" s="12"/>
    </row>
    <row r="22" spans="1:17" ht="9.75" customHeight="1">
      <c r="A22" s="7">
        <v>97</v>
      </c>
      <c r="B22" s="3" t="s">
        <v>12</v>
      </c>
      <c r="C22" s="3"/>
      <c r="D22" s="186">
        <v>12381585</v>
      </c>
      <c r="E22" s="231">
        <v>7006042</v>
      </c>
      <c r="F22" s="231">
        <v>5375543</v>
      </c>
      <c r="G22" s="234" t="s">
        <v>374</v>
      </c>
      <c r="H22" s="187">
        <v>516602</v>
      </c>
      <c r="I22" s="234">
        <v>41300</v>
      </c>
      <c r="J22" s="187">
        <f>D22-H22-I22</f>
        <v>11823683</v>
      </c>
      <c r="K22" s="187">
        <v>5334243</v>
      </c>
      <c r="L22" s="13">
        <v>97</v>
      </c>
      <c r="M22" s="12"/>
      <c r="N22" s="12"/>
      <c r="O22" s="12"/>
      <c r="P22" s="12"/>
      <c r="Q22" s="12"/>
    </row>
    <row r="23" spans="1:17" ht="9.75" customHeight="1">
      <c r="A23" s="7">
        <v>98</v>
      </c>
      <c r="B23" s="3" t="s">
        <v>13</v>
      </c>
      <c r="C23" s="3"/>
      <c r="D23" s="186">
        <v>31256142</v>
      </c>
      <c r="E23" s="231">
        <v>18679919</v>
      </c>
      <c r="F23" s="231">
        <v>11636884</v>
      </c>
      <c r="G23" s="187">
        <v>939339</v>
      </c>
      <c r="H23" s="187">
        <v>949981</v>
      </c>
      <c r="I23" s="187">
        <v>625551</v>
      </c>
      <c r="J23" s="187">
        <f>D23-H23-I23</f>
        <v>29680610</v>
      </c>
      <c r="K23" s="187">
        <v>11950672</v>
      </c>
      <c r="L23" s="13">
        <v>98</v>
      </c>
      <c r="M23" s="12"/>
      <c r="N23" s="12"/>
      <c r="O23" s="12"/>
      <c r="P23" s="12"/>
      <c r="Q23" s="12"/>
    </row>
    <row r="24" spans="1:17" ht="9.75" customHeight="1">
      <c r="A24" s="7">
        <v>99</v>
      </c>
      <c r="B24" s="14" t="s">
        <v>5</v>
      </c>
      <c r="C24" s="14"/>
      <c r="D24" s="174">
        <f aca="true" t="shared" si="0" ref="D24:K24">SUM(D21:D23)</f>
        <v>65585250</v>
      </c>
      <c r="E24" s="175">
        <f t="shared" si="0"/>
        <v>34470420</v>
      </c>
      <c r="F24" s="175">
        <f t="shared" si="0"/>
        <v>29617676</v>
      </c>
      <c r="G24" s="175">
        <f t="shared" si="0"/>
        <v>1497154</v>
      </c>
      <c r="H24" s="235">
        <f t="shared" si="0"/>
        <v>2299556</v>
      </c>
      <c r="I24" s="175">
        <f t="shared" si="0"/>
        <v>3652186</v>
      </c>
      <c r="J24" s="286">
        <f>D24-H24-I24</f>
        <v>59633508</v>
      </c>
      <c r="K24" s="175">
        <f t="shared" si="0"/>
        <v>27462644</v>
      </c>
      <c r="L24" s="13">
        <v>99</v>
      </c>
      <c r="M24" s="17"/>
      <c r="N24" s="17"/>
      <c r="O24" s="17"/>
      <c r="P24" s="17"/>
      <c r="Q24" s="17"/>
    </row>
    <row r="25" spans="1:17" ht="9.75" customHeight="1">
      <c r="A25" s="7"/>
      <c r="B25" s="2"/>
      <c r="C25" s="2"/>
      <c r="D25" s="11"/>
      <c r="E25" s="12"/>
      <c r="F25" s="12"/>
      <c r="G25" s="12"/>
      <c r="H25" s="12"/>
      <c r="I25" s="12"/>
      <c r="J25" s="12"/>
      <c r="K25" s="12"/>
      <c r="L25" s="12"/>
      <c r="M25" s="12"/>
      <c r="N25" s="12"/>
      <c r="O25" s="12"/>
      <c r="P25" s="12"/>
      <c r="Q25" s="12"/>
    </row>
    <row r="26" spans="1:17" ht="9.75" customHeight="1">
      <c r="A26" s="7" t="s">
        <v>9</v>
      </c>
      <c r="B26" s="8" t="s">
        <v>14</v>
      </c>
      <c r="C26" s="8"/>
      <c r="D26" s="18"/>
      <c r="E26" s="19"/>
      <c r="F26" s="19"/>
      <c r="G26" s="19"/>
      <c r="H26" s="19"/>
      <c r="I26" s="19"/>
      <c r="J26" s="19"/>
      <c r="K26" s="19"/>
      <c r="L26" s="19"/>
      <c r="M26" s="19"/>
      <c r="N26" s="19"/>
      <c r="O26" s="19"/>
      <c r="P26" s="19"/>
      <c r="Q26" s="19"/>
    </row>
    <row r="27" spans="1:17" ht="9.75" customHeight="1">
      <c r="A27" s="7">
        <v>100</v>
      </c>
      <c r="B27" s="3" t="s">
        <v>11</v>
      </c>
      <c r="C27" s="3"/>
      <c r="D27" s="186">
        <v>7070071</v>
      </c>
      <c r="E27" s="231">
        <v>6575338</v>
      </c>
      <c r="F27" s="231">
        <v>494733</v>
      </c>
      <c r="G27" s="234" t="s">
        <v>374</v>
      </c>
      <c r="H27" s="187">
        <v>796612</v>
      </c>
      <c r="I27" s="234" t="s">
        <v>374</v>
      </c>
      <c r="J27" s="187">
        <f>D27-H27</f>
        <v>6273459</v>
      </c>
      <c r="K27" s="187">
        <v>494733</v>
      </c>
      <c r="L27" s="13">
        <v>100</v>
      </c>
      <c r="M27" s="12"/>
      <c r="N27" s="12"/>
      <c r="O27" s="12"/>
      <c r="P27" s="12"/>
      <c r="Q27" s="12"/>
    </row>
    <row r="28" spans="1:17" ht="9.75" customHeight="1">
      <c r="A28" s="7">
        <v>101</v>
      </c>
      <c r="B28" s="3" t="s">
        <v>15</v>
      </c>
      <c r="C28" s="3"/>
      <c r="D28" s="186">
        <v>6990036</v>
      </c>
      <c r="E28" s="231">
        <v>5684895</v>
      </c>
      <c r="F28" s="231">
        <v>475605</v>
      </c>
      <c r="G28" s="187">
        <v>829536</v>
      </c>
      <c r="H28" s="187">
        <v>845125</v>
      </c>
      <c r="I28" s="234">
        <v>74781</v>
      </c>
      <c r="J28" s="187">
        <f aca="true" t="shared" si="1" ref="J28:J37">D28-H28-I28</f>
        <v>6070130</v>
      </c>
      <c r="K28" s="187">
        <v>1230360</v>
      </c>
      <c r="L28" s="13">
        <v>101</v>
      </c>
      <c r="M28" s="12"/>
      <c r="N28" s="12"/>
      <c r="O28" s="12"/>
      <c r="P28" s="12"/>
      <c r="Q28" s="12"/>
    </row>
    <row r="29" spans="1:17" ht="9.75" customHeight="1">
      <c r="A29" s="7">
        <v>102</v>
      </c>
      <c r="B29" s="3" t="s">
        <v>16</v>
      </c>
      <c r="C29" s="3"/>
      <c r="D29" s="186">
        <v>5137970</v>
      </c>
      <c r="E29" s="231">
        <v>4947783</v>
      </c>
      <c r="F29" s="231">
        <v>190187</v>
      </c>
      <c r="G29" s="234" t="s">
        <v>374</v>
      </c>
      <c r="H29" s="187">
        <v>421838</v>
      </c>
      <c r="I29" s="234">
        <v>5884</v>
      </c>
      <c r="J29" s="187">
        <f t="shared" si="1"/>
        <v>4710248</v>
      </c>
      <c r="K29" s="187">
        <v>184303</v>
      </c>
      <c r="L29" s="13">
        <v>102</v>
      </c>
      <c r="M29" s="12"/>
      <c r="N29" s="12"/>
      <c r="O29" s="12"/>
      <c r="P29" s="12"/>
      <c r="Q29" s="12"/>
    </row>
    <row r="30" spans="1:17" ht="9.75" customHeight="1">
      <c r="A30" s="7">
        <v>103</v>
      </c>
      <c r="B30" s="3" t="s">
        <v>17</v>
      </c>
      <c r="C30" s="3"/>
      <c r="D30" s="186">
        <v>5539642</v>
      </c>
      <c r="E30" s="231">
        <v>4472689</v>
      </c>
      <c r="F30" s="231">
        <v>435599</v>
      </c>
      <c r="G30" s="187">
        <v>631354</v>
      </c>
      <c r="H30" s="187">
        <v>259284</v>
      </c>
      <c r="I30" s="187">
        <v>119247</v>
      </c>
      <c r="J30" s="187">
        <f t="shared" si="1"/>
        <v>5161111</v>
      </c>
      <c r="K30" s="187">
        <v>947706</v>
      </c>
      <c r="L30" s="13">
        <v>103</v>
      </c>
      <c r="M30" s="12"/>
      <c r="N30" s="12"/>
      <c r="O30" s="12"/>
      <c r="P30" s="12"/>
      <c r="Q30" s="12"/>
    </row>
    <row r="31" spans="1:17" ht="9.75" customHeight="1">
      <c r="A31" s="7">
        <v>104</v>
      </c>
      <c r="B31" s="3" t="s">
        <v>18</v>
      </c>
      <c r="C31" s="3"/>
      <c r="D31" s="186">
        <v>5207962</v>
      </c>
      <c r="E31" s="231">
        <v>4221968</v>
      </c>
      <c r="F31" s="231">
        <v>622527</v>
      </c>
      <c r="G31" s="187">
        <v>363467</v>
      </c>
      <c r="H31" s="187">
        <v>355013</v>
      </c>
      <c r="I31" s="234">
        <v>200</v>
      </c>
      <c r="J31" s="187">
        <f t="shared" si="1"/>
        <v>4852749</v>
      </c>
      <c r="K31" s="187">
        <v>985794</v>
      </c>
      <c r="L31" s="13">
        <v>104</v>
      </c>
      <c r="M31" s="12"/>
      <c r="N31" s="12"/>
      <c r="O31" s="12"/>
      <c r="P31" s="12"/>
      <c r="Q31" s="12"/>
    </row>
    <row r="32" spans="1:17" ht="9.75" customHeight="1">
      <c r="A32" s="7">
        <v>105</v>
      </c>
      <c r="B32" s="3" t="s">
        <v>19</v>
      </c>
      <c r="C32" s="3"/>
      <c r="D32" s="186">
        <v>8327114</v>
      </c>
      <c r="E32" s="231">
        <v>8023802</v>
      </c>
      <c r="F32" s="231">
        <v>303312</v>
      </c>
      <c r="G32" s="234" t="s">
        <v>374</v>
      </c>
      <c r="H32" s="187">
        <v>385519</v>
      </c>
      <c r="I32" s="234" t="s">
        <v>374</v>
      </c>
      <c r="J32" s="187">
        <f>D32-H32</f>
        <v>7941595</v>
      </c>
      <c r="K32" s="187">
        <v>303312</v>
      </c>
      <c r="L32" s="13">
        <v>105</v>
      </c>
      <c r="M32" s="12"/>
      <c r="N32" s="12"/>
      <c r="O32" s="12"/>
      <c r="P32" s="12"/>
      <c r="Q32" s="12"/>
    </row>
    <row r="33" spans="1:17" ht="9.75" customHeight="1">
      <c r="A33" s="7">
        <v>106</v>
      </c>
      <c r="B33" s="3" t="s">
        <v>20</v>
      </c>
      <c r="C33" s="3"/>
      <c r="D33" s="186">
        <v>6221519</v>
      </c>
      <c r="E33" s="231">
        <v>4646235</v>
      </c>
      <c r="F33" s="231">
        <v>803918</v>
      </c>
      <c r="G33" s="187">
        <v>771366</v>
      </c>
      <c r="H33" s="187">
        <v>550576</v>
      </c>
      <c r="I33" s="234">
        <v>38246</v>
      </c>
      <c r="J33" s="187">
        <f t="shared" si="1"/>
        <v>5632697</v>
      </c>
      <c r="K33" s="187">
        <v>1537038</v>
      </c>
      <c r="L33" s="13">
        <v>106</v>
      </c>
      <c r="M33" s="12"/>
      <c r="N33" s="12"/>
      <c r="O33" s="12"/>
      <c r="P33" s="12"/>
      <c r="Q33" s="12"/>
    </row>
    <row r="34" spans="1:17" ht="9.75" customHeight="1">
      <c r="A34" s="7">
        <v>107</v>
      </c>
      <c r="B34" s="3" t="s">
        <v>12</v>
      </c>
      <c r="C34" s="3"/>
      <c r="D34" s="186">
        <v>6760102</v>
      </c>
      <c r="E34" s="231">
        <v>6214210</v>
      </c>
      <c r="F34" s="231">
        <v>545892</v>
      </c>
      <c r="G34" s="234" t="s">
        <v>374</v>
      </c>
      <c r="H34" s="187">
        <v>704914</v>
      </c>
      <c r="I34" s="234">
        <v>66046</v>
      </c>
      <c r="J34" s="187">
        <f t="shared" si="1"/>
        <v>5989142</v>
      </c>
      <c r="K34" s="187">
        <v>479846</v>
      </c>
      <c r="L34" s="13">
        <v>107</v>
      </c>
      <c r="M34" s="12"/>
      <c r="N34" s="12"/>
      <c r="O34" s="12"/>
      <c r="P34" s="12"/>
      <c r="Q34" s="12"/>
    </row>
    <row r="35" spans="1:17" ht="9.75" customHeight="1">
      <c r="A35" s="7">
        <v>108</v>
      </c>
      <c r="B35" s="3" t="s">
        <v>13</v>
      </c>
      <c r="C35" s="3"/>
      <c r="D35" s="186">
        <v>7452617</v>
      </c>
      <c r="E35" s="231">
        <v>6791115</v>
      </c>
      <c r="F35" s="231">
        <v>661502</v>
      </c>
      <c r="G35" s="187" t="s">
        <v>374</v>
      </c>
      <c r="H35" s="187">
        <v>517258</v>
      </c>
      <c r="I35" s="187" t="s">
        <v>374</v>
      </c>
      <c r="J35" s="187">
        <f>D35-H35</f>
        <v>6935359</v>
      </c>
      <c r="K35" s="187">
        <v>661502</v>
      </c>
      <c r="L35" s="13">
        <v>108</v>
      </c>
      <c r="M35" s="12"/>
      <c r="N35" s="12"/>
      <c r="O35" s="12"/>
      <c r="P35" s="12"/>
      <c r="Q35" s="12"/>
    </row>
    <row r="36" spans="1:17" ht="9.75" customHeight="1">
      <c r="A36" s="7">
        <v>109</v>
      </c>
      <c r="B36" s="14" t="s">
        <v>5</v>
      </c>
      <c r="C36" s="14"/>
      <c r="D36" s="174">
        <f aca="true" t="shared" si="2" ref="D36:K36">SUM(D27:D35)</f>
        <v>58707033</v>
      </c>
      <c r="E36" s="175">
        <f t="shared" si="2"/>
        <v>51578035</v>
      </c>
      <c r="F36" s="175">
        <f t="shared" si="2"/>
        <v>4533275</v>
      </c>
      <c r="G36" s="175">
        <f t="shared" si="2"/>
        <v>2595723</v>
      </c>
      <c r="H36" s="175">
        <f t="shared" si="2"/>
        <v>4836139</v>
      </c>
      <c r="I36" s="175">
        <f t="shared" si="2"/>
        <v>304404</v>
      </c>
      <c r="J36" s="286">
        <f t="shared" si="1"/>
        <v>53566490</v>
      </c>
      <c r="K36" s="175">
        <f t="shared" si="2"/>
        <v>6824594</v>
      </c>
      <c r="L36" s="13">
        <v>109</v>
      </c>
      <c r="M36" s="17"/>
      <c r="N36" s="17"/>
      <c r="O36" s="17"/>
      <c r="P36" s="17"/>
      <c r="Q36" s="17"/>
    </row>
    <row r="37" spans="1:17" ht="9.75" customHeight="1">
      <c r="A37" s="7">
        <v>110</v>
      </c>
      <c r="B37" s="20" t="s">
        <v>21</v>
      </c>
      <c r="C37" s="20"/>
      <c r="D37" s="174">
        <f>D24+D36</f>
        <v>124292283</v>
      </c>
      <c r="E37" s="175">
        <f>E24+E36</f>
        <v>86048455</v>
      </c>
      <c r="F37" s="175">
        <f>F24+F36</f>
        <v>34150951</v>
      </c>
      <c r="G37" s="175">
        <f>G24+G36</f>
        <v>4092877</v>
      </c>
      <c r="H37" s="175">
        <f>H24+H36</f>
        <v>7135695</v>
      </c>
      <c r="I37" s="175">
        <f>I36:K36+I24:K24</f>
        <v>3956590</v>
      </c>
      <c r="J37" s="286">
        <f t="shared" si="1"/>
        <v>113199998</v>
      </c>
      <c r="K37" s="175">
        <f>K36:L36+K24:L24</f>
        <v>34287238</v>
      </c>
      <c r="L37" s="13">
        <v>110</v>
      </c>
      <c r="M37" s="17"/>
      <c r="N37" s="17"/>
      <c r="O37" s="17"/>
      <c r="P37" s="17"/>
      <c r="Q37" s="17"/>
    </row>
    <row r="38" spans="1:17" ht="9.75" customHeight="1">
      <c r="A38" s="7"/>
      <c r="B38" s="20"/>
      <c r="C38" s="20"/>
      <c r="D38" s="17"/>
      <c r="E38" s="17"/>
      <c r="F38" s="17"/>
      <c r="G38" s="17"/>
      <c r="H38" s="17"/>
      <c r="I38" s="17"/>
      <c r="J38" s="17"/>
      <c r="K38" s="17"/>
      <c r="L38" s="12"/>
      <c r="M38" s="17"/>
      <c r="N38" s="17"/>
      <c r="O38" s="17"/>
      <c r="P38" s="17"/>
      <c r="Q38" s="17"/>
    </row>
    <row r="39" spans="1:18" s="6" customFormat="1" ht="18" customHeight="1">
      <c r="A39" s="370" t="s">
        <v>7</v>
      </c>
      <c r="B39" s="370"/>
      <c r="C39" s="370"/>
      <c r="D39" s="370"/>
      <c r="E39" s="370"/>
      <c r="F39" s="370"/>
      <c r="G39" s="371" t="s">
        <v>22</v>
      </c>
      <c r="H39" s="371"/>
      <c r="I39" s="371"/>
      <c r="J39" s="371"/>
      <c r="K39" s="371"/>
      <c r="L39" s="371"/>
      <c r="M39" s="93"/>
      <c r="N39" s="93"/>
      <c r="O39" s="93"/>
      <c r="P39" s="93"/>
      <c r="Q39" s="93"/>
      <c r="R39" s="93"/>
    </row>
    <row r="40" spans="1:18" ht="9.75" customHeight="1">
      <c r="A40" s="7" t="s">
        <v>9</v>
      </c>
      <c r="B40" s="8" t="s">
        <v>10</v>
      </c>
      <c r="C40" s="8"/>
      <c r="D40" s="10"/>
      <c r="E40" s="9"/>
      <c r="F40" s="9"/>
      <c r="G40" s="9"/>
      <c r="H40" s="9"/>
      <c r="I40" s="9"/>
      <c r="J40" s="9"/>
      <c r="K40" s="9"/>
      <c r="L40" s="9"/>
      <c r="M40" s="9"/>
      <c r="N40" s="9"/>
      <c r="O40" s="9"/>
      <c r="P40" s="9"/>
      <c r="Q40" s="9"/>
      <c r="R40" s="9"/>
    </row>
    <row r="41" spans="1:17" ht="9.75" customHeight="1">
      <c r="A41" s="7">
        <v>111</v>
      </c>
      <c r="B41" s="3" t="s">
        <v>28</v>
      </c>
      <c r="C41" s="3"/>
      <c r="D41" s="186">
        <v>83186076</v>
      </c>
      <c r="E41" s="231">
        <v>42377755</v>
      </c>
      <c r="F41" s="231">
        <v>39685094</v>
      </c>
      <c r="G41" s="187">
        <v>1123227</v>
      </c>
      <c r="H41" s="187">
        <v>6193764</v>
      </c>
      <c r="I41" s="187">
        <v>9554683</v>
      </c>
      <c r="J41" s="187">
        <f>D41-H41-I41</f>
        <v>67437629</v>
      </c>
      <c r="K41" s="187">
        <v>31253638</v>
      </c>
      <c r="L41" s="13">
        <v>111</v>
      </c>
      <c r="M41" s="12"/>
      <c r="N41" s="12"/>
      <c r="O41" s="12"/>
      <c r="P41" s="12"/>
      <c r="Q41" s="12"/>
    </row>
    <row r="42" spans="1:17" ht="9.75" customHeight="1">
      <c r="A42" s="7">
        <v>112</v>
      </c>
      <c r="B42" s="3" t="s">
        <v>23</v>
      </c>
      <c r="C42" s="3"/>
      <c r="D42" s="186">
        <v>14392397</v>
      </c>
      <c r="E42" s="231">
        <v>8220145</v>
      </c>
      <c r="F42" s="231">
        <v>6172252</v>
      </c>
      <c r="G42" s="234" t="s">
        <v>374</v>
      </c>
      <c r="H42" s="187">
        <v>474028</v>
      </c>
      <c r="I42" s="187">
        <v>506057</v>
      </c>
      <c r="J42" s="187">
        <f>D42-H42-I42</f>
        <v>13412312</v>
      </c>
      <c r="K42" s="187">
        <v>5666195</v>
      </c>
      <c r="L42" s="13">
        <v>112</v>
      </c>
      <c r="M42" s="12"/>
      <c r="N42" s="12"/>
      <c r="O42" s="12"/>
      <c r="P42" s="12"/>
      <c r="Q42" s="12"/>
    </row>
    <row r="43" spans="1:17" ht="9.75" customHeight="1">
      <c r="A43" s="7">
        <v>113</v>
      </c>
      <c r="B43" s="3" t="s">
        <v>24</v>
      </c>
      <c r="C43" s="3"/>
      <c r="D43" s="186">
        <v>16778383</v>
      </c>
      <c r="E43" s="231">
        <v>9392041</v>
      </c>
      <c r="F43" s="231">
        <v>6906485</v>
      </c>
      <c r="G43" s="187">
        <v>479857</v>
      </c>
      <c r="H43" s="187">
        <v>635511</v>
      </c>
      <c r="I43" s="187">
        <v>139946</v>
      </c>
      <c r="J43" s="187">
        <f>D43-H43-I43</f>
        <v>16002926</v>
      </c>
      <c r="K43" s="187">
        <v>7246396</v>
      </c>
      <c r="L43" s="13">
        <v>113</v>
      </c>
      <c r="M43" s="12"/>
      <c r="N43" s="12"/>
      <c r="O43" s="12"/>
      <c r="P43" s="12"/>
      <c r="Q43" s="12"/>
    </row>
    <row r="44" spans="1:17" ht="9.75" customHeight="1">
      <c r="A44" s="7">
        <v>114</v>
      </c>
      <c r="B44" s="3" t="s">
        <v>25</v>
      </c>
      <c r="C44" s="3"/>
      <c r="D44" s="186">
        <v>9742312</v>
      </c>
      <c r="E44" s="231">
        <v>3302597</v>
      </c>
      <c r="F44" s="231">
        <v>6111428</v>
      </c>
      <c r="G44" s="187">
        <v>328287</v>
      </c>
      <c r="H44" s="187">
        <v>278735</v>
      </c>
      <c r="I44" s="187">
        <v>853462</v>
      </c>
      <c r="J44" s="187">
        <f>D44-H44-I44</f>
        <v>8610115</v>
      </c>
      <c r="K44" s="187">
        <v>5586253</v>
      </c>
      <c r="L44" s="13">
        <v>114</v>
      </c>
      <c r="M44" s="12"/>
      <c r="N44" s="12"/>
      <c r="O44" s="12"/>
      <c r="P44" s="12"/>
      <c r="Q44" s="12"/>
    </row>
    <row r="45" spans="1:17" ht="9.75" customHeight="1">
      <c r="A45" s="7">
        <v>115</v>
      </c>
      <c r="B45" s="14" t="s">
        <v>5</v>
      </c>
      <c r="C45" s="14"/>
      <c r="D45" s="174">
        <f aca="true" t="shared" si="3" ref="D45:K45">SUM(D41:D44)</f>
        <v>124099168</v>
      </c>
      <c r="E45" s="175">
        <f t="shared" si="3"/>
        <v>63292538</v>
      </c>
      <c r="F45" s="175">
        <f t="shared" si="3"/>
        <v>58875259</v>
      </c>
      <c r="G45" s="175">
        <f t="shared" si="3"/>
        <v>1931371</v>
      </c>
      <c r="H45" s="175">
        <f t="shared" si="3"/>
        <v>7582038</v>
      </c>
      <c r="I45" s="175">
        <f t="shared" si="3"/>
        <v>11054148</v>
      </c>
      <c r="J45" s="286">
        <f>D45-H45-I45</f>
        <v>105462982</v>
      </c>
      <c r="K45" s="175">
        <f t="shared" si="3"/>
        <v>49752482</v>
      </c>
      <c r="L45" s="13">
        <v>115</v>
      </c>
      <c r="M45" s="17"/>
      <c r="N45" s="17"/>
      <c r="O45" s="17"/>
      <c r="P45" s="17"/>
      <c r="Q45" s="17"/>
    </row>
    <row r="46" spans="1:17" ht="9.75" customHeight="1">
      <c r="A46" s="7"/>
      <c r="B46" s="2"/>
      <c r="C46" s="2"/>
      <c r="D46" s="11"/>
      <c r="E46" s="12"/>
      <c r="F46" s="12"/>
      <c r="G46" s="12"/>
      <c r="H46" s="12"/>
      <c r="I46" s="12"/>
      <c r="J46" s="12"/>
      <c r="K46" s="12"/>
      <c r="L46" s="13"/>
      <c r="M46" s="12"/>
      <c r="N46" s="12"/>
      <c r="O46" s="12"/>
      <c r="P46" s="12"/>
      <c r="Q46" s="12"/>
    </row>
    <row r="47" spans="1:17" ht="9.75" customHeight="1">
      <c r="A47" s="7" t="s">
        <v>9</v>
      </c>
      <c r="B47" s="8" t="s">
        <v>26</v>
      </c>
      <c r="C47" s="8"/>
      <c r="D47" s="18"/>
      <c r="E47" s="19"/>
      <c r="F47" s="19"/>
      <c r="G47" s="19"/>
      <c r="H47" s="19"/>
      <c r="I47" s="19"/>
      <c r="J47" s="19"/>
      <c r="K47" s="19"/>
      <c r="L47" s="9" t="s">
        <v>9</v>
      </c>
      <c r="M47" s="19"/>
      <c r="N47" s="19"/>
      <c r="O47" s="19"/>
      <c r="P47" s="19"/>
      <c r="Q47" s="19"/>
    </row>
    <row r="48" spans="1:17" ht="9.75" customHeight="1">
      <c r="A48" s="7">
        <v>116</v>
      </c>
      <c r="B48" s="3" t="s">
        <v>27</v>
      </c>
      <c r="C48" s="3"/>
      <c r="D48" s="186">
        <v>8403546</v>
      </c>
      <c r="E48" s="231">
        <v>7618077</v>
      </c>
      <c r="F48" s="231">
        <v>179472</v>
      </c>
      <c r="G48" s="187">
        <v>605997</v>
      </c>
      <c r="H48" s="187">
        <v>459972</v>
      </c>
      <c r="I48" s="234" t="s">
        <v>374</v>
      </c>
      <c r="J48" s="187">
        <f>D48-H48</f>
        <v>7943574</v>
      </c>
      <c r="K48" s="187">
        <v>785469</v>
      </c>
      <c r="L48" s="13">
        <v>116</v>
      </c>
      <c r="M48" s="12"/>
      <c r="N48" s="12"/>
      <c r="O48" s="12"/>
      <c r="P48" s="12"/>
      <c r="Q48" s="12"/>
    </row>
    <row r="49" spans="1:17" ht="9.75" customHeight="1">
      <c r="A49" s="7">
        <v>117</v>
      </c>
      <c r="B49" s="3" t="s">
        <v>28</v>
      </c>
      <c r="C49" s="3"/>
      <c r="D49" s="186">
        <v>16915098</v>
      </c>
      <c r="E49" s="231">
        <v>15219673</v>
      </c>
      <c r="F49" s="231">
        <v>1527005</v>
      </c>
      <c r="G49" s="187">
        <v>168420</v>
      </c>
      <c r="H49" s="187">
        <v>1164683</v>
      </c>
      <c r="I49" s="187">
        <v>452767</v>
      </c>
      <c r="J49" s="187">
        <f>D49-H49-I49</f>
        <v>15297648</v>
      </c>
      <c r="K49" s="187">
        <v>1242658</v>
      </c>
      <c r="L49" s="13">
        <v>117</v>
      </c>
      <c r="M49" s="12"/>
      <c r="N49" s="12"/>
      <c r="O49" s="12"/>
      <c r="P49" s="12"/>
      <c r="Q49" s="12"/>
    </row>
    <row r="50" spans="1:17" ht="9.75" customHeight="1">
      <c r="A50" s="7">
        <v>118</v>
      </c>
      <c r="B50" s="3" t="s">
        <v>373</v>
      </c>
      <c r="C50" s="3"/>
      <c r="D50" s="186">
        <v>5132562</v>
      </c>
      <c r="E50" s="231">
        <v>4696375</v>
      </c>
      <c r="F50" s="231">
        <v>189333</v>
      </c>
      <c r="G50" s="187">
        <v>246854</v>
      </c>
      <c r="H50" s="187">
        <v>212703</v>
      </c>
      <c r="I50" s="234" t="s">
        <v>374</v>
      </c>
      <c r="J50" s="187">
        <f>D50-H50</f>
        <v>4919859</v>
      </c>
      <c r="K50" s="187">
        <v>436187</v>
      </c>
      <c r="L50" s="13">
        <v>118</v>
      </c>
      <c r="M50" s="12"/>
      <c r="N50" s="12"/>
      <c r="O50" s="12"/>
      <c r="P50" s="12"/>
      <c r="Q50" s="12"/>
    </row>
    <row r="51" spans="1:17" ht="9.75" customHeight="1">
      <c r="A51" s="7">
        <v>119</v>
      </c>
      <c r="B51" s="3" t="s">
        <v>29</v>
      </c>
      <c r="C51" s="3"/>
      <c r="D51" s="186">
        <v>6468098</v>
      </c>
      <c r="E51" s="231">
        <v>5874413</v>
      </c>
      <c r="F51" s="231">
        <v>593685</v>
      </c>
      <c r="G51" s="234" t="s">
        <v>374</v>
      </c>
      <c r="H51" s="187">
        <v>599538</v>
      </c>
      <c r="I51" s="234" t="s">
        <v>374</v>
      </c>
      <c r="J51" s="187">
        <f aca="true" t="shared" si="4" ref="J51:J57">D51-H51</f>
        <v>5868560</v>
      </c>
      <c r="K51" s="187">
        <v>593685</v>
      </c>
      <c r="L51" s="13">
        <v>119</v>
      </c>
      <c r="M51" s="12"/>
      <c r="N51" s="12"/>
      <c r="O51" s="12"/>
      <c r="P51" s="12"/>
      <c r="Q51" s="12"/>
    </row>
    <row r="52" spans="1:17" ht="9.75" customHeight="1">
      <c r="A52" s="7">
        <v>120</v>
      </c>
      <c r="B52" s="3" t="s">
        <v>30</v>
      </c>
      <c r="C52" s="3"/>
      <c r="D52" s="186">
        <v>7127916</v>
      </c>
      <c r="E52" s="231">
        <v>6518527</v>
      </c>
      <c r="F52" s="231">
        <v>609389</v>
      </c>
      <c r="G52" s="234" t="s">
        <v>374</v>
      </c>
      <c r="H52" s="187">
        <v>1104455</v>
      </c>
      <c r="I52" s="234" t="s">
        <v>374</v>
      </c>
      <c r="J52" s="187">
        <f t="shared" si="4"/>
        <v>6023461</v>
      </c>
      <c r="K52" s="187">
        <v>609389</v>
      </c>
      <c r="L52" s="13">
        <v>120</v>
      </c>
      <c r="M52" s="12"/>
      <c r="N52" s="12"/>
      <c r="O52" s="12"/>
      <c r="P52" s="12"/>
      <c r="Q52" s="12"/>
    </row>
    <row r="53" spans="1:17" ht="9.75" customHeight="1">
      <c r="A53" s="7">
        <v>121</v>
      </c>
      <c r="B53" s="3" t="s">
        <v>31</v>
      </c>
      <c r="C53" s="3"/>
      <c r="D53" s="186">
        <v>5763090</v>
      </c>
      <c r="E53" s="231">
        <v>4807661</v>
      </c>
      <c r="F53" s="231">
        <v>114294</v>
      </c>
      <c r="G53" s="187">
        <v>841135</v>
      </c>
      <c r="H53" s="187">
        <v>351785</v>
      </c>
      <c r="I53" s="234">
        <v>15648</v>
      </c>
      <c r="J53" s="187">
        <f>D53-H53-I53</f>
        <v>5395657</v>
      </c>
      <c r="K53" s="187">
        <v>939781</v>
      </c>
      <c r="L53" s="13">
        <v>121</v>
      </c>
      <c r="M53" s="12"/>
      <c r="N53" s="12"/>
      <c r="O53" s="12"/>
      <c r="P53" s="12"/>
      <c r="Q53" s="12"/>
    </row>
    <row r="54" spans="1:17" ht="9.75" customHeight="1">
      <c r="A54" s="7">
        <v>122</v>
      </c>
      <c r="B54" s="3" t="s">
        <v>32</v>
      </c>
      <c r="C54" s="3"/>
      <c r="D54" s="186">
        <v>6964957</v>
      </c>
      <c r="E54" s="231">
        <v>6574329</v>
      </c>
      <c r="F54" s="231">
        <v>390628</v>
      </c>
      <c r="G54" s="234" t="s">
        <v>374</v>
      </c>
      <c r="H54" s="187">
        <v>889432</v>
      </c>
      <c r="I54" s="234" t="s">
        <v>374</v>
      </c>
      <c r="J54" s="187">
        <f t="shared" si="4"/>
        <v>6075525</v>
      </c>
      <c r="K54" s="187">
        <v>390628</v>
      </c>
      <c r="L54" s="13">
        <v>122</v>
      </c>
      <c r="M54" s="12"/>
      <c r="N54" s="12"/>
      <c r="O54" s="12"/>
      <c r="P54" s="12"/>
      <c r="Q54" s="12"/>
    </row>
    <row r="55" spans="1:17" ht="9.75" customHeight="1">
      <c r="A55" s="7">
        <v>123</v>
      </c>
      <c r="B55" s="3" t="s">
        <v>33</v>
      </c>
      <c r="C55" s="3"/>
      <c r="D55" s="186">
        <v>6569761</v>
      </c>
      <c r="E55" s="231">
        <v>5708571</v>
      </c>
      <c r="F55" s="231">
        <v>231346</v>
      </c>
      <c r="G55" s="187">
        <v>629844</v>
      </c>
      <c r="H55" s="187">
        <v>306152</v>
      </c>
      <c r="I55" s="234" t="s">
        <v>374</v>
      </c>
      <c r="J55" s="187">
        <f t="shared" si="4"/>
        <v>6263609</v>
      </c>
      <c r="K55" s="187">
        <v>861190</v>
      </c>
      <c r="L55" s="13">
        <v>123</v>
      </c>
      <c r="M55" s="12"/>
      <c r="N55" s="12"/>
      <c r="O55" s="12"/>
      <c r="P55" s="12"/>
      <c r="Q55" s="12"/>
    </row>
    <row r="56" spans="1:17" ht="9.75" customHeight="1">
      <c r="A56" s="7">
        <v>124</v>
      </c>
      <c r="B56" s="3" t="s">
        <v>34</v>
      </c>
      <c r="C56" s="3"/>
      <c r="D56" s="186">
        <v>6167356</v>
      </c>
      <c r="E56" s="231">
        <v>5630041</v>
      </c>
      <c r="F56" s="231">
        <v>324683</v>
      </c>
      <c r="G56" s="187">
        <v>212632</v>
      </c>
      <c r="H56" s="187">
        <v>549271</v>
      </c>
      <c r="I56" s="234" t="s">
        <v>374</v>
      </c>
      <c r="J56" s="187">
        <f t="shared" si="4"/>
        <v>5618085</v>
      </c>
      <c r="K56" s="187">
        <v>537315</v>
      </c>
      <c r="L56" s="13">
        <v>124</v>
      </c>
      <c r="M56" s="12"/>
      <c r="N56" s="12"/>
      <c r="O56" s="12"/>
      <c r="P56" s="12"/>
      <c r="Q56" s="12"/>
    </row>
    <row r="57" spans="1:17" ht="9.75" customHeight="1">
      <c r="A57" s="7">
        <v>125</v>
      </c>
      <c r="B57" s="3" t="s">
        <v>35</v>
      </c>
      <c r="C57" s="3"/>
      <c r="D57" s="186">
        <v>10659236</v>
      </c>
      <c r="E57" s="231">
        <v>9514022</v>
      </c>
      <c r="F57" s="231">
        <v>493124</v>
      </c>
      <c r="G57" s="187">
        <v>652090</v>
      </c>
      <c r="H57" s="187">
        <v>720575</v>
      </c>
      <c r="I57" s="234" t="s">
        <v>374</v>
      </c>
      <c r="J57" s="187">
        <f t="shared" si="4"/>
        <v>9938661</v>
      </c>
      <c r="K57" s="187">
        <v>1145214</v>
      </c>
      <c r="L57" s="13">
        <v>125</v>
      </c>
      <c r="M57" s="12"/>
      <c r="N57" s="12"/>
      <c r="O57" s="12"/>
      <c r="P57" s="12"/>
      <c r="Q57" s="12"/>
    </row>
    <row r="58" spans="1:17" ht="9.75" customHeight="1">
      <c r="A58" s="7">
        <v>126</v>
      </c>
      <c r="B58" s="14" t="s">
        <v>5</v>
      </c>
      <c r="C58" s="14"/>
      <c r="D58" s="174">
        <f aca="true" t="shared" si="5" ref="D58:K58">SUM(D48:D57)</f>
        <v>80171620</v>
      </c>
      <c r="E58" s="175">
        <f t="shared" si="5"/>
        <v>72161689</v>
      </c>
      <c r="F58" s="175">
        <f t="shared" si="5"/>
        <v>4652959</v>
      </c>
      <c r="G58" s="175">
        <f t="shared" si="5"/>
        <v>3356972</v>
      </c>
      <c r="H58" s="175">
        <f t="shared" si="5"/>
        <v>6358566</v>
      </c>
      <c r="I58" s="175">
        <f t="shared" si="5"/>
        <v>468415</v>
      </c>
      <c r="J58" s="286">
        <f>D58-H58-I58</f>
        <v>73344639</v>
      </c>
      <c r="K58" s="175">
        <f t="shared" si="5"/>
        <v>7541516</v>
      </c>
      <c r="L58" s="13">
        <v>126</v>
      </c>
      <c r="M58" s="17"/>
      <c r="N58" s="17"/>
      <c r="O58" s="17"/>
      <c r="P58" s="17"/>
      <c r="Q58" s="17"/>
    </row>
    <row r="59" spans="1:17" ht="9.75" customHeight="1">
      <c r="A59" s="7">
        <v>127</v>
      </c>
      <c r="B59" s="20" t="s">
        <v>36</v>
      </c>
      <c r="C59" s="20"/>
      <c r="D59" s="174">
        <f aca="true" t="shared" si="6" ref="D59:K59">D45+D58</f>
        <v>204270788</v>
      </c>
      <c r="E59" s="175">
        <f t="shared" si="6"/>
        <v>135454227</v>
      </c>
      <c r="F59" s="175">
        <f t="shared" si="6"/>
        <v>63528218</v>
      </c>
      <c r="G59" s="175">
        <f t="shared" si="6"/>
        <v>5288343</v>
      </c>
      <c r="H59" s="175">
        <f t="shared" si="6"/>
        <v>13940604</v>
      </c>
      <c r="I59" s="175">
        <f t="shared" si="6"/>
        <v>11522563</v>
      </c>
      <c r="J59" s="286">
        <f>D59-H59-I59</f>
        <v>178807621</v>
      </c>
      <c r="K59" s="175">
        <f t="shared" si="6"/>
        <v>57293998</v>
      </c>
      <c r="L59" s="13">
        <v>127</v>
      </c>
      <c r="M59" s="17"/>
      <c r="N59" s="17"/>
      <c r="O59" s="17"/>
      <c r="P59" s="17"/>
      <c r="Q59" s="17"/>
    </row>
    <row r="60" spans="1:17" ht="9.75" customHeight="1">
      <c r="A60" s="7"/>
      <c r="B60" s="20"/>
      <c r="C60" s="20"/>
      <c r="D60" s="175"/>
      <c r="E60" s="175"/>
      <c r="F60" s="175"/>
      <c r="G60" s="175"/>
      <c r="H60" s="175"/>
      <c r="I60" s="175"/>
      <c r="J60" s="175"/>
      <c r="K60" s="175"/>
      <c r="L60" s="13"/>
      <c r="M60" s="17"/>
      <c r="N60" s="17"/>
      <c r="O60" s="17"/>
      <c r="P60" s="17"/>
      <c r="Q60" s="17"/>
    </row>
    <row r="61" spans="1:17" ht="9.75" customHeight="1">
      <c r="A61" s="7"/>
      <c r="B61" s="20"/>
      <c r="C61" s="20"/>
      <c r="D61" s="175"/>
      <c r="E61" s="175"/>
      <c r="F61" s="175"/>
      <c r="G61" s="175"/>
      <c r="H61" s="175"/>
      <c r="I61" s="175"/>
      <c r="J61" s="175"/>
      <c r="K61" s="175"/>
      <c r="L61" s="13"/>
      <c r="M61" s="17"/>
      <c r="N61" s="17"/>
      <c r="O61" s="17"/>
      <c r="P61" s="17"/>
      <c r="Q61" s="17"/>
    </row>
    <row r="62" spans="1:17" ht="9.75" customHeight="1">
      <c r="A62" s="7"/>
      <c r="B62" s="20"/>
      <c r="C62" s="20"/>
      <c r="D62" s="175"/>
      <c r="E62" s="175"/>
      <c r="F62" s="175"/>
      <c r="G62" s="175"/>
      <c r="H62" s="175"/>
      <c r="I62" s="175"/>
      <c r="J62" s="175"/>
      <c r="K62" s="175"/>
      <c r="L62" s="13"/>
      <c r="M62" s="17"/>
      <c r="N62" s="17"/>
      <c r="O62" s="17"/>
      <c r="P62" s="17"/>
      <c r="Q62" s="17"/>
    </row>
    <row r="63" spans="1:17" ht="9.75" customHeight="1">
      <c r="A63" s="7"/>
      <c r="B63" s="20"/>
      <c r="C63" s="20"/>
      <c r="D63" s="175"/>
      <c r="E63" s="175"/>
      <c r="F63" s="175"/>
      <c r="G63" s="175"/>
      <c r="H63" s="175"/>
      <c r="I63" s="175"/>
      <c r="J63" s="175"/>
      <c r="K63" s="175"/>
      <c r="L63" s="13"/>
      <c r="M63" s="17"/>
      <c r="N63" s="17"/>
      <c r="O63" s="17"/>
      <c r="P63" s="17"/>
      <c r="Q63" s="17"/>
    </row>
    <row r="64" spans="1:17" ht="9.75" customHeight="1">
      <c r="A64" s="7"/>
      <c r="B64" s="20"/>
      <c r="C64" s="20"/>
      <c r="D64" s="175"/>
      <c r="E64" s="175"/>
      <c r="F64" s="175"/>
      <c r="G64" s="175"/>
      <c r="H64" s="175"/>
      <c r="I64" s="175"/>
      <c r="J64" s="175"/>
      <c r="K64" s="175"/>
      <c r="L64" s="13"/>
      <c r="M64" s="17"/>
      <c r="N64" s="17"/>
      <c r="O64" s="17"/>
      <c r="P64" s="17"/>
      <c r="Q64" s="17"/>
    </row>
    <row r="65" spans="1:17" ht="9.75" customHeight="1">
      <c r="A65" s="7"/>
      <c r="B65" s="20"/>
      <c r="C65" s="20"/>
      <c r="D65" s="175"/>
      <c r="E65" s="175"/>
      <c r="F65" s="175"/>
      <c r="G65" s="175"/>
      <c r="H65" s="175"/>
      <c r="I65" s="175"/>
      <c r="J65" s="175"/>
      <c r="K65" s="175"/>
      <c r="L65" s="13"/>
      <c r="M65" s="17"/>
      <c r="N65" s="17"/>
      <c r="O65" s="17"/>
      <c r="P65" s="17"/>
      <c r="Q65" s="17"/>
    </row>
    <row r="66" spans="1:17" ht="9.75" customHeight="1">
      <c r="A66" s="7"/>
      <c r="B66" s="20"/>
      <c r="C66" s="20"/>
      <c r="D66" s="175"/>
      <c r="E66" s="175"/>
      <c r="F66" s="175"/>
      <c r="G66" s="175"/>
      <c r="H66" s="175"/>
      <c r="I66" s="175"/>
      <c r="J66" s="175"/>
      <c r="K66" s="175"/>
      <c r="L66" s="13"/>
      <c r="M66" s="17"/>
      <c r="N66" s="17"/>
      <c r="O66" s="17"/>
      <c r="P66" s="17"/>
      <c r="Q66" s="17"/>
    </row>
    <row r="67" spans="1:17" ht="9.75" customHeight="1">
      <c r="A67" s="7"/>
      <c r="B67" s="20"/>
      <c r="C67" s="20"/>
      <c r="D67" s="175"/>
      <c r="E67" s="175"/>
      <c r="F67" s="175"/>
      <c r="G67" s="175"/>
      <c r="H67" s="175"/>
      <c r="I67" s="175"/>
      <c r="J67" s="175"/>
      <c r="K67" s="175"/>
      <c r="L67" s="13"/>
      <c r="M67" s="17"/>
      <c r="N67" s="17"/>
      <c r="O67" s="17"/>
      <c r="P67" s="17"/>
      <c r="Q67" s="17"/>
    </row>
    <row r="68" spans="1:17" ht="9.75" customHeight="1">
      <c r="A68" s="7"/>
      <c r="B68" s="20"/>
      <c r="C68" s="20"/>
      <c r="D68" s="175"/>
      <c r="E68" s="175"/>
      <c r="F68" s="175"/>
      <c r="G68" s="175"/>
      <c r="H68" s="175"/>
      <c r="I68" s="175"/>
      <c r="J68" s="175"/>
      <c r="K68" s="175"/>
      <c r="L68" s="13"/>
      <c r="M68" s="17"/>
      <c r="N68" s="17"/>
      <c r="O68" s="17"/>
      <c r="P68" s="17"/>
      <c r="Q68" s="17"/>
    </row>
    <row r="69" spans="1:18" s="6" customFormat="1" ht="18" customHeight="1">
      <c r="A69" s="426"/>
      <c r="B69" s="426"/>
      <c r="C69" s="426"/>
      <c r="D69" s="426"/>
      <c r="E69" s="426"/>
      <c r="F69" s="426"/>
      <c r="G69" s="426"/>
      <c r="H69" s="426"/>
      <c r="I69" s="426"/>
      <c r="J69" s="426"/>
      <c r="K69" s="426"/>
      <c r="L69" s="425"/>
      <c r="M69" s="425"/>
      <c r="N69" s="425"/>
      <c r="O69" s="425"/>
      <c r="P69" s="425"/>
      <c r="Q69" s="425"/>
      <c r="R69" s="425"/>
    </row>
    <row r="70" spans="1:18" ht="2.25" customHeight="1">
      <c r="A70" s="7"/>
      <c r="B70" s="3"/>
      <c r="C70" s="3"/>
      <c r="D70" s="2"/>
      <c r="E70" s="12"/>
      <c r="F70" s="12"/>
      <c r="G70" s="12"/>
      <c r="H70" s="12"/>
      <c r="I70" s="12"/>
      <c r="J70" s="12"/>
      <c r="K70" s="12"/>
      <c r="L70" s="228"/>
      <c r="M70" s="21"/>
      <c r="N70" s="21"/>
      <c r="O70" s="21"/>
      <c r="P70" s="21"/>
      <c r="Q70" s="21"/>
      <c r="R70" s="5"/>
    </row>
    <row r="71" spans="1:18" ht="17.25" customHeight="1">
      <c r="A71" s="369" t="s">
        <v>37</v>
      </c>
      <c r="B71" s="369"/>
      <c r="C71" s="369"/>
      <c r="D71" s="369"/>
      <c r="E71" s="369"/>
      <c r="F71" s="369"/>
      <c r="G71" s="369"/>
      <c r="H71" s="369"/>
      <c r="I71" s="369"/>
      <c r="J71" s="369"/>
      <c r="K71" s="369"/>
      <c r="L71" s="228"/>
      <c r="M71" s="21"/>
      <c r="N71" s="21"/>
      <c r="O71" s="21"/>
      <c r="P71" s="21"/>
      <c r="Q71" s="21"/>
      <c r="R71" s="5"/>
    </row>
    <row r="72" spans="1:12" s="54" customFormat="1" ht="9" customHeight="1">
      <c r="A72" s="322" t="s">
        <v>156</v>
      </c>
      <c r="B72" s="322"/>
      <c r="C72" s="322"/>
      <c r="D72" s="322"/>
      <c r="E72" s="322"/>
      <c r="F72" s="322"/>
      <c r="G72" s="322"/>
      <c r="H72" s="169"/>
      <c r="I72" s="169"/>
      <c r="J72" s="169"/>
      <c r="K72" s="169"/>
      <c r="L72" s="237"/>
    </row>
    <row r="73" spans="1:12" s="54" customFormat="1" ht="9" customHeight="1">
      <c r="A73" s="316"/>
      <c r="B73" s="316"/>
      <c r="C73" s="316"/>
      <c r="D73" s="316"/>
      <c r="E73" s="316"/>
      <c r="F73" s="316"/>
      <c r="G73" s="165"/>
      <c r="H73" s="165"/>
      <c r="I73" s="165"/>
      <c r="J73" s="165"/>
      <c r="K73" s="165"/>
      <c r="L73" s="166"/>
    </row>
    <row r="74" spans="1:12" s="54" customFormat="1" ht="9">
      <c r="A74" s="366"/>
      <c r="B74" s="366"/>
      <c r="C74" s="366"/>
      <c r="D74" s="366"/>
      <c r="E74" s="366"/>
      <c r="F74" s="366"/>
      <c r="L74" s="257"/>
    </row>
    <row r="75" spans="1:18" ht="9.75" customHeight="1">
      <c r="A75" s="7"/>
      <c r="B75" s="3"/>
      <c r="C75" s="3"/>
      <c r="D75" s="2"/>
      <c r="E75" s="12"/>
      <c r="F75" s="12"/>
      <c r="G75" s="12"/>
      <c r="H75" s="12"/>
      <c r="I75" s="12"/>
      <c r="J75" s="12"/>
      <c r="K75" s="12"/>
      <c r="L75" s="228"/>
      <c r="M75" s="21"/>
      <c r="N75" s="21"/>
      <c r="O75" s="21"/>
      <c r="P75" s="21"/>
      <c r="Q75" s="21"/>
      <c r="R75" s="5"/>
    </row>
    <row r="76" ht="9.75" customHeight="1"/>
    <row r="77" ht="9.75" customHeight="1"/>
    <row r="78" ht="9.75" customHeight="1"/>
    <row r="79" ht="9.75" customHeight="1"/>
  </sheetData>
  <sheetProtection/>
  <mergeCells count="31">
    <mergeCell ref="J8:J16"/>
    <mergeCell ref="K8:K9"/>
    <mergeCell ref="K10:K16"/>
    <mergeCell ref="A73:F73"/>
    <mergeCell ref="A74:F74"/>
    <mergeCell ref="L7:L17"/>
    <mergeCell ref="G8:G9"/>
    <mergeCell ref="H8:I13"/>
    <mergeCell ref="G10:G16"/>
    <mergeCell ref="A39:F39"/>
    <mergeCell ref="G39:L39"/>
    <mergeCell ref="A69:K69"/>
    <mergeCell ref="L69:R69"/>
    <mergeCell ref="A71:K71"/>
    <mergeCell ref="A72:G72"/>
    <mergeCell ref="A18:K18"/>
    <mergeCell ref="L18:R18"/>
    <mergeCell ref="A19:F19"/>
    <mergeCell ref="I14:I16"/>
    <mergeCell ref="B4:F4"/>
    <mergeCell ref="G4:H4"/>
    <mergeCell ref="B7:C17"/>
    <mergeCell ref="D7:D16"/>
    <mergeCell ref="E8:F13"/>
    <mergeCell ref="F14:F16"/>
    <mergeCell ref="A1:F1"/>
    <mergeCell ref="G1:L1"/>
    <mergeCell ref="E2:F2"/>
    <mergeCell ref="G2:H2"/>
    <mergeCell ref="B3:F3"/>
    <mergeCell ref="G3:K3"/>
  </mergeCells>
  <printOptions/>
  <pageMargins left="0.7086614173228347" right="0.7086614173228347" top="0.7874015748031497" bottom="0.7874015748031497" header="0.31496062992125984" footer="0.31496062992125984"/>
  <pageSetup horizontalDpi="600" verticalDpi="600" orientation="portrait" paperSize="9" scale="87" r:id="rId1"/>
  <colBreaks count="1" manualBreakCount="1">
    <brk id="12" max="75" man="1"/>
  </colBreaks>
</worksheet>
</file>

<file path=xl/worksheets/sheet2.xml><?xml version="1.0" encoding="utf-8"?>
<worksheet xmlns="http://schemas.openxmlformats.org/spreadsheetml/2006/main" xmlns:r="http://schemas.openxmlformats.org/officeDocument/2006/relationships">
  <dimension ref="A1:AV76"/>
  <sheetViews>
    <sheetView view="pageLayout" workbookViewId="0" topLeftCell="A1">
      <selection activeCell="E67" sqref="E67"/>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8.140625" style="1" customWidth="1"/>
    <col min="8" max="8" width="14.28125" style="1" hidden="1" customWidth="1"/>
    <col min="9" max="16384" width="9.140625" style="1" customWidth="1"/>
  </cols>
  <sheetData>
    <row r="1" spans="1:8" ht="12" customHeight="1">
      <c r="A1" s="312" t="s">
        <v>38</v>
      </c>
      <c r="B1" s="312"/>
      <c r="C1" s="312"/>
      <c r="D1" s="312"/>
      <c r="E1" s="312"/>
      <c r="F1" s="312"/>
      <c r="G1" s="312"/>
      <c r="H1" s="312"/>
    </row>
    <row r="2" spans="1:8" ht="12" customHeight="1">
      <c r="A2" s="313" t="s">
        <v>443</v>
      </c>
      <c r="B2" s="313"/>
      <c r="C2" s="313"/>
      <c r="D2" s="313"/>
      <c r="E2" s="313"/>
      <c r="F2" s="313"/>
      <c r="G2" s="313"/>
      <c r="H2" s="313"/>
    </row>
    <row r="3" spans="1:8" ht="12" customHeight="1">
      <c r="A3" s="313" t="s">
        <v>173</v>
      </c>
      <c r="B3" s="313"/>
      <c r="C3" s="313"/>
      <c r="D3" s="313"/>
      <c r="E3" s="313"/>
      <c r="F3" s="313"/>
      <c r="G3" s="313"/>
      <c r="H3" s="313"/>
    </row>
    <row r="4" spans="1:8" s="33" customFormat="1" ht="12" customHeight="1">
      <c r="A4" s="314" t="s">
        <v>301</v>
      </c>
      <c r="B4" s="314"/>
      <c r="C4" s="314"/>
      <c r="D4" s="314"/>
      <c r="E4" s="314"/>
      <c r="F4" s="314"/>
      <c r="G4" s="314"/>
      <c r="H4" s="32"/>
    </row>
    <row r="5" spans="1:8" s="33" customFormat="1" ht="12" customHeight="1">
      <c r="A5" s="292" t="s">
        <v>145</v>
      </c>
      <c r="B5" s="292"/>
      <c r="C5" s="292"/>
      <c r="D5" s="293"/>
      <c r="E5" s="289" t="s">
        <v>1</v>
      </c>
      <c r="F5" s="308" t="s">
        <v>144</v>
      </c>
      <c r="G5" s="292"/>
      <c r="H5" s="36"/>
    </row>
    <row r="6" spans="1:8" s="33" customFormat="1" ht="4.5" customHeight="1">
      <c r="A6" s="294"/>
      <c r="B6" s="294"/>
      <c r="C6" s="294"/>
      <c r="D6" s="295"/>
      <c r="E6" s="290"/>
      <c r="F6" s="315"/>
      <c r="G6" s="296"/>
      <c r="H6" s="36"/>
    </row>
    <row r="7" spans="1:8" s="33" customFormat="1" ht="12" customHeight="1">
      <c r="A7" s="294"/>
      <c r="B7" s="294"/>
      <c r="C7" s="294"/>
      <c r="D7" s="295"/>
      <c r="E7" s="290"/>
      <c r="F7" s="40" t="s">
        <v>146</v>
      </c>
      <c r="G7" s="35" t="s">
        <v>147</v>
      </c>
      <c r="H7" s="36"/>
    </row>
    <row r="8" spans="1:8" s="33" customFormat="1" ht="15" customHeight="1">
      <c r="A8" s="296"/>
      <c r="B8" s="296"/>
      <c r="C8" s="296"/>
      <c r="D8" s="297"/>
      <c r="E8" s="291"/>
      <c r="F8" s="37" t="s">
        <v>143</v>
      </c>
      <c r="G8" s="41" t="s">
        <v>148</v>
      </c>
      <c r="H8" s="36"/>
    </row>
    <row r="9" spans="1:8" s="33" customFormat="1" ht="8.25" customHeight="1">
      <c r="A9" s="42" t="s">
        <v>9</v>
      </c>
      <c r="B9" s="34" t="s">
        <v>9</v>
      </c>
      <c r="C9" s="34" t="s">
        <v>9</v>
      </c>
      <c r="D9" s="34"/>
      <c r="E9" s="34" t="s">
        <v>9</v>
      </c>
      <c r="F9" s="34" t="s">
        <v>9</v>
      </c>
      <c r="G9" s="34" t="s">
        <v>9</v>
      </c>
      <c r="H9" s="36"/>
    </row>
    <row r="10" spans="1:8" s="33" customFormat="1" ht="12" customHeight="1">
      <c r="A10" s="317" t="s">
        <v>172</v>
      </c>
      <c r="B10" s="317"/>
      <c r="C10" s="317"/>
      <c r="D10" s="318"/>
      <c r="E10" s="179">
        <v>193147618</v>
      </c>
      <c r="F10" s="177">
        <v>192747282</v>
      </c>
      <c r="G10" s="178">
        <v>400336</v>
      </c>
      <c r="H10" s="36"/>
    </row>
    <row r="11" spans="1:8" s="33" customFormat="1" ht="12" customHeight="1">
      <c r="A11" s="317" t="s">
        <v>157</v>
      </c>
      <c r="B11" s="317"/>
      <c r="C11" s="317"/>
      <c r="D11" s="318"/>
      <c r="E11" s="178">
        <v>86431030</v>
      </c>
      <c r="F11" s="178">
        <v>86431030</v>
      </c>
      <c r="G11" s="43" t="s">
        <v>425</v>
      </c>
      <c r="H11" s="36"/>
    </row>
    <row r="12" spans="1:8" s="33" customFormat="1" ht="14.25" customHeight="1">
      <c r="A12" s="317" t="s">
        <v>158</v>
      </c>
      <c r="B12" s="317"/>
      <c r="C12" s="317"/>
      <c r="D12" s="318"/>
      <c r="E12" s="177">
        <v>106716588</v>
      </c>
      <c r="F12" s="177">
        <v>106316252</v>
      </c>
      <c r="G12" s="178">
        <v>400336</v>
      </c>
      <c r="H12" s="36"/>
    </row>
    <row r="13" spans="1:48" s="45" customFormat="1" ht="6" customHeight="1">
      <c r="A13" s="46"/>
      <c r="B13" s="46"/>
      <c r="C13" s="46"/>
      <c r="D13" s="46"/>
      <c r="E13" s="47"/>
      <c r="F13" s="145"/>
      <c r="G13" s="146"/>
      <c r="H13" s="44"/>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row>
    <row r="14" spans="1:48" s="33" customFormat="1" ht="12" customHeight="1">
      <c r="A14" s="310" t="s">
        <v>149</v>
      </c>
      <c r="B14" s="310"/>
      <c r="C14" s="310"/>
      <c r="D14" s="311"/>
      <c r="E14" s="308" t="s">
        <v>1</v>
      </c>
      <c r="F14" s="303" t="s">
        <v>150</v>
      </c>
      <c r="G14" s="304"/>
      <c r="H14" s="36"/>
      <c r="I14" s="240"/>
      <c r="J14" s="241"/>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row>
    <row r="15" spans="1:48" s="33" customFormat="1" ht="6.75" customHeight="1">
      <c r="A15" s="298"/>
      <c r="B15" s="298"/>
      <c r="C15" s="298"/>
      <c r="D15" s="299"/>
      <c r="E15" s="309"/>
      <c r="F15" s="305"/>
      <c r="G15" s="294"/>
      <c r="H15" s="36"/>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row>
    <row r="16" spans="1:8" s="33" customFormat="1" ht="15.75" customHeight="1">
      <c r="A16" s="298" t="s">
        <v>285</v>
      </c>
      <c r="B16" s="298"/>
      <c r="C16" s="298"/>
      <c r="D16" s="299"/>
      <c r="E16" s="309"/>
      <c r="F16" s="306"/>
      <c r="G16" s="307"/>
      <c r="H16" s="36"/>
    </row>
    <row r="17" spans="1:8" s="33" customFormat="1" ht="12" customHeight="1">
      <c r="A17" s="298" t="s">
        <v>175</v>
      </c>
      <c r="B17" s="298"/>
      <c r="C17" s="298"/>
      <c r="D17" s="299"/>
      <c r="E17" s="290"/>
      <c r="F17" s="37" t="s">
        <v>146</v>
      </c>
      <c r="G17" s="41" t="s">
        <v>151</v>
      </c>
      <c r="H17" s="36"/>
    </row>
    <row r="18" spans="1:8" s="33" customFormat="1" ht="12" customHeight="1">
      <c r="A18" s="300"/>
      <c r="B18" s="300"/>
      <c r="C18" s="300"/>
      <c r="D18" s="301"/>
      <c r="E18" s="291"/>
      <c r="F18" s="37" t="s">
        <v>143</v>
      </c>
      <c r="G18" s="41" t="s">
        <v>152</v>
      </c>
      <c r="H18" s="36"/>
    </row>
    <row r="19" spans="1:8" s="33" customFormat="1" ht="5.25" customHeight="1">
      <c r="A19" s="34" t="s">
        <v>9</v>
      </c>
      <c r="B19" s="34" t="s">
        <v>9</v>
      </c>
      <c r="C19" s="34" t="s">
        <v>9</v>
      </c>
      <c r="D19" s="34"/>
      <c r="E19" s="34" t="s">
        <v>9</v>
      </c>
      <c r="F19" s="34" t="s">
        <v>9</v>
      </c>
      <c r="G19" s="34" t="s">
        <v>9</v>
      </c>
      <c r="H19" s="36"/>
    </row>
    <row r="20" spans="1:8" s="33" customFormat="1" ht="9.75" customHeight="1">
      <c r="A20" s="302" t="s">
        <v>41</v>
      </c>
      <c r="B20" s="302"/>
      <c r="C20" s="302"/>
      <c r="D20" s="197"/>
      <c r="E20" s="176">
        <v>114110857</v>
      </c>
      <c r="F20" s="177">
        <v>47901235</v>
      </c>
      <c r="G20" s="178">
        <v>66209622</v>
      </c>
      <c r="H20" s="36"/>
    </row>
    <row r="21" spans="1:8" s="33" customFormat="1" ht="9.75" customHeight="1">
      <c r="A21" s="302" t="s">
        <v>157</v>
      </c>
      <c r="B21" s="302"/>
      <c r="C21" s="302"/>
      <c r="D21" s="197"/>
      <c r="E21" s="179">
        <v>26844476</v>
      </c>
      <c r="F21" s="178">
        <v>13543883</v>
      </c>
      <c r="G21" s="178">
        <v>13300593</v>
      </c>
      <c r="H21" s="36"/>
    </row>
    <row r="22" spans="1:8" s="33" customFormat="1" ht="9.75" customHeight="1">
      <c r="A22" s="302" t="s">
        <v>158</v>
      </c>
      <c r="B22" s="302"/>
      <c r="C22" s="302"/>
      <c r="D22" s="197"/>
      <c r="E22" s="176">
        <v>87266381</v>
      </c>
      <c r="F22" s="177">
        <v>34357352</v>
      </c>
      <c r="G22" s="178">
        <v>52909029</v>
      </c>
      <c r="H22" s="36"/>
    </row>
    <row r="23" spans="1:8" s="33" customFormat="1" ht="9.75" customHeight="1">
      <c r="A23" s="302" t="s">
        <v>43</v>
      </c>
      <c r="B23" s="302"/>
      <c r="C23" s="302"/>
      <c r="D23" s="197"/>
      <c r="E23" s="179">
        <v>37276648</v>
      </c>
      <c r="F23" s="178">
        <v>18326570</v>
      </c>
      <c r="G23" s="178">
        <v>18950078</v>
      </c>
      <c r="H23" s="36"/>
    </row>
    <row r="24" spans="1:8" s="33" customFormat="1" ht="9.75" customHeight="1">
      <c r="A24" s="302" t="s">
        <v>157</v>
      </c>
      <c r="B24" s="302"/>
      <c r="C24" s="302"/>
      <c r="D24" s="197"/>
      <c r="E24" s="179">
        <v>20331022</v>
      </c>
      <c r="F24" s="178">
        <v>15868749</v>
      </c>
      <c r="G24" s="178">
        <v>4462273</v>
      </c>
      <c r="H24" s="36"/>
    </row>
    <row r="25" spans="1:8" s="33" customFormat="1" ht="9.75" customHeight="1">
      <c r="A25" s="302" t="s">
        <v>158</v>
      </c>
      <c r="B25" s="302"/>
      <c r="C25" s="302"/>
      <c r="D25" s="197"/>
      <c r="E25" s="179">
        <v>16945626</v>
      </c>
      <c r="F25" s="178">
        <v>2457821</v>
      </c>
      <c r="G25" s="178">
        <v>14487805</v>
      </c>
      <c r="H25" s="36"/>
    </row>
    <row r="26" spans="1:8" s="33" customFormat="1" ht="9.75" customHeight="1">
      <c r="A26" s="316" t="s">
        <v>153</v>
      </c>
      <c r="B26" s="316"/>
      <c r="C26" s="316"/>
      <c r="D26" s="63"/>
      <c r="E26" s="38" t="s">
        <v>9</v>
      </c>
      <c r="F26" s="39" t="s">
        <v>9</v>
      </c>
      <c r="G26" s="39" t="s">
        <v>9</v>
      </c>
      <c r="H26" s="36"/>
    </row>
    <row r="27" spans="1:8" s="33" customFormat="1" ht="9.75" customHeight="1">
      <c r="A27" s="302" t="s">
        <v>159</v>
      </c>
      <c r="B27" s="302"/>
      <c r="C27" s="302"/>
      <c r="D27" s="197"/>
      <c r="E27" s="179">
        <v>38643040</v>
      </c>
      <c r="F27" s="178">
        <v>30912231</v>
      </c>
      <c r="G27" s="178">
        <v>7730809</v>
      </c>
      <c r="H27" s="36"/>
    </row>
    <row r="28" spans="1:8" s="33" customFormat="1" ht="9.75" customHeight="1">
      <c r="A28" s="302" t="s">
        <v>160</v>
      </c>
      <c r="B28" s="302"/>
      <c r="C28" s="302"/>
      <c r="D28" s="197"/>
      <c r="E28" s="179">
        <v>32860722</v>
      </c>
      <c r="F28" s="178">
        <v>30208341</v>
      </c>
      <c r="G28" s="178">
        <v>2652381</v>
      </c>
      <c r="H28" s="36"/>
    </row>
    <row r="29" spans="1:8" s="33" customFormat="1" ht="9.75" customHeight="1">
      <c r="A29" s="302" t="s">
        <v>161</v>
      </c>
      <c r="B29" s="302"/>
      <c r="C29" s="302"/>
      <c r="D29" s="197"/>
      <c r="E29" s="179">
        <v>5782318</v>
      </c>
      <c r="F29" s="178">
        <v>703890</v>
      </c>
      <c r="G29" s="178">
        <v>5078428</v>
      </c>
      <c r="H29" s="36"/>
    </row>
    <row r="30" spans="1:8" s="33" customFormat="1" ht="9.75" customHeight="1">
      <c r="A30" s="316" t="s">
        <v>398</v>
      </c>
      <c r="B30" s="316"/>
      <c r="C30" s="316"/>
      <c r="D30" s="63"/>
      <c r="E30" s="38" t="s">
        <v>9</v>
      </c>
      <c r="F30" s="39" t="s">
        <v>9</v>
      </c>
      <c r="G30" s="39" t="s">
        <v>9</v>
      </c>
      <c r="H30" s="36"/>
    </row>
    <row r="31" spans="1:8" s="33" customFormat="1" ht="9.75" customHeight="1">
      <c r="A31" s="302" t="s">
        <v>399</v>
      </c>
      <c r="B31" s="302"/>
      <c r="C31" s="302"/>
      <c r="D31" s="197"/>
      <c r="E31" s="179">
        <v>12780626</v>
      </c>
      <c r="F31" s="178">
        <v>12586365</v>
      </c>
      <c r="G31" s="178">
        <v>194261</v>
      </c>
      <c r="H31" s="36"/>
    </row>
    <row r="32" spans="1:8" s="33" customFormat="1" ht="9.75" customHeight="1">
      <c r="A32" s="302" t="s">
        <v>165</v>
      </c>
      <c r="B32" s="302"/>
      <c r="C32" s="302"/>
      <c r="D32" s="197"/>
      <c r="E32" s="179">
        <v>12416262</v>
      </c>
      <c r="F32" s="178">
        <v>12378462</v>
      </c>
      <c r="G32" s="178">
        <v>37800</v>
      </c>
      <c r="H32" s="36"/>
    </row>
    <row r="33" spans="1:14" s="33" customFormat="1" ht="9.75" customHeight="1">
      <c r="A33" s="302" t="s">
        <v>166</v>
      </c>
      <c r="B33" s="302"/>
      <c r="C33" s="302"/>
      <c r="D33" s="197"/>
      <c r="E33" s="179">
        <v>364364</v>
      </c>
      <c r="F33" s="178">
        <v>207903</v>
      </c>
      <c r="G33" s="178">
        <v>156461</v>
      </c>
      <c r="H33" s="36"/>
      <c r="N33" s="249" t="s">
        <v>444</v>
      </c>
    </row>
    <row r="34" spans="1:8" s="33" customFormat="1" ht="9.75" customHeight="1">
      <c r="A34" s="302" t="s">
        <v>162</v>
      </c>
      <c r="B34" s="302"/>
      <c r="C34" s="302"/>
      <c r="D34" s="197"/>
      <c r="E34" s="176">
        <v>929541285</v>
      </c>
      <c r="F34" s="177">
        <v>516267352</v>
      </c>
      <c r="G34" s="177">
        <v>413273933</v>
      </c>
      <c r="H34" s="36"/>
    </row>
    <row r="35" spans="1:8" s="33" customFormat="1" ht="9.75" customHeight="1">
      <c r="A35" s="302" t="s">
        <v>350</v>
      </c>
      <c r="B35" s="302"/>
      <c r="C35" s="302"/>
      <c r="D35" s="197"/>
      <c r="E35" s="176">
        <v>104291990</v>
      </c>
      <c r="F35" s="178">
        <v>99967716</v>
      </c>
      <c r="G35" s="178">
        <v>4324274</v>
      </c>
      <c r="H35" s="36"/>
    </row>
    <row r="36" spans="1:8" s="33" customFormat="1" ht="9.75" customHeight="1">
      <c r="A36" s="302" t="s">
        <v>351</v>
      </c>
      <c r="B36" s="302"/>
      <c r="C36" s="302"/>
      <c r="D36" s="197"/>
      <c r="E36" s="176">
        <v>825249295</v>
      </c>
      <c r="F36" s="177">
        <v>416299636</v>
      </c>
      <c r="G36" s="177">
        <v>408949659</v>
      </c>
      <c r="H36" s="36"/>
    </row>
    <row r="37" spans="1:8" s="33" customFormat="1" ht="9.75" customHeight="1">
      <c r="A37" s="316" t="s">
        <v>393</v>
      </c>
      <c r="B37" s="316"/>
      <c r="C37" s="316"/>
      <c r="D37" s="63"/>
      <c r="E37" s="38" t="s">
        <v>9</v>
      </c>
      <c r="F37" s="39" t="s">
        <v>9</v>
      </c>
      <c r="G37" s="39" t="s">
        <v>9</v>
      </c>
      <c r="H37" s="36"/>
    </row>
    <row r="38" spans="1:8" s="33" customFormat="1" ht="9.75" customHeight="1">
      <c r="A38" s="302" t="s">
        <v>316</v>
      </c>
      <c r="B38" s="302"/>
      <c r="C38" s="302"/>
      <c r="D38" s="197"/>
      <c r="E38" s="176">
        <v>893934450</v>
      </c>
      <c r="F38" s="177">
        <v>483167813</v>
      </c>
      <c r="G38" s="177">
        <v>410766637</v>
      </c>
      <c r="H38" s="36"/>
    </row>
    <row r="39" spans="1:8" s="33" customFormat="1" ht="9.75" customHeight="1">
      <c r="A39" s="302" t="s">
        <v>163</v>
      </c>
      <c r="B39" s="302"/>
      <c r="C39" s="302"/>
      <c r="D39" s="197"/>
      <c r="E39" s="179">
        <v>68685155</v>
      </c>
      <c r="F39" s="178">
        <v>66868177</v>
      </c>
      <c r="G39" s="178">
        <v>1816978</v>
      </c>
      <c r="H39" s="36"/>
    </row>
    <row r="40" spans="1:8" s="33" customFormat="1" ht="9.75" customHeight="1">
      <c r="A40" s="302" t="s">
        <v>164</v>
      </c>
      <c r="B40" s="302"/>
      <c r="C40" s="302"/>
      <c r="D40" s="197"/>
      <c r="E40" s="176">
        <v>825249295</v>
      </c>
      <c r="F40" s="177">
        <v>416299636</v>
      </c>
      <c r="G40" s="177">
        <v>408949659</v>
      </c>
      <c r="H40" s="36"/>
    </row>
    <row r="41" spans="1:8" s="33" customFormat="1" ht="9.75" customHeight="1">
      <c r="A41" s="302" t="s">
        <v>352</v>
      </c>
      <c r="B41" s="302"/>
      <c r="C41" s="302"/>
      <c r="D41" s="197"/>
      <c r="E41" s="176">
        <v>207775280</v>
      </c>
      <c r="F41" s="177">
        <v>139812438</v>
      </c>
      <c r="G41" s="178">
        <v>67962842</v>
      </c>
      <c r="H41" s="36"/>
    </row>
    <row r="42" spans="1:8" s="33" customFormat="1" ht="9.75" customHeight="1">
      <c r="A42" s="302" t="s">
        <v>396</v>
      </c>
      <c r="B42" s="302"/>
      <c r="C42" s="302"/>
      <c r="D42" s="197"/>
      <c r="E42" s="179">
        <v>11834554</v>
      </c>
      <c r="F42" s="178">
        <v>11355523</v>
      </c>
      <c r="G42" s="178">
        <v>479031</v>
      </c>
      <c r="H42" s="36"/>
    </row>
    <row r="43" spans="1:8" s="33" customFormat="1" ht="9.75" customHeight="1">
      <c r="A43" s="302" t="s">
        <v>397</v>
      </c>
      <c r="B43" s="302"/>
      <c r="C43" s="302"/>
      <c r="D43" s="197"/>
      <c r="E43" s="176">
        <v>195940726</v>
      </c>
      <c r="F43" s="177">
        <v>128456915</v>
      </c>
      <c r="G43" s="178">
        <v>67483811</v>
      </c>
      <c r="H43" s="36"/>
    </row>
    <row r="44" spans="1:8" s="33" customFormat="1" ht="9.75" customHeight="1">
      <c r="A44" s="302" t="s">
        <v>349</v>
      </c>
      <c r="B44" s="302"/>
      <c r="C44" s="302"/>
      <c r="D44" s="197"/>
      <c r="E44" s="179">
        <v>35606835</v>
      </c>
      <c r="F44" s="178">
        <v>33099539</v>
      </c>
      <c r="G44" s="178">
        <v>2507296</v>
      </c>
      <c r="H44" s="36"/>
    </row>
    <row r="45" spans="1:8" s="33" customFormat="1" ht="9.75" customHeight="1">
      <c r="A45" s="302" t="s">
        <v>157</v>
      </c>
      <c r="B45" s="302"/>
      <c r="C45" s="302"/>
      <c r="D45" s="197"/>
      <c r="E45" s="179">
        <v>35606835</v>
      </c>
      <c r="F45" s="178">
        <v>33099539</v>
      </c>
      <c r="G45" s="178">
        <v>2507296</v>
      </c>
      <c r="H45" s="36"/>
    </row>
    <row r="46" spans="1:8" s="33" customFormat="1" ht="9.75" customHeight="1">
      <c r="A46" s="316" t="s">
        <v>395</v>
      </c>
      <c r="B46" s="316"/>
      <c r="C46" s="316"/>
      <c r="D46" s="63"/>
      <c r="E46" s="38"/>
      <c r="F46" s="39"/>
      <c r="G46" s="39"/>
      <c r="H46" s="36"/>
    </row>
    <row r="47" spans="1:8" s="33" customFormat="1" ht="9.75" customHeight="1">
      <c r="A47" s="316" t="s">
        <v>394</v>
      </c>
      <c r="B47" s="316"/>
      <c r="C47" s="316"/>
      <c r="D47" s="63"/>
      <c r="E47" s="38"/>
      <c r="F47" s="39"/>
      <c r="G47" s="39"/>
      <c r="H47" s="36"/>
    </row>
    <row r="48" spans="1:8" s="33" customFormat="1" ht="9.75" customHeight="1">
      <c r="A48" s="302" t="s">
        <v>353</v>
      </c>
      <c r="B48" s="302"/>
      <c r="C48" s="302"/>
      <c r="D48" s="197"/>
      <c r="E48" s="179">
        <v>881401754</v>
      </c>
      <c r="F48" s="177">
        <v>870342980</v>
      </c>
      <c r="G48" s="178">
        <v>11058774</v>
      </c>
      <c r="H48" s="36"/>
    </row>
    <row r="49" spans="1:8" s="33" customFormat="1" ht="9.75" customHeight="1">
      <c r="A49" s="302" t="s">
        <v>163</v>
      </c>
      <c r="B49" s="302"/>
      <c r="C49" s="302"/>
      <c r="D49" s="63"/>
      <c r="E49" s="179">
        <v>859963241</v>
      </c>
      <c r="F49" s="178">
        <v>852250441</v>
      </c>
      <c r="G49" s="178">
        <v>7712800</v>
      </c>
      <c r="H49" s="36"/>
    </row>
    <row r="50" spans="1:8" s="33" customFormat="1" ht="9.75" customHeight="1">
      <c r="A50" s="302" t="s">
        <v>164</v>
      </c>
      <c r="B50" s="302"/>
      <c r="C50" s="302"/>
      <c r="D50" s="197"/>
      <c r="E50" s="179">
        <v>21438513</v>
      </c>
      <c r="F50" s="178">
        <v>18092539</v>
      </c>
      <c r="G50" s="178">
        <v>3345974</v>
      </c>
      <c r="H50" s="36"/>
    </row>
    <row r="51" spans="1:8" s="33" customFormat="1" ht="9.75" customHeight="1">
      <c r="A51" s="302" t="s">
        <v>42</v>
      </c>
      <c r="B51" s="302"/>
      <c r="C51" s="302"/>
      <c r="D51" s="197"/>
      <c r="E51" s="179">
        <v>815994</v>
      </c>
      <c r="F51" s="178">
        <v>796794</v>
      </c>
      <c r="G51" s="180">
        <v>19200</v>
      </c>
      <c r="H51" s="36"/>
    </row>
    <row r="52" spans="1:8" s="33" customFormat="1" ht="9.75" customHeight="1">
      <c r="A52" s="302" t="s">
        <v>157</v>
      </c>
      <c r="B52" s="302"/>
      <c r="C52" s="302"/>
      <c r="D52" s="197"/>
      <c r="E52" s="179">
        <v>705929</v>
      </c>
      <c r="F52" s="178">
        <v>705929</v>
      </c>
      <c r="G52" s="178" t="s">
        <v>374</v>
      </c>
      <c r="H52" s="36"/>
    </row>
    <row r="53" spans="1:8" s="33" customFormat="1" ht="9.75" customHeight="1">
      <c r="A53" s="302" t="s">
        <v>158</v>
      </c>
      <c r="B53" s="302"/>
      <c r="C53" s="302"/>
      <c r="D53" s="197"/>
      <c r="E53" s="179">
        <v>110065</v>
      </c>
      <c r="F53" s="178">
        <v>90865</v>
      </c>
      <c r="G53" s="178">
        <v>19200</v>
      </c>
      <c r="H53" s="36"/>
    </row>
    <row r="54" spans="1:8" s="33" customFormat="1" ht="9.75" customHeight="1">
      <c r="A54" s="302" t="s">
        <v>167</v>
      </c>
      <c r="B54" s="302"/>
      <c r="C54" s="302"/>
      <c r="D54" s="197"/>
      <c r="E54" s="179">
        <v>77521919</v>
      </c>
      <c r="F54" s="178">
        <v>40284706</v>
      </c>
      <c r="G54" s="178">
        <v>37237213</v>
      </c>
      <c r="H54" s="36"/>
    </row>
    <row r="55" spans="1:8" s="33" customFormat="1" ht="9.75" customHeight="1">
      <c r="A55" s="302" t="s">
        <v>400</v>
      </c>
      <c r="B55" s="302"/>
      <c r="C55" s="302"/>
      <c r="D55" s="197"/>
      <c r="E55" s="179">
        <v>33656429</v>
      </c>
      <c r="F55" s="178">
        <v>27840880</v>
      </c>
      <c r="G55" s="178">
        <v>5815549</v>
      </c>
      <c r="H55" s="36"/>
    </row>
    <row r="56" spans="1:8" s="33" customFormat="1" ht="9.75" customHeight="1">
      <c r="A56" s="302" t="s">
        <v>401</v>
      </c>
      <c r="B56" s="302"/>
      <c r="C56" s="302"/>
      <c r="D56" s="197"/>
      <c r="E56" s="176">
        <v>43865490</v>
      </c>
      <c r="F56" s="177">
        <v>12443826</v>
      </c>
      <c r="G56" s="177">
        <v>31421664</v>
      </c>
      <c r="H56" s="36"/>
    </row>
    <row r="57" spans="1:8" s="33" customFormat="1" ht="9.75" customHeight="1">
      <c r="A57" s="302" t="s">
        <v>168</v>
      </c>
      <c r="B57" s="302"/>
      <c r="C57" s="302"/>
      <c r="D57" s="197"/>
      <c r="E57" s="176">
        <v>2079311497</v>
      </c>
      <c r="F57" s="177">
        <v>1524831868</v>
      </c>
      <c r="G57" s="145">
        <v>554479629</v>
      </c>
      <c r="H57" s="36"/>
    </row>
    <row r="58" spans="1:8" s="33" customFormat="1" ht="9.75" customHeight="1">
      <c r="A58" s="302" t="s">
        <v>157</v>
      </c>
      <c r="B58" s="302"/>
      <c r="C58" s="302"/>
      <c r="D58" s="197"/>
      <c r="E58" s="176">
        <v>1078653809</v>
      </c>
      <c r="F58" s="177">
        <v>1040385939</v>
      </c>
      <c r="G58" s="177">
        <v>38267870</v>
      </c>
      <c r="H58" s="36"/>
    </row>
    <row r="59" spans="1:8" s="33" customFormat="1" ht="9.75" customHeight="1">
      <c r="A59" s="302" t="s">
        <v>158</v>
      </c>
      <c r="B59" s="302"/>
      <c r="C59" s="302"/>
      <c r="D59" s="197"/>
      <c r="E59" s="176">
        <v>1000657688</v>
      </c>
      <c r="F59" s="145">
        <v>484445929</v>
      </c>
      <c r="G59" s="145">
        <v>516211759</v>
      </c>
      <c r="H59" s="36"/>
    </row>
    <row r="60" spans="1:8" s="33" customFormat="1" ht="9.75" customHeight="1">
      <c r="A60" s="302" t="s">
        <v>169</v>
      </c>
      <c r="B60" s="302"/>
      <c r="C60" s="302"/>
      <c r="D60" s="197"/>
      <c r="E60" s="176">
        <v>44150317</v>
      </c>
      <c r="F60" s="177">
        <v>44150317</v>
      </c>
      <c r="G60" s="177" t="s">
        <v>425</v>
      </c>
      <c r="H60" s="36"/>
    </row>
    <row r="61" spans="1:8" s="217" customFormat="1" ht="9.75" customHeight="1">
      <c r="A61" s="319" t="s">
        <v>170</v>
      </c>
      <c r="B61" s="319"/>
      <c r="C61" s="319"/>
      <c r="D61" s="130"/>
      <c r="E61" s="184">
        <v>2123461814</v>
      </c>
      <c r="F61" s="70">
        <v>1568982185</v>
      </c>
      <c r="G61" s="70">
        <v>554479629</v>
      </c>
      <c r="H61" s="216"/>
    </row>
    <row r="62" spans="1:8" s="249" customFormat="1" ht="9.75" customHeight="1">
      <c r="A62" s="302" t="s">
        <v>171</v>
      </c>
      <c r="B62" s="302"/>
      <c r="C62" s="302"/>
      <c r="D62" s="197"/>
      <c r="E62" s="176">
        <v>1930314196</v>
      </c>
      <c r="F62" s="177">
        <v>1376234903</v>
      </c>
      <c r="G62" s="145">
        <v>554079293</v>
      </c>
      <c r="H62" s="36"/>
    </row>
    <row r="63" spans="1:8" s="249" customFormat="1" ht="9.75" customHeight="1">
      <c r="A63" s="302" t="s">
        <v>157</v>
      </c>
      <c r="B63" s="302"/>
      <c r="C63" s="302"/>
      <c r="D63" s="197"/>
      <c r="E63" s="176">
        <v>992222779</v>
      </c>
      <c r="F63" s="145">
        <v>953954909</v>
      </c>
      <c r="G63" s="145">
        <v>38267870</v>
      </c>
      <c r="H63" s="36"/>
    </row>
    <row r="64" spans="1:8" s="249" customFormat="1" ht="9.75" customHeight="1">
      <c r="A64" s="302" t="s">
        <v>158</v>
      </c>
      <c r="B64" s="302"/>
      <c r="C64" s="302"/>
      <c r="D64" s="197"/>
      <c r="E64" s="145">
        <v>938091417</v>
      </c>
      <c r="F64" s="145">
        <v>422279994</v>
      </c>
      <c r="G64" s="145">
        <v>515811423</v>
      </c>
      <c r="H64" s="36"/>
    </row>
    <row r="65" spans="1:8" s="249" customFormat="1" ht="9.75" customHeight="1">
      <c r="A65" s="197"/>
      <c r="B65" s="197"/>
      <c r="C65" s="197"/>
      <c r="D65" s="197"/>
      <c r="H65" s="36"/>
    </row>
    <row r="66" spans="1:8" s="33" customFormat="1" ht="9.75" customHeight="1">
      <c r="A66" s="197"/>
      <c r="B66" s="197"/>
      <c r="C66" s="197"/>
      <c r="D66" s="197"/>
      <c r="E66" s="145"/>
      <c r="F66" s="145"/>
      <c r="G66" s="145"/>
      <c r="H66" s="36"/>
    </row>
    <row r="67" spans="1:8" s="33" customFormat="1" ht="9.75" customHeight="1">
      <c r="A67" s="197"/>
      <c r="B67" s="197"/>
      <c r="C67" s="197"/>
      <c r="D67" s="197"/>
      <c r="E67" s="145"/>
      <c r="F67" s="145"/>
      <c r="G67" s="145"/>
      <c r="H67" s="36"/>
    </row>
    <row r="68" spans="1:9" s="33" customFormat="1" ht="10.5" customHeight="1">
      <c r="A68" s="321" t="s">
        <v>44</v>
      </c>
      <c r="B68" s="321"/>
      <c r="C68" s="321"/>
      <c r="D68" s="321"/>
      <c r="E68" s="321"/>
      <c r="F68" s="321"/>
      <c r="G68" s="321"/>
      <c r="H68" s="321"/>
      <c r="I68" s="321"/>
    </row>
    <row r="69" spans="1:8" s="49" customFormat="1" ht="8.25" customHeight="1">
      <c r="A69" s="320" t="s">
        <v>343</v>
      </c>
      <c r="B69" s="320"/>
      <c r="C69" s="320"/>
      <c r="D69" s="320"/>
      <c r="E69" s="320"/>
      <c r="F69" s="320"/>
      <c r="G69" s="320"/>
      <c r="H69" s="48"/>
    </row>
    <row r="70" spans="1:8" s="49" customFormat="1" ht="8.25" customHeight="1">
      <c r="A70" s="320" t="s">
        <v>441</v>
      </c>
      <c r="B70" s="320"/>
      <c r="C70" s="320"/>
      <c r="D70" s="320"/>
      <c r="E70" s="320"/>
      <c r="F70" s="320"/>
      <c r="G70" s="320"/>
      <c r="H70" s="48"/>
    </row>
    <row r="71" spans="1:8" s="49" customFormat="1" ht="8.25">
      <c r="A71" s="322" t="s">
        <v>442</v>
      </c>
      <c r="B71" s="322"/>
      <c r="C71" s="322"/>
      <c r="D71" s="322"/>
      <c r="E71" s="322"/>
      <c r="F71" s="322"/>
      <c r="G71" s="322"/>
      <c r="H71" s="48"/>
    </row>
    <row r="72" spans="1:8" s="49" customFormat="1" ht="8.25">
      <c r="A72" s="322" t="s">
        <v>154</v>
      </c>
      <c r="B72" s="322"/>
      <c r="C72" s="322"/>
      <c r="D72" s="322"/>
      <c r="E72" s="322"/>
      <c r="F72" s="322"/>
      <c r="G72" s="322"/>
      <c r="H72" s="48"/>
    </row>
    <row r="73" spans="1:8" s="49" customFormat="1" ht="8.25">
      <c r="A73" s="322" t="s">
        <v>342</v>
      </c>
      <c r="B73" s="322"/>
      <c r="C73" s="322"/>
      <c r="D73" s="322"/>
      <c r="E73" s="322"/>
      <c r="F73" s="322"/>
      <c r="G73" s="322"/>
      <c r="H73" s="48"/>
    </row>
    <row r="74" spans="1:8" s="49" customFormat="1" ht="8.25">
      <c r="A74" s="322" t="s">
        <v>403</v>
      </c>
      <c r="B74" s="322"/>
      <c r="C74" s="322"/>
      <c r="D74" s="322"/>
      <c r="E74" s="322"/>
      <c r="F74" s="322"/>
      <c r="G74" s="322"/>
      <c r="H74" s="48"/>
    </row>
    <row r="75" spans="1:8" s="49" customFormat="1" ht="8.25">
      <c r="A75" s="322" t="s">
        <v>155</v>
      </c>
      <c r="B75" s="322"/>
      <c r="C75" s="322"/>
      <c r="D75" s="322"/>
      <c r="E75" s="322"/>
      <c r="F75" s="322"/>
      <c r="G75" s="322"/>
      <c r="H75" s="48"/>
    </row>
    <row r="76" spans="1:8" s="49" customFormat="1" ht="8.25">
      <c r="A76" s="322" t="s">
        <v>156</v>
      </c>
      <c r="B76" s="322"/>
      <c r="C76" s="322"/>
      <c r="D76" s="322"/>
      <c r="E76" s="322"/>
      <c r="F76" s="322"/>
      <c r="G76" s="322"/>
      <c r="H76" s="48"/>
    </row>
  </sheetData>
  <sheetProtection/>
  <mergeCells count="69">
    <mergeCell ref="A71:G71"/>
    <mergeCell ref="A72:G72"/>
    <mergeCell ref="A73:G73"/>
    <mergeCell ref="A74:G74"/>
    <mergeCell ref="A75:G75"/>
    <mergeCell ref="A76:G76"/>
    <mergeCell ref="A62:C62"/>
    <mergeCell ref="A63:C63"/>
    <mergeCell ref="A64:C64"/>
    <mergeCell ref="A68:I68"/>
    <mergeCell ref="A69:G69"/>
    <mergeCell ref="A70:G70"/>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0:D10"/>
    <mergeCell ref="A11:D11"/>
    <mergeCell ref="A12:D12"/>
    <mergeCell ref="A14:D15"/>
    <mergeCell ref="E14:E18"/>
    <mergeCell ref="F14:G16"/>
    <mergeCell ref="A16:D16"/>
    <mergeCell ref="A17:D18"/>
    <mergeCell ref="A1:H1"/>
    <mergeCell ref="A2:H2"/>
    <mergeCell ref="A3:H3"/>
    <mergeCell ref="A4:G4"/>
    <mergeCell ref="A5:D8"/>
    <mergeCell ref="E5:E8"/>
    <mergeCell ref="F5:G6"/>
  </mergeCells>
  <printOptions horizontalCentered="1"/>
  <pageMargins left="0.3937007874015748" right="0.3937007874015748" top="0.3937007874015748" bottom="0.3937007874015748" header="0.5118110236220472" footer="0.5118110236220472"/>
  <pageSetup horizontalDpi="300" verticalDpi="300" orientation="portrait" scale="95" r:id="rId1"/>
</worksheet>
</file>

<file path=xl/worksheets/sheet3.xml><?xml version="1.0" encoding="utf-8"?>
<worksheet xmlns="http://schemas.openxmlformats.org/spreadsheetml/2006/main" xmlns:r="http://schemas.openxmlformats.org/officeDocument/2006/relationships">
  <dimension ref="A1:H67"/>
  <sheetViews>
    <sheetView view="pageLayout" workbookViewId="0" topLeftCell="A1">
      <selection activeCell="L26" sqref="L26"/>
    </sheetView>
  </sheetViews>
  <sheetFormatPr defaultColWidth="13.8515625" defaultRowHeight="12.75"/>
  <cols>
    <col min="1" max="3" width="13.8515625" style="54" customWidth="1"/>
    <col min="4" max="4" width="0.85546875" style="54" customWidth="1"/>
    <col min="5" max="5" width="13.8515625" style="54" customWidth="1"/>
    <col min="6" max="6" width="12.00390625" style="54" customWidth="1"/>
    <col min="7" max="7" width="14.7109375" style="54" customWidth="1"/>
    <col min="8" max="16384" width="13.8515625" style="54" customWidth="1"/>
  </cols>
  <sheetData>
    <row r="1" spans="1:8" ht="15.75" customHeight="1">
      <c r="A1" s="338" t="s">
        <v>192</v>
      </c>
      <c r="B1" s="338"/>
      <c r="C1" s="338"/>
      <c r="D1" s="338"/>
      <c r="E1" s="338"/>
      <c r="F1" s="338"/>
      <c r="G1" s="338"/>
      <c r="H1" s="338"/>
    </row>
    <row r="2" spans="1:8" ht="12" customHeight="1">
      <c r="A2" s="328" t="s">
        <v>176</v>
      </c>
      <c r="B2" s="328"/>
      <c r="C2" s="328"/>
      <c r="D2" s="328"/>
      <c r="E2" s="328"/>
      <c r="F2" s="328"/>
      <c r="G2" s="328"/>
      <c r="H2" s="328"/>
    </row>
    <row r="3" spans="1:8" ht="11.25" customHeight="1">
      <c r="A3" s="328" t="s">
        <v>433</v>
      </c>
      <c r="B3" s="328"/>
      <c r="C3" s="328"/>
      <c r="D3" s="328"/>
      <c r="E3" s="328"/>
      <c r="F3" s="328"/>
      <c r="G3" s="328"/>
      <c r="H3" s="328"/>
    </row>
    <row r="4" spans="1:8" ht="11.25" customHeight="1">
      <c r="A4" s="328" t="s">
        <v>39</v>
      </c>
      <c r="B4" s="329"/>
      <c r="C4" s="329"/>
      <c r="D4" s="329"/>
      <c r="E4" s="329"/>
      <c r="F4" s="329"/>
      <c r="G4" s="329"/>
      <c r="H4" s="329"/>
    </row>
    <row r="5" spans="1:8" ht="11.25" customHeight="1">
      <c r="A5" s="330" t="s">
        <v>301</v>
      </c>
      <c r="B5" s="331"/>
      <c r="C5" s="331"/>
      <c r="D5" s="331"/>
      <c r="E5" s="331"/>
      <c r="F5" s="331"/>
      <c r="G5" s="331"/>
      <c r="H5" s="331"/>
    </row>
    <row r="6" spans="1:8" ht="11.25" customHeight="1">
      <c r="A6" s="292" t="s">
        <v>283</v>
      </c>
      <c r="B6" s="292"/>
      <c r="C6" s="292"/>
      <c r="D6" s="293"/>
      <c r="E6" s="289" t="s">
        <v>1</v>
      </c>
      <c r="F6" s="324" t="s">
        <v>144</v>
      </c>
      <c r="G6" s="325"/>
      <c r="H6" s="325"/>
    </row>
    <row r="7" spans="1:8" ht="14.25" customHeight="1">
      <c r="A7" s="294"/>
      <c r="B7" s="294"/>
      <c r="C7" s="294"/>
      <c r="D7" s="295"/>
      <c r="E7" s="290"/>
      <c r="F7" s="289" t="s">
        <v>344</v>
      </c>
      <c r="G7" s="289" t="s">
        <v>345</v>
      </c>
      <c r="H7" s="308" t="s">
        <v>346</v>
      </c>
    </row>
    <row r="8" spans="1:8" ht="18.75" customHeight="1">
      <c r="A8" s="294"/>
      <c r="B8" s="294"/>
      <c r="C8" s="294"/>
      <c r="D8" s="295"/>
      <c r="E8" s="290"/>
      <c r="F8" s="290"/>
      <c r="G8" s="290"/>
      <c r="H8" s="309"/>
    </row>
    <row r="9" spans="1:8" ht="18" customHeight="1">
      <c r="A9" s="294"/>
      <c r="B9" s="294"/>
      <c r="C9" s="294"/>
      <c r="D9" s="295"/>
      <c r="E9" s="290"/>
      <c r="F9" s="290"/>
      <c r="G9" s="290"/>
      <c r="H9" s="309"/>
    </row>
    <row r="10" spans="1:8" ht="16.5" customHeight="1">
      <c r="A10" s="294"/>
      <c r="B10" s="294"/>
      <c r="C10" s="294"/>
      <c r="D10" s="295"/>
      <c r="E10" s="290"/>
      <c r="F10" s="290"/>
      <c r="G10" s="290"/>
      <c r="H10" s="309"/>
    </row>
    <row r="11" spans="1:8" ht="9" customHeight="1">
      <c r="A11" s="307"/>
      <c r="B11" s="307"/>
      <c r="C11" s="307"/>
      <c r="D11" s="333"/>
      <c r="E11" s="332"/>
      <c r="F11" s="332"/>
      <c r="G11" s="332"/>
      <c r="H11" s="323"/>
    </row>
    <row r="12" spans="1:4" ht="3" customHeight="1">
      <c r="A12" s="317" t="s">
        <v>172</v>
      </c>
      <c r="B12" s="317"/>
      <c r="C12" s="317"/>
      <c r="D12" s="199"/>
    </row>
    <row r="13" spans="1:8" ht="11.25" customHeight="1">
      <c r="A13" s="317"/>
      <c r="B13" s="317"/>
      <c r="C13" s="317"/>
      <c r="D13" s="199"/>
      <c r="E13" s="181">
        <v>86826617</v>
      </c>
      <c r="F13" s="182">
        <v>3182477</v>
      </c>
      <c r="G13" s="182">
        <v>71145624</v>
      </c>
      <c r="H13" s="182">
        <v>12498516</v>
      </c>
    </row>
    <row r="14" spans="1:8" ht="2.25" customHeight="1">
      <c r="A14" s="337"/>
      <c r="B14" s="337"/>
      <c r="C14" s="337"/>
      <c r="D14" s="199"/>
      <c r="E14" s="131"/>
      <c r="F14" s="131"/>
      <c r="G14" s="131"/>
      <c r="H14" s="131"/>
    </row>
    <row r="15" spans="1:8" ht="9.75" customHeight="1">
      <c r="A15" s="294" t="s">
        <v>9</v>
      </c>
      <c r="B15" s="294"/>
      <c r="C15" s="294"/>
      <c r="D15" s="295"/>
      <c r="E15" s="293" t="s">
        <v>1</v>
      </c>
      <c r="F15" s="324" t="s">
        <v>177</v>
      </c>
      <c r="G15" s="325"/>
      <c r="H15" s="325"/>
    </row>
    <row r="16" spans="1:8" ht="9.75" customHeight="1">
      <c r="A16" s="294" t="s">
        <v>149</v>
      </c>
      <c r="B16" s="294"/>
      <c r="C16" s="294"/>
      <c r="D16" s="295"/>
      <c r="E16" s="295"/>
      <c r="F16" s="308" t="s">
        <v>40</v>
      </c>
      <c r="G16" s="293"/>
      <c r="H16" s="308" t="s">
        <v>325</v>
      </c>
    </row>
    <row r="17" spans="1:8" ht="9.75" customHeight="1">
      <c r="A17" s="294" t="s">
        <v>284</v>
      </c>
      <c r="B17" s="294"/>
      <c r="C17" s="294"/>
      <c r="D17" s="295"/>
      <c r="E17" s="295"/>
      <c r="F17" s="315"/>
      <c r="G17" s="297"/>
      <c r="H17" s="309"/>
    </row>
    <row r="18" spans="1:8" ht="9.75" customHeight="1">
      <c r="A18" s="334"/>
      <c r="B18" s="334"/>
      <c r="C18" s="334"/>
      <c r="D18" s="335"/>
      <c r="E18" s="295"/>
      <c r="F18" s="308" t="s">
        <v>179</v>
      </c>
      <c r="G18" s="293"/>
      <c r="H18" s="309"/>
    </row>
    <row r="19" spans="1:8" ht="9.75" customHeight="1">
      <c r="A19" s="294" t="s">
        <v>178</v>
      </c>
      <c r="B19" s="294"/>
      <c r="C19" s="294"/>
      <c r="D19" s="336"/>
      <c r="E19" s="295"/>
      <c r="F19" s="309" t="s">
        <v>180</v>
      </c>
      <c r="G19" s="295"/>
      <c r="H19" s="309"/>
    </row>
    <row r="20" spans="1:8" s="60" customFormat="1" ht="9.75" customHeight="1">
      <c r="A20" s="296" t="s">
        <v>9</v>
      </c>
      <c r="B20" s="296"/>
      <c r="C20" s="296"/>
      <c r="D20" s="297"/>
      <c r="E20" s="297"/>
      <c r="F20" s="326" t="s">
        <v>181</v>
      </c>
      <c r="G20" s="327"/>
      <c r="H20" s="315"/>
    </row>
    <row r="21" spans="1:8" s="60" customFormat="1" ht="9.75" customHeight="1">
      <c r="A21" s="34" t="s">
        <v>9</v>
      </c>
      <c r="B21" s="34" t="s">
        <v>9</v>
      </c>
      <c r="C21" s="34" t="s">
        <v>9</v>
      </c>
      <c r="D21" s="34"/>
      <c r="E21" s="34" t="s">
        <v>9</v>
      </c>
      <c r="F21" s="34" t="s">
        <v>9</v>
      </c>
      <c r="G21" s="34" t="s">
        <v>9</v>
      </c>
      <c r="H21" s="34" t="s">
        <v>9</v>
      </c>
    </row>
    <row r="22" spans="1:8" s="60" customFormat="1" ht="10.5" customHeight="1">
      <c r="A22" s="302" t="s">
        <v>41</v>
      </c>
      <c r="B22" s="302"/>
      <c r="C22" s="302"/>
      <c r="D22" s="197"/>
      <c r="E22" s="179">
        <v>38572731</v>
      </c>
      <c r="F22" s="39" t="s">
        <v>9</v>
      </c>
      <c r="G22" s="178">
        <v>15767420</v>
      </c>
      <c r="H22" s="178">
        <v>22805311</v>
      </c>
    </row>
    <row r="23" spans="1:8" s="60" customFormat="1" ht="10.5" customHeight="1">
      <c r="A23" s="302" t="s">
        <v>43</v>
      </c>
      <c r="B23" s="302"/>
      <c r="C23" s="302"/>
      <c r="D23" s="197"/>
      <c r="E23" s="179">
        <v>21656383</v>
      </c>
      <c r="F23" s="39" t="s">
        <v>9</v>
      </c>
      <c r="G23" s="178">
        <v>17039556</v>
      </c>
      <c r="H23" s="178">
        <v>4616827</v>
      </c>
    </row>
    <row r="24" spans="1:8" s="60" customFormat="1" ht="10.5" customHeight="1">
      <c r="A24" s="316" t="s">
        <v>182</v>
      </c>
      <c r="B24" s="316"/>
      <c r="C24" s="316"/>
      <c r="D24" s="63"/>
      <c r="E24" s="38" t="s">
        <v>9</v>
      </c>
      <c r="F24" s="39" t="s">
        <v>9</v>
      </c>
      <c r="G24" s="39" t="s">
        <v>9</v>
      </c>
      <c r="H24" s="39" t="s">
        <v>9</v>
      </c>
    </row>
    <row r="25" spans="1:8" s="60" customFormat="1" ht="10.5" customHeight="1">
      <c r="A25" s="302" t="s">
        <v>286</v>
      </c>
      <c r="B25" s="302"/>
      <c r="C25" s="302"/>
      <c r="D25" s="197"/>
      <c r="E25" s="179">
        <v>35397975</v>
      </c>
      <c r="F25" s="39" t="s">
        <v>9</v>
      </c>
      <c r="G25" s="178">
        <v>30680451</v>
      </c>
      <c r="H25" s="178">
        <v>4717524</v>
      </c>
    </row>
    <row r="26" spans="1:8" s="60" customFormat="1" ht="10.5" customHeight="1">
      <c r="A26" s="316" t="s">
        <v>183</v>
      </c>
      <c r="B26" s="316"/>
      <c r="C26" s="316"/>
      <c r="D26" s="63"/>
      <c r="E26" s="38" t="s">
        <v>9</v>
      </c>
      <c r="F26" s="39" t="s">
        <v>9</v>
      </c>
      <c r="G26" s="39" t="s">
        <v>9</v>
      </c>
      <c r="H26" s="39" t="s">
        <v>9</v>
      </c>
    </row>
    <row r="27" spans="1:8" s="60" customFormat="1" ht="10.5" customHeight="1">
      <c r="A27" s="316" t="s">
        <v>184</v>
      </c>
      <c r="B27" s="316"/>
      <c r="C27" s="316"/>
      <c r="D27" s="63"/>
      <c r="E27" s="38" t="s">
        <v>9</v>
      </c>
      <c r="F27" s="39" t="s">
        <v>9</v>
      </c>
      <c r="G27" s="39" t="s">
        <v>9</v>
      </c>
      <c r="H27" s="39" t="s">
        <v>9</v>
      </c>
    </row>
    <row r="28" spans="1:8" s="60" customFormat="1" ht="10.5" customHeight="1">
      <c r="A28" s="302" t="s">
        <v>314</v>
      </c>
      <c r="B28" s="302"/>
      <c r="C28" s="302"/>
      <c r="D28" s="197"/>
      <c r="E28" s="179">
        <v>12416262</v>
      </c>
      <c r="F28" s="39" t="s">
        <v>9</v>
      </c>
      <c r="G28" s="178">
        <v>12378462</v>
      </c>
      <c r="H28" s="178">
        <v>37800</v>
      </c>
    </row>
    <row r="29" spans="1:8" s="60" customFormat="1" ht="10.5" customHeight="1">
      <c r="A29" s="316" t="s">
        <v>185</v>
      </c>
      <c r="B29" s="316"/>
      <c r="C29" s="316"/>
      <c r="D29" s="63"/>
      <c r="E29" s="38" t="s">
        <v>9</v>
      </c>
      <c r="F29" s="39" t="s">
        <v>9</v>
      </c>
      <c r="G29" s="39" t="s">
        <v>9</v>
      </c>
      <c r="H29" s="39" t="s">
        <v>9</v>
      </c>
    </row>
    <row r="30" spans="1:8" s="60" customFormat="1" ht="10.5" customHeight="1">
      <c r="A30" s="302" t="s">
        <v>288</v>
      </c>
      <c r="B30" s="302"/>
      <c r="C30" s="302"/>
      <c r="D30" s="197"/>
      <c r="E30" s="176">
        <v>105414988</v>
      </c>
      <c r="F30" s="39" t="s">
        <v>9</v>
      </c>
      <c r="G30" s="178">
        <v>100715126</v>
      </c>
      <c r="H30" s="178">
        <v>4699862</v>
      </c>
    </row>
    <row r="31" spans="1:8" s="60" customFormat="1" ht="10.5" customHeight="1">
      <c r="A31" s="302" t="s">
        <v>289</v>
      </c>
      <c r="B31" s="302"/>
      <c r="C31" s="302"/>
      <c r="D31" s="197"/>
      <c r="E31" s="179">
        <v>69326585</v>
      </c>
      <c r="F31" s="39" t="s">
        <v>9</v>
      </c>
      <c r="G31" s="178">
        <v>67254423</v>
      </c>
      <c r="H31" s="178">
        <v>2072162</v>
      </c>
    </row>
    <row r="32" spans="1:8" s="60" customFormat="1" ht="10.5" customHeight="1">
      <c r="A32" s="316" t="s">
        <v>186</v>
      </c>
      <c r="B32" s="316"/>
      <c r="C32" s="316"/>
      <c r="D32" s="63"/>
      <c r="E32" s="38" t="s">
        <v>9</v>
      </c>
      <c r="F32" s="39" t="s">
        <v>9</v>
      </c>
      <c r="G32" s="39" t="s">
        <v>9</v>
      </c>
      <c r="H32" s="39" t="s">
        <v>9</v>
      </c>
    </row>
    <row r="33" spans="1:8" s="60" customFormat="1" ht="10.5" customHeight="1">
      <c r="A33" s="302" t="s">
        <v>290</v>
      </c>
      <c r="B33" s="302"/>
      <c r="C33" s="302"/>
      <c r="D33" s="197"/>
      <c r="E33" s="179">
        <v>12042701</v>
      </c>
      <c r="F33" s="39" t="s">
        <v>9</v>
      </c>
      <c r="G33" s="178">
        <v>11531518</v>
      </c>
      <c r="H33" s="178">
        <v>511183</v>
      </c>
    </row>
    <row r="34" spans="1:8" s="60" customFormat="1" ht="10.5" customHeight="1">
      <c r="A34" s="302" t="s">
        <v>312</v>
      </c>
      <c r="B34" s="302"/>
      <c r="C34" s="302"/>
      <c r="D34" s="197"/>
      <c r="E34" s="179">
        <v>36088403</v>
      </c>
      <c r="F34" s="39" t="s">
        <v>9</v>
      </c>
      <c r="G34" s="178">
        <v>33460703</v>
      </c>
      <c r="H34" s="178">
        <v>2627700</v>
      </c>
    </row>
    <row r="35" spans="1:8" s="60" customFormat="1" ht="10.5" customHeight="1">
      <c r="A35" s="302" t="s">
        <v>291</v>
      </c>
      <c r="B35" s="302"/>
      <c r="C35" s="302"/>
      <c r="D35" s="197"/>
      <c r="E35" s="176">
        <v>589748443</v>
      </c>
      <c r="F35" s="39" t="s">
        <v>9</v>
      </c>
      <c r="G35" s="177">
        <v>582215075</v>
      </c>
      <c r="H35" s="178">
        <v>7533368</v>
      </c>
    </row>
    <row r="36" spans="1:8" s="60" customFormat="1" ht="10.5" customHeight="1">
      <c r="A36" s="302" t="s">
        <v>363</v>
      </c>
      <c r="B36" s="302"/>
      <c r="C36" s="302"/>
      <c r="D36" s="197"/>
      <c r="E36" s="179">
        <v>10430621</v>
      </c>
      <c r="F36" s="39" t="s">
        <v>9</v>
      </c>
      <c r="G36" s="178">
        <v>10205246</v>
      </c>
      <c r="H36" s="178">
        <v>225375</v>
      </c>
    </row>
    <row r="37" spans="1:8" s="60" customFormat="1" ht="10.5" customHeight="1">
      <c r="A37" s="302" t="s">
        <v>364</v>
      </c>
      <c r="B37" s="302"/>
      <c r="C37" s="302"/>
      <c r="D37" s="197"/>
      <c r="E37" s="179">
        <v>4425363</v>
      </c>
      <c r="F37" s="39" t="s">
        <v>9</v>
      </c>
      <c r="G37" s="178">
        <v>926575</v>
      </c>
      <c r="H37" s="178">
        <v>3498788</v>
      </c>
    </row>
    <row r="38" spans="1:8" s="60" customFormat="1" ht="10.5" customHeight="1">
      <c r="A38" s="302" t="s">
        <v>365</v>
      </c>
      <c r="B38" s="302"/>
      <c r="C38" s="302"/>
      <c r="D38" s="197"/>
      <c r="E38" s="179">
        <v>6687203</v>
      </c>
      <c r="F38" s="39" t="s">
        <v>9</v>
      </c>
      <c r="G38" s="178">
        <v>6345493</v>
      </c>
      <c r="H38" s="178">
        <v>341710</v>
      </c>
    </row>
    <row r="39" spans="1:8" s="60" customFormat="1" ht="10.5" customHeight="1">
      <c r="A39" s="302" t="s">
        <v>366</v>
      </c>
      <c r="B39" s="302"/>
      <c r="C39" s="302"/>
      <c r="D39" s="197"/>
      <c r="E39" s="179">
        <v>31172955</v>
      </c>
      <c r="F39" s="39" t="s">
        <v>9</v>
      </c>
      <c r="G39" s="178">
        <v>30421825</v>
      </c>
      <c r="H39" s="178">
        <v>751130</v>
      </c>
    </row>
    <row r="40" spans="1:8" s="60" customFormat="1" ht="10.5" customHeight="1">
      <c r="A40" s="302" t="s">
        <v>367</v>
      </c>
      <c r="B40" s="302"/>
      <c r="C40" s="302"/>
      <c r="D40" s="197"/>
      <c r="E40" s="179">
        <v>79719434</v>
      </c>
      <c r="F40" s="39" t="s">
        <v>9</v>
      </c>
      <c r="G40" s="178">
        <v>77150506</v>
      </c>
      <c r="H40" s="178">
        <v>2568928</v>
      </c>
    </row>
    <row r="41" spans="1:8" s="60" customFormat="1" ht="10.5" customHeight="1">
      <c r="A41" s="302" t="s">
        <v>368</v>
      </c>
      <c r="B41" s="302"/>
      <c r="C41" s="302"/>
      <c r="D41" s="197"/>
      <c r="E41" s="179">
        <v>49287466</v>
      </c>
      <c r="F41" s="39" t="s">
        <v>9</v>
      </c>
      <c r="G41" s="178">
        <v>49266531</v>
      </c>
      <c r="H41" s="180">
        <v>20935</v>
      </c>
    </row>
    <row r="42" spans="1:8" s="60" customFormat="1" ht="10.5" customHeight="1">
      <c r="A42" s="302" t="s">
        <v>369</v>
      </c>
      <c r="B42" s="302"/>
      <c r="C42" s="302"/>
      <c r="D42" s="197"/>
      <c r="E42" s="179">
        <v>94224317</v>
      </c>
      <c r="F42" s="39" t="s">
        <v>9</v>
      </c>
      <c r="G42" s="178">
        <v>94161815</v>
      </c>
      <c r="H42" s="180">
        <v>62502</v>
      </c>
    </row>
    <row r="43" spans="1:8" s="60" customFormat="1" ht="10.5" customHeight="1">
      <c r="A43" s="316" t="s">
        <v>370</v>
      </c>
      <c r="B43" s="316"/>
      <c r="C43" s="316"/>
      <c r="D43" s="63"/>
      <c r="E43" s="38" t="s">
        <v>9</v>
      </c>
      <c r="F43" s="39" t="s">
        <v>9</v>
      </c>
      <c r="G43" s="39" t="s">
        <v>9</v>
      </c>
      <c r="H43" s="39" t="s">
        <v>9</v>
      </c>
    </row>
    <row r="44" spans="1:8" s="60" customFormat="1" ht="10.5" customHeight="1">
      <c r="A44" s="302" t="s">
        <v>371</v>
      </c>
      <c r="B44" s="302"/>
      <c r="C44" s="302"/>
      <c r="D44" s="197"/>
      <c r="E44" s="176">
        <v>300510291</v>
      </c>
      <c r="F44" s="39" t="s">
        <v>9</v>
      </c>
      <c r="G44" s="177">
        <v>300510291</v>
      </c>
      <c r="H44" s="180" t="s">
        <v>374</v>
      </c>
    </row>
    <row r="45" spans="1:8" s="60" customFormat="1" ht="10.5" customHeight="1">
      <c r="A45" s="302" t="s">
        <v>404</v>
      </c>
      <c r="B45" s="302"/>
      <c r="C45" s="302"/>
      <c r="D45" s="197"/>
      <c r="E45" s="179">
        <v>13290793</v>
      </c>
      <c r="F45" s="39" t="s">
        <v>9</v>
      </c>
      <c r="G45" s="178">
        <v>13226793</v>
      </c>
      <c r="H45" s="180">
        <v>64000</v>
      </c>
    </row>
    <row r="46" spans="1:8" s="60" customFormat="1" ht="10.5" customHeight="1">
      <c r="A46" s="316" t="s">
        <v>187</v>
      </c>
      <c r="B46" s="316"/>
      <c r="C46" s="316"/>
      <c r="D46" s="63"/>
      <c r="E46" s="38" t="s">
        <v>9</v>
      </c>
      <c r="F46" s="39" t="s">
        <v>9</v>
      </c>
      <c r="G46" s="39" t="s">
        <v>9</v>
      </c>
      <c r="H46" s="39" t="s">
        <v>9</v>
      </c>
    </row>
    <row r="47" spans="1:8" s="60" customFormat="1" ht="10.5" customHeight="1">
      <c r="A47" s="302" t="s">
        <v>292</v>
      </c>
      <c r="B47" s="302"/>
      <c r="C47" s="302"/>
      <c r="D47" s="197"/>
      <c r="E47" s="176">
        <v>178372442</v>
      </c>
      <c r="F47" s="39" t="s">
        <v>9</v>
      </c>
      <c r="G47" s="177">
        <v>178299901</v>
      </c>
      <c r="H47" s="180">
        <v>72541</v>
      </c>
    </row>
    <row r="48" spans="1:8" s="60" customFormat="1" ht="10.5" customHeight="1">
      <c r="A48" s="302" t="s">
        <v>242</v>
      </c>
      <c r="B48" s="302"/>
      <c r="C48" s="302"/>
      <c r="D48" s="197"/>
      <c r="E48" s="179">
        <v>73724664</v>
      </c>
      <c r="F48" s="39" t="s">
        <v>9</v>
      </c>
      <c r="G48" s="178">
        <v>73724173</v>
      </c>
      <c r="H48" s="180">
        <v>491</v>
      </c>
    </row>
    <row r="49" spans="1:8" s="60" customFormat="1" ht="10.5" customHeight="1">
      <c r="A49" s="316" t="s">
        <v>188</v>
      </c>
      <c r="B49" s="316"/>
      <c r="C49" s="316"/>
      <c r="D49" s="63"/>
      <c r="E49" s="38" t="s">
        <v>9</v>
      </c>
      <c r="F49" s="39" t="s">
        <v>9</v>
      </c>
      <c r="G49" s="39" t="s">
        <v>9</v>
      </c>
      <c r="H49" s="39" t="s">
        <v>9</v>
      </c>
    </row>
    <row r="50" spans="1:8" s="60" customFormat="1" ht="10.5" customHeight="1">
      <c r="A50" s="302" t="s">
        <v>293</v>
      </c>
      <c r="B50" s="302"/>
      <c r="C50" s="302"/>
      <c r="D50" s="197"/>
      <c r="E50" s="179">
        <v>20623349</v>
      </c>
      <c r="F50" s="39" t="s">
        <v>9</v>
      </c>
      <c r="G50" s="178">
        <v>20516898</v>
      </c>
      <c r="H50" s="178">
        <v>106451</v>
      </c>
    </row>
    <row r="51" spans="1:8" s="60" customFormat="1" ht="10.5" customHeight="1">
      <c r="A51" s="316" t="s">
        <v>189</v>
      </c>
      <c r="B51" s="316"/>
      <c r="C51" s="316"/>
      <c r="D51" s="63"/>
      <c r="E51" s="38" t="s">
        <v>9</v>
      </c>
      <c r="F51" s="39" t="s">
        <v>9</v>
      </c>
      <c r="G51" s="39" t="s">
        <v>9</v>
      </c>
      <c r="H51" s="39" t="s">
        <v>9</v>
      </c>
    </row>
    <row r="52" spans="1:8" s="60" customFormat="1" ht="10.5" customHeight="1">
      <c r="A52" s="302" t="s">
        <v>294</v>
      </c>
      <c r="B52" s="302"/>
      <c r="C52" s="302"/>
      <c r="D52" s="197"/>
      <c r="E52" s="179">
        <v>20035622</v>
      </c>
      <c r="F52" s="39" t="s">
        <v>9</v>
      </c>
      <c r="G52" s="178">
        <v>15403981</v>
      </c>
      <c r="H52" s="178">
        <v>4631641</v>
      </c>
    </row>
    <row r="53" spans="1:8" s="60" customFormat="1" ht="10.5" customHeight="1">
      <c r="A53" s="302" t="s">
        <v>42</v>
      </c>
      <c r="B53" s="302"/>
      <c r="C53" s="302"/>
      <c r="D53" s="197"/>
      <c r="E53" s="179">
        <v>1035532</v>
      </c>
      <c r="F53" s="39" t="s">
        <v>9</v>
      </c>
      <c r="G53" s="178">
        <v>935488</v>
      </c>
      <c r="H53" s="180">
        <v>100044</v>
      </c>
    </row>
    <row r="54" spans="1:8" s="60" customFormat="1" ht="10.5" customHeight="1">
      <c r="A54" s="316" t="s">
        <v>190</v>
      </c>
      <c r="B54" s="316"/>
      <c r="C54" s="316"/>
      <c r="D54" s="63"/>
      <c r="E54" s="38" t="s">
        <v>9</v>
      </c>
      <c r="F54" s="39" t="s">
        <v>9</v>
      </c>
      <c r="G54" s="39" t="s">
        <v>9</v>
      </c>
      <c r="H54" s="39" t="s">
        <v>9</v>
      </c>
    </row>
    <row r="55" spans="1:8" s="60" customFormat="1" ht="10.5" customHeight="1">
      <c r="A55" s="302" t="s">
        <v>295</v>
      </c>
      <c r="B55" s="302"/>
      <c r="C55" s="302"/>
      <c r="D55" s="197"/>
      <c r="E55" s="179">
        <v>14615474</v>
      </c>
      <c r="F55" s="39" t="s">
        <v>9</v>
      </c>
      <c r="G55" s="178">
        <v>13259818</v>
      </c>
      <c r="H55" s="178">
        <v>1355656</v>
      </c>
    </row>
    <row r="56" spans="1:8" s="251" customFormat="1" ht="10.5" customHeight="1">
      <c r="A56" s="319" t="s">
        <v>170</v>
      </c>
      <c r="B56" s="319"/>
      <c r="C56" s="319"/>
      <c r="D56" s="130"/>
      <c r="E56" s="184">
        <v>1099197603</v>
      </c>
      <c r="F56" s="250" t="s">
        <v>9</v>
      </c>
      <c r="G56" s="70">
        <v>1048557887</v>
      </c>
      <c r="H56" s="71">
        <v>50639716</v>
      </c>
    </row>
    <row r="57" spans="1:8" s="60" customFormat="1" ht="10.5" customHeight="1">
      <c r="A57" s="302" t="s">
        <v>296</v>
      </c>
      <c r="B57" s="302"/>
      <c r="C57" s="302"/>
      <c r="D57" s="197"/>
      <c r="E57" s="176">
        <v>1012370986</v>
      </c>
      <c r="F57" s="63" t="s">
        <v>9</v>
      </c>
      <c r="G57" s="183" t="s">
        <v>425</v>
      </c>
      <c r="H57" s="183" t="s">
        <v>425</v>
      </c>
    </row>
    <row r="58" spans="1:8" s="60" customFormat="1" ht="10.5" customHeight="1">
      <c r="A58" s="197"/>
      <c r="B58" s="197"/>
      <c r="C58" s="197"/>
      <c r="D58" s="197"/>
      <c r="E58" s="145"/>
      <c r="F58" s="63"/>
      <c r="G58" s="183"/>
      <c r="H58" s="183"/>
    </row>
    <row r="59" spans="1:8" s="60" customFormat="1" ht="10.5" customHeight="1">
      <c r="A59" s="197"/>
      <c r="B59" s="197"/>
      <c r="C59" s="197"/>
      <c r="D59" s="197"/>
      <c r="E59" s="145"/>
      <c r="F59" s="63"/>
      <c r="G59" s="183"/>
      <c r="H59" s="183"/>
    </row>
    <row r="60" spans="1:8" s="60" customFormat="1" ht="10.5" customHeight="1">
      <c r="A60" s="197"/>
      <c r="B60" s="197"/>
      <c r="C60" s="197"/>
      <c r="D60" s="197"/>
      <c r="E60" s="145"/>
      <c r="F60" s="63"/>
      <c r="G60" s="183"/>
      <c r="H60" s="183"/>
    </row>
    <row r="61" spans="1:8" s="60" customFormat="1" ht="9.75" customHeight="1">
      <c r="A61" s="321" t="s">
        <v>44</v>
      </c>
      <c r="B61" s="321"/>
      <c r="C61" s="321"/>
      <c r="D61" s="321"/>
      <c r="E61" s="321"/>
      <c r="F61" s="321"/>
      <c r="G61" s="321"/>
      <c r="H61" s="321"/>
    </row>
    <row r="62" spans="1:8" s="239" customFormat="1" ht="9.75" customHeight="1">
      <c r="A62" s="320" t="s">
        <v>380</v>
      </c>
      <c r="B62" s="320"/>
      <c r="C62" s="320"/>
      <c r="D62" s="320"/>
      <c r="E62" s="320"/>
      <c r="F62" s="320"/>
      <c r="G62" s="320"/>
      <c r="H62" s="320"/>
    </row>
    <row r="63" spans="1:8" s="239" customFormat="1" ht="9.75" customHeight="1">
      <c r="A63" s="320" t="s">
        <v>445</v>
      </c>
      <c r="B63" s="320"/>
      <c r="C63" s="320"/>
      <c r="D63" s="320"/>
      <c r="E63" s="320"/>
      <c r="F63" s="320"/>
      <c r="G63" s="320"/>
      <c r="H63" s="320"/>
    </row>
    <row r="64" spans="1:8" s="239" customFormat="1" ht="9.75" customHeight="1">
      <c r="A64" s="320" t="s">
        <v>405</v>
      </c>
      <c r="B64" s="320"/>
      <c r="C64" s="320"/>
      <c r="D64" s="320"/>
      <c r="E64" s="320"/>
      <c r="F64" s="320"/>
      <c r="G64" s="320"/>
      <c r="H64" s="320"/>
    </row>
    <row r="65" spans="1:8" s="239" customFormat="1" ht="9.75" customHeight="1">
      <c r="A65" s="320" t="s">
        <v>378</v>
      </c>
      <c r="B65" s="320"/>
      <c r="C65" s="320"/>
      <c r="D65" s="320"/>
      <c r="E65" s="320"/>
      <c r="F65" s="320"/>
      <c r="G65" s="320"/>
      <c r="H65" s="320"/>
    </row>
    <row r="66" spans="1:8" s="239" customFormat="1" ht="11.25" customHeight="1">
      <c r="A66" s="320" t="s">
        <v>379</v>
      </c>
      <c r="B66" s="320"/>
      <c r="C66" s="320"/>
      <c r="D66" s="320"/>
      <c r="E66" s="320"/>
      <c r="F66" s="320"/>
      <c r="G66" s="320"/>
      <c r="H66" s="320"/>
    </row>
    <row r="67" spans="1:8" s="239" customFormat="1" ht="9" customHeight="1">
      <c r="A67" s="320" t="s">
        <v>402</v>
      </c>
      <c r="B67" s="320"/>
      <c r="C67" s="320"/>
      <c r="D67" s="320"/>
      <c r="E67" s="320"/>
      <c r="F67" s="320"/>
      <c r="G67" s="320"/>
      <c r="H67" s="320"/>
    </row>
    <row r="68" s="61" customFormat="1" ht="9" customHeight="1"/>
    <row r="69" ht="9.75" customHeight="1"/>
    <row r="70" ht="9.75" customHeight="1"/>
    <row r="75" ht="15" customHeight="1"/>
  </sheetData>
  <sheetProtection/>
  <mergeCells count="68">
    <mergeCell ref="A61:H61"/>
    <mergeCell ref="A52:C52"/>
    <mergeCell ref="A53:C53"/>
    <mergeCell ref="A46:C46"/>
    <mergeCell ref="A47:C47"/>
    <mergeCell ref="A48:C48"/>
    <mergeCell ref="A50:C50"/>
    <mergeCell ref="A51:C51"/>
    <mergeCell ref="A49:C49"/>
    <mergeCell ref="A55:C55"/>
    <mergeCell ref="A1:H1"/>
    <mergeCell ref="A43:C43"/>
    <mergeCell ref="A34:C34"/>
    <mergeCell ref="A29:C29"/>
    <mergeCell ref="A30:C30"/>
    <mergeCell ref="A31:C31"/>
    <mergeCell ref="A35:C35"/>
    <mergeCell ref="A28:C28"/>
    <mergeCell ref="A2:H2"/>
    <mergeCell ref="A3:H3"/>
    <mergeCell ref="A20:D20"/>
    <mergeCell ref="A6:D11"/>
    <mergeCell ref="A15:D15"/>
    <mergeCell ref="A16:D16"/>
    <mergeCell ref="A17:D17"/>
    <mergeCell ref="A18:D18"/>
    <mergeCell ref="A19:D19"/>
    <mergeCell ref="A12:C14"/>
    <mergeCell ref="A62:H62"/>
    <mergeCell ref="A22:C22"/>
    <mergeCell ref="A23:C23"/>
    <mergeCell ref="A36:C36"/>
    <mergeCell ref="A41:C41"/>
    <mergeCell ref="A42:C42"/>
    <mergeCell ref="A33:C33"/>
    <mergeCell ref="A27:C27"/>
    <mergeCell ref="A44:C44"/>
    <mergeCell ref="A37:C37"/>
    <mergeCell ref="A54:C54"/>
    <mergeCell ref="A45:C45"/>
    <mergeCell ref="A67:H67"/>
    <mergeCell ref="A63:H63"/>
    <mergeCell ref="A64:H64"/>
    <mergeCell ref="A38:C38"/>
    <mergeCell ref="A39:C39"/>
    <mergeCell ref="A40:C40"/>
    <mergeCell ref="A56:C56"/>
    <mergeCell ref="A57:C57"/>
    <mergeCell ref="E15:E20"/>
    <mergeCell ref="H16:H20"/>
    <mergeCell ref="F7:F11"/>
    <mergeCell ref="G7:G11"/>
    <mergeCell ref="A24:C24"/>
    <mergeCell ref="A66:H66"/>
    <mergeCell ref="A65:H65"/>
    <mergeCell ref="A32:C32"/>
    <mergeCell ref="A25:C25"/>
    <mergeCell ref="A26:C26"/>
    <mergeCell ref="H7:H11"/>
    <mergeCell ref="F15:H15"/>
    <mergeCell ref="F18:G18"/>
    <mergeCell ref="F19:G19"/>
    <mergeCell ref="F20:G20"/>
    <mergeCell ref="A4:H4"/>
    <mergeCell ref="A5:H5"/>
    <mergeCell ref="F6:H6"/>
    <mergeCell ref="E6:E11"/>
    <mergeCell ref="F16:G17"/>
  </mergeCells>
  <printOptions horizontalCentered="1"/>
  <pageMargins left="0.3937007874015748" right="0.3937007874015748" top="0.3937007874015748" bottom="0.2362204724409449" header="0" footer="0"/>
  <pageSetup horizontalDpi="300" verticalDpi="300" orientation="portrait" scale="95" r:id="rId1"/>
</worksheet>
</file>

<file path=xl/worksheets/sheet4.xml><?xml version="1.0" encoding="utf-8"?>
<worksheet xmlns="http://schemas.openxmlformats.org/spreadsheetml/2006/main" xmlns:r="http://schemas.openxmlformats.org/officeDocument/2006/relationships">
  <dimension ref="A1:I65"/>
  <sheetViews>
    <sheetView view="pageLayout" workbookViewId="0" topLeftCell="A1">
      <selection activeCell="E69" sqref="E69"/>
    </sheetView>
  </sheetViews>
  <sheetFormatPr defaultColWidth="9.140625" defaultRowHeight="12.75"/>
  <cols>
    <col min="1" max="1" width="27.57421875" style="54" customWidth="1"/>
    <col min="2" max="2" width="0.85546875" style="54" customWidth="1"/>
    <col min="3" max="3" width="12.00390625" style="54" customWidth="1"/>
    <col min="4" max="4" width="0.85546875" style="54" customWidth="1"/>
    <col min="5" max="6" width="12.00390625" style="54" customWidth="1"/>
    <col min="7" max="7" width="17.57421875" style="54" customWidth="1"/>
    <col min="8" max="8" width="14.00390625" style="54" customWidth="1"/>
    <col min="9" max="16384" width="9.140625" style="54" customWidth="1"/>
  </cols>
  <sheetData>
    <row r="1" spans="1:8" s="66" customFormat="1" ht="15.75" customHeight="1">
      <c r="A1" s="338" t="s">
        <v>193</v>
      </c>
      <c r="B1" s="338"/>
      <c r="C1" s="338"/>
      <c r="D1" s="338"/>
      <c r="E1" s="338"/>
      <c r="F1" s="338"/>
      <c r="G1" s="338"/>
      <c r="H1" s="338"/>
    </row>
    <row r="2" spans="1:8" s="66" customFormat="1" ht="12" customHeight="1">
      <c r="A2" s="328" t="s">
        <v>176</v>
      </c>
      <c r="B2" s="328"/>
      <c r="C2" s="328"/>
      <c r="D2" s="328"/>
      <c r="E2" s="328"/>
      <c r="F2" s="328"/>
      <c r="G2" s="328"/>
      <c r="H2" s="328"/>
    </row>
    <row r="3" spans="1:8" s="66" customFormat="1" ht="11.25" customHeight="1">
      <c r="A3" s="328" t="s">
        <v>434</v>
      </c>
      <c r="B3" s="328"/>
      <c r="C3" s="328"/>
      <c r="D3" s="328"/>
      <c r="E3" s="328"/>
      <c r="F3" s="328"/>
      <c r="G3" s="328"/>
      <c r="H3" s="328"/>
    </row>
    <row r="4" spans="1:8" s="66" customFormat="1" ht="11.25" customHeight="1">
      <c r="A4" s="328" t="s">
        <v>45</v>
      </c>
      <c r="B4" s="328"/>
      <c r="C4" s="328"/>
      <c r="D4" s="328"/>
      <c r="E4" s="328"/>
      <c r="F4" s="328"/>
      <c r="G4" s="328"/>
      <c r="H4" s="328"/>
    </row>
    <row r="5" spans="1:8" s="66" customFormat="1" ht="11.25" customHeight="1">
      <c r="A5" s="342" t="s">
        <v>301</v>
      </c>
      <c r="B5" s="342"/>
      <c r="C5" s="342"/>
      <c r="D5" s="342"/>
      <c r="E5" s="342"/>
      <c r="F5" s="342"/>
      <c r="G5" s="342"/>
      <c r="H5" s="342"/>
    </row>
    <row r="6" spans="1:9" ht="17.25" customHeight="1">
      <c r="A6" s="294" t="s">
        <v>283</v>
      </c>
      <c r="B6" s="294"/>
      <c r="C6" s="294"/>
      <c r="D6" s="294"/>
      <c r="E6" s="340" t="s">
        <v>1</v>
      </c>
      <c r="F6" s="295" t="s">
        <v>344</v>
      </c>
      <c r="G6" s="290" t="s">
        <v>345</v>
      </c>
      <c r="H6" s="309" t="s">
        <v>346</v>
      </c>
      <c r="I6" s="58"/>
    </row>
    <row r="7" spans="1:8" ht="21" customHeight="1">
      <c r="A7" s="294"/>
      <c r="B7" s="294"/>
      <c r="C7" s="294"/>
      <c r="D7" s="294"/>
      <c r="E7" s="340"/>
      <c r="F7" s="295"/>
      <c r="G7" s="290"/>
      <c r="H7" s="309"/>
    </row>
    <row r="8" spans="1:8" ht="20.25" customHeight="1">
      <c r="A8" s="294"/>
      <c r="B8" s="294"/>
      <c r="C8" s="294"/>
      <c r="D8" s="294"/>
      <c r="E8" s="340"/>
      <c r="F8" s="295"/>
      <c r="G8" s="290"/>
      <c r="H8" s="309"/>
    </row>
    <row r="9" spans="1:8" ht="22.5" customHeight="1">
      <c r="A9" s="294"/>
      <c r="B9" s="294"/>
      <c r="C9" s="294"/>
      <c r="D9" s="294"/>
      <c r="E9" s="340"/>
      <c r="F9" s="295"/>
      <c r="G9" s="290"/>
      <c r="H9" s="309"/>
    </row>
    <row r="10" spans="1:8" ht="9.75" customHeight="1">
      <c r="A10" s="294"/>
      <c r="B10" s="294"/>
      <c r="C10" s="294"/>
      <c r="D10" s="294"/>
      <c r="E10" s="341"/>
      <c r="F10" s="333"/>
      <c r="G10" s="332"/>
      <c r="H10" s="323"/>
    </row>
    <row r="11" spans="1:4" ht="6" customHeight="1">
      <c r="A11" s="343" t="s">
        <v>172</v>
      </c>
      <c r="B11" s="343"/>
      <c r="C11" s="343"/>
      <c r="D11" s="248"/>
    </row>
    <row r="12" spans="1:8" ht="9.75" customHeight="1">
      <c r="A12" s="317"/>
      <c r="B12" s="317"/>
      <c r="C12" s="317"/>
      <c r="D12" s="199"/>
      <c r="E12" s="181">
        <v>86431030</v>
      </c>
      <c r="F12" s="182">
        <v>2995917</v>
      </c>
      <c r="G12" s="182">
        <v>71057720</v>
      </c>
      <c r="H12" s="182">
        <v>12377393</v>
      </c>
    </row>
    <row r="13" spans="1:8" ht="6" customHeight="1">
      <c r="A13" s="337"/>
      <c r="B13" s="337"/>
      <c r="C13" s="337"/>
      <c r="D13" s="200"/>
      <c r="E13" s="163"/>
      <c r="F13" s="164"/>
      <c r="G13" s="164"/>
      <c r="H13" s="164"/>
    </row>
    <row r="14" spans="1:8" ht="9.75" customHeight="1">
      <c r="A14" s="63" t="s">
        <v>9</v>
      </c>
      <c r="B14" s="63" t="s">
        <v>9</v>
      </c>
      <c r="C14" s="202" t="s">
        <v>9</v>
      </c>
      <c r="D14" s="202"/>
      <c r="E14" s="339" t="s">
        <v>1</v>
      </c>
      <c r="F14" s="325" t="s">
        <v>177</v>
      </c>
      <c r="G14" s="325"/>
      <c r="H14" s="325"/>
    </row>
    <row r="15" spans="1:8" ht="9.75" customHeight="1">
      <c r="A15" s="294" t="s">
        <v>149</v>
      </c>
      <c r="B15" s="294"/>
      <c r="C15" s="294"/>
      <c r="D15" s="336"/>
      <c r="E15" s="340"/>
      <c r="F15" s="292" t="s">
        <v>40</v>
      </c>
      <c r="G15" s="293"/>
      <c r="H15" s="308" t="s">
        <v>347</v>
      </c>
    </row>
    <row r="16" spans="1:8" ht="9.75" customHeight="1">
      <c r="A16" s="294" t="s">
        <v>285</v>
      </c>
      <c r="B16" s="294"/>
      <c r="C16" s="294"/>
      <c r="D16" s="77"/>
      <c r="E16" s="340"/>
      <c r="F16" s="296"/>
      <c r="G16" s="297"/>
      <c r="H16" s="309"/>
    </row>
    <row r="17" spans="1:8" ht="9.75" customHeight="1">
      <c r="A17" s="294" t="s">
        <v>178</v>
      </c>
      <c r="B17" s="294"/>
      <c r="C17" s="294"/>
      <c r="D17" s="77"/>
      <c r="E17" s="340"/>
      <c r="F17" s="292" t="s">
        <v>179</v>
      </c>
      <c r="G17" s="293"/>
      <c r="H17" s="309"/>
    </row>
    <row r="18" spans="1:8" ht="9.75" customHeight="1">
      <c r="A18" s="82"/>
      <c r="B18" s="82"/>
      <c r="C18" s="82"/>
      <c r="D18" s="77"/>
      <c r="E18" s="340"/>
      <c r="F18" s="294" t="s">
        <v>180</v>
      </c>
      <c r="G18" s="295"/>
      <c r="H18" s="309"/>
    </row>
    <row r="19" spans="1:8" s="60" customFormat="1" ht="9.75" customHeight="1">
      <c r="A19" s="205"/>
      <c r="B19" s="205"/>
      <c r="C19" s="204"/>
      <c r="D19" s="198"/>
      <c r="E19" s="341"/>
      <c r="F19" s="296" t="s">
        <v>181</v>
      </c>
      <c r="G19" s="297"/>
      <c r="H19" s="315"/>
    </row>
    <row r="20" spans="1:8" s="60" customFormat="1" ht="9.75" customHeight="1">
      <c r="A20" s="34" t="s">
        <v>9</v>
      </c>
      <c r="B20" s="34" t="s">
        <v>9</v>
      </c>
      <c r="C20" s="63" t="s">
        <v>9</v>
      </c>
      <c r="D20" s="63"/>
      <c r="E20" s="63" t="s">
        <v>9</v>
      </c>
      <c r="F20" s="34" t="s">
        <v>9</v>
      </c>
      <c r="G20" s="34" t="s">
        <v>9</v>
      </c>
      <c r="H20" s="34" t="s">
        <v>9</v>
      </c>
    </row>
    <row r="21" spans="1:8" s="60" customFormat="1" ht="10.5" customHeight="1">
      <c r="A21" s="317" t="s">
        <v>41</v>
      </c>
      <c r="B21" s="317"/>
      <c r="C21" s="317"/>
      <c r="D21" s="199"/>
      <c r="E21" s="252">
        <v>26844476</v>
      </c>
      <c r="F21" s="39" t="s">
        <v>9</v>
      </c>
      <c r="G21" s="178">
        <v>13543883</v>
      </c>
      <c r="H21" s="178">
        <v>13300593</v>
      </c>
    </row>
    <row r="22" spans="1:8" s="60" customFormat="1" ht="10.5" customHeight="1">
      <c r="A22" s="317" t="s">
        <v>43</v>
      </c>
      <c r="B22" s="317"/>
      <c r="C22" s="317"/>
      <c r="D22" s="199"/>
      <c r="E22" s="179">
        <v>20331022</v>
      </c>
      <c r="F22" s="39" t="s">
        <v>9</v>
      </c>
      <c r="G22" s="178">
        <v>15868749</v>
      </c>
      <c r="H22" s="178">
        <v>4462273</v>
      </c>
    </row>
    <row r="23" spans="1:8" s="60" customFormat="1" ht="10.5" customHeight="1">
      <c r="A23" s="316" t="s">
        <v>182</v>
      </c>
      <c r="B23" s="316"/>
      <c r="C23" s="316"/>
      <c r="D23" s="63"/>
      <c r="E23" s="38" t="s">
        <v>9</v>
      </c>
      <c r="F23" s="39" t="s">
        <v>9</v>
      </c>
      <c r="G23" s="39" t="s">
        <v>9</v>
      </c>
      <c r="H23" s="39" t="s">
        <v>9</v>
      </c>
    </row>
    <row r="24" spans="1:8" s="60" customFormat="1" ht="10.5" customHeight="1">
      <c r="A24" s="317" t="s">
        <v>286</v>
      </c>
      <c r="B24" s="317"/>
      <c r="C24" s="317"/>
      <c r="D24" s="199"/>
      <c r="E24" s="179">
        <v>32860722</v>
      </c>
      <c r="F24" s="39" t="s">
        <v>9</v>
      </c>
      <c r="G24" s="178">
        <v>30208341</v>
      </c>
      <c r="H24" s="178">
        <v>2652381</v>
      </c>
    </row>
    <row r="25" spans="1:8" s="60" customFormat="1" ht="10.5" customHeight="1">
      <c r="A25" s="316" t="s">
        <v>183</v>
      </c>
      <c r="B25" s="316"/>
      <c r="C25" s="316"/>
      <c r="D25" s="63"/>
      <c r="E25" s="38" t="s">
        <v>9</v>
      </c>
      <c r="F25" s="39" t="s">
        <v>9</v>
      </c>
      <c r="G25" s="39" t="s">
        <v>9</v>
      </c>
      <c r="H25" s="39" t="s">
        <v>9</v>
      </c>
    </row>
    <row r="26" spans="1:8" s="60" customFormat="1" ht="10.5" customHeight="1">
      <c r="A26" s="316" t="s">
        <v>317</v>
      </c>
      <c r="B26" s="316"/>
      <c r="C26" s="316"/>
      <c r="D26" s="63"/>
      <c r="E26" s="38" t="s">
        <v>9</v>
      </c>
      <c r="F26" s="39" t="s">
        <v>9</v>
      </c>
      <c r="G26" s="39" t="s">
        <v>9</v>
      </c>
      <c r="H26" s="39" t="s">
        <v>9</v>
      </c>
    </row>
    <row r="27" spans="1:8" s="60" customFormat="1" ht="10.5" customHeight="1">
      <c r="A27" s="317" t="s">
        <v>287</v>
      </c>
      <c r="B27" s="317"/>
      <c r="C27" s="317"/>
      <c r="D27" s="199"/>
      <c r="E27" s="179">
        <v>12416262</v>
      </c>
      <c r="F27" s="39" t="s">
        <v>9</v>
      </c>
      <c r="G27" s="178">
        <v>12378462</v>
      </c>
      <c r="H27" s="178">
        <v>37800</v>
      </c>
    </row>
    <row r="28" spans="1:8" s="60" customFormat="1" ht="10.5" customHeight="1">
      <c r="A28" s="316" t="s">
        <v>185</v>
      </c>
      <c r="B28" s="316"/>
      <c r="C28" s="316"/>
      <c r="D28" s="63"/>
      <c r="E28" s="38" t="s">
        <v>9</v>
      </c>
      <c r="F28" s="39" t="s">
        <v>9</v>
      </c>
      <c r="G28" s="39" t="s">
        <v>9</v>
      </c>
      <c r="H28" s="39" t="s">
        <v>9</v>
      </c>
    </row>
    <row r="29" spans="1:8" s="60" customFormat="1" ht="10.5" customHeight="1">
      <c r="A29" s="317" t="s">
        <v>288</v>
      </c>
      <c r="B29" s="317"/>
      <c r="C29" s="317"/>
      <c r="D29" s="199"/>
      <c r="E29" s="176">
        <v>104291990</v>
      </c>
      <c r="F29" s="39" t="s">
        <v>9</v>
      </c>
      <c r="G29" s="178">
        <v>99967716</v>
      </c>
      <c r="H29" s="178">
        <v>4324274</v>
      </c>
    </row>
    <row r="30" spans="1:8" s="60" customFormat="1" ht="10.5" customHeight="1">
      <c r="A30" s="317" t="s">
        <v>289</v>
      </c>
      <c r="B30" s="317"/>
      <c r="C30" s="317"/>
      <c r="D30" s="199"/>
      <c r="E30" s="179">
        <v>68685155</v>
      </c>
      <c r="F30" s="39" t="s">
        <v>9</v>
      </c>
      <c r="G30" s="178">
        <v>66868177</v>
      </c>
      <c r="H30" s="178">
        <v>1816978</v>
      </c>
    </row>
    <row r="31" spans="1:8" s="60" customFormat="1" ht="10.5" customHeight="1">
      <c r="A31" s="316" t="s">
        <v>186</v>
      </c>
      <c r="B31" s="316"/>
      <c r="C31" s="316"/>
      <c r="D31" s="63"/>
      <c r="E31" s="38" t="s">
        <v>9</v>
      </c>
      <c r="F31" s="39" t="s">
        <v>9</v>
      </c>
      <c r="G31" s="39" t="s">
        <v>9</v>
      </c>
      <c r="H31" s="39" t="s">
        <v>9</v>
      </c>
    </row>
    <row r="32" spans="1:8" s="60" customFormat="1" ht="10.5" customHeight="1">
      <c r="A32" s="317" t="s">
        <v>290</v>
      </c>
      <c r="B32" s="317"/>
      <c r="C32" s="317"/>
      <c r="D32" s="199"/>
      <c r="E32" s="179">
        <v>11834554</v>
      </c>
      <c r="F32" s="39" t="s">
        <v>9</v>
      </c>
      <c r="G32" s="178">
        <v>11355523</v>
      </c>
      <c r="H32" s="178">
        <v>479031</v>
      </c>
    </row>
    <row r="33" spans="1:8" s="60" customFormat="1" ht="10.5" customHeight="1">
      <c r="A33" s="317" t="s">
        <v>311</v>
      </c>
      <c r="B33" s="317"/>
      <c r="C33" s="317"/>
      <c r="D33" s="199"/>
      <c r="E33" s="179">
        <v>35606835</v>
      </c>
      <c r="F33" s="39" t="s">
        <v>9</v>
      </c>
      <c r="G33" s="178">
        <v>33099539</v>
      </c>
      <c r="H33" s="178">
        <v>2507296</v>
      </c>
    </row>
    <row r="34" spans="1:8" s="60" customFormat="1" ht="10.5" customHeight="1">
      <c r="A34" s="317" t="s">
        <v>291</v>
      </c>
      <c r="B34" s="317"/>
      <c r="C34" s="317"/>
      <c r="D34" s="199"/>
      <c r="E34" s="176">
        <v>589621503</v>
      </c>
      <c r="F34" s="39" t="s">
        <v>9</v>
      </c>
      <c r="G34" s="177">
        <v>582088135</v>
      </c>
      <c r="H34" s="178">
        <v>7533368</v>
      </c>
    </row>
    <row r="35" spans="1:8" s="60" customFormat="1" ht="10.5" customHeight="1">
      <c r="A35" s="317" t="s">
        <v>363</v>
      </c>
      <c r="B35" s="317"/>
      <c r="C35" s="317"/>
      <c r="D35" s="199"/>
      <c r="E35" s="179">
        <v>10430621</v>
      </c>
      <c r="F35" s="39" t="s">
        <v>9</v>
      </c>
      <c r="G35" s="178">
        <v>10205246</v>
      </c>
      <c r="H35" s="178">
        <v>225375</v>
      </c>
    </row>
    <row r="36" spans="1:8" s="60" customFormat="1" ht="10.5" customHeight="1">
      <c r="A36" s="317" t="s">
        <v>364</v>
      </c>
      <c r="B36" s="317"/>
      <c r="C36" s="317"/>
      <c r="D36" s="199"/>
      <c r="E36" s="179">
        <v>4425363</v>
      </c>
      <c r="F36" s="39" t="s">
        <v>9</v>
      </c>
      <c r="G36" s="178">
        <v>926575</v>
      </c>
      <c r="H36" s="178">
        <v>3498788</v>
      </c>
    </row>
    <row r="37" spans="1:8" s="60" customFormat="1" ht="10.5" customHeight="1">
      <c r="A37" s="317" t="s">
        <v>365</v>
      </c>
      <c r="B37" s="317"/>
      <c r="C37" s="317"/>
      <c r="D37" s="199"/>
      <c r="E37" s="179">
        <v>6687203</v>
      </c>
      <c r="F37" s="39" t="s">
        <v>9</v>
      </c>
      <c r="G37" s="178">
        <v>6345493</v>
      </c>
      <c r="H37" s="178">
        <v>341710</v>
      </c>
    </row>
    <row r="38" spans="1:8" s="60" customFormat="1" ht="10.5" customHeight="1">
      <c r="A38" s="317" t="s">
        <v>366</v>
      </c>
      <c r="B38" s="317"/>
      <c r="C38" s="317"/>
      <c r="D38" s="199"/>
      <c r="E38" s="179">
        <v>31172755</v>
      </c>
      <c r="F38" s="39" t="s">
        <v>9</v>
      </c>
      <c r="G38" s="178">
        <v>30421625</v>
      </c>
      <c r="H38" s="178">
        <v>751130</v>
      </c>
    </row>
    <row r="39" spans="1:8" s="60" customFormat="1" ht="10.5" customHeight="1">
      <c r="A39" s="317" t="s">
        <v>367</v>
      </c>
      <c r="B39" s="317"/>
      <c r="C39" s="317"/>
      <c r="D39" s="199"/>
      <c r="E39" s="179">
        <v>79719434</v>
      </c>
      <c r="F39" s="39" t="s">
        <v>9</v>
      </c>
      <c r="G39" s="178">
        <v>77150506</v>
      </c>
      <c r="H39" s="178">
        <v>2568928</v>
      </c>
    </row>
    <row r="40" spans="1:8" s="60" customFormat="1" ht="10.5" customHeight="1">
      <c r="A40" s="317" t="s">
        <v>368</v>
      </c>
      <c r="B40" s="317"/>
      <c r="C40" s="317"/>
      <c r="D40" s="199"/>
      <c r="E40" s="179">
        <v>49160726</v>
      </c>
      <c r="F40" s="39" t="s">
        <v>9</v>
      </c>
      <c r="G40" s="178">
        <v>49139791</v>
      </c>
      <c r="H40" s="180">
        <v>20935</v>
      </c>
    </row>
    <row r="41" spans="1:8" s="60" customFormat="1" ht="10.5" customHeight="1">
      <c r="A41" s="317" t="s">
        <v>369</v>
      </c>
      <c r="B41" s="317"/>
      <c r="C41" s="317"/>
      <c r="D41" s="199"/>
      <c r="E41" s="179">
        <v>94224317</v>
      </c>
      <c r="F41" s="39" t="s">
        <v>9</v>
      </c>
      <c r="G41" s="178">
        <v>94161815</v>
      </c>
      <c r="H41" s="180">
        <v>62502</v>
      </c>
    </row>
    <row r="42" spans="1:8" s="60" customFormat="1" ht="10.5" customHeight="1">
      <c r="A42" s="316" t="s">
        <v>370</v>
      </c>
      <c r="B42" s="316"/>
      <c r="C42" s="316"/>
      <c r="D42" s="63"/>
      <c r="E42" s="38" t="s">
        <v>9</v>
      </c>
      <c r="F42" s="39" t="s">
        <v>9</v>
      </c>
      <c r="G42" s="39" t="s">
        <v>9</v>
      </c>
      <c r="H42" s="39" t="s">
        <v>9</v>
      </c>
    </row>
    <row r="43" spans="1:8" s="60" customFormat="1" ht="10.5" customHeight="1">
      <c r="A43" s="317" t="s">
        <v>371</v>
      </c>
      <c r="B43" s="317"/>
      <c r="C43" s="317"/>
      <c r="D43" s="199"/>
      <c r="E43" s="176">
        <v>300510291</v>
      </c>
      <c r="F43" s="39" t="s">
        <v>9</v>
      </c>
      <c r="G43" s="177">
        <v>300510291</v>
      </c>
      <c r="H43" s="180" t="s">
        <v>374</v>
      </c>
    </row>
    <row r="44" spans="1:8" s="60" customFormat="1" ht="10.5" customHeight="1">
      <c r="A44" s="317" t="s">
        <v>372</v>
      </c>
      <c r="B44" s="317"/>
      <c r="C44" s="317"/>
      <c r="D44" s="199"/>
      <c r="E44" s="179">
        <v>13290793</v>
      </c>
      <c r="F44" s="39" t="s">
        <v>9</v>
      </c>
      <c r="G44" s="178">
        <v>13226793</v>
      </c>
      <c r="H44" s="180">
        <v>64000</v>
      </c>
    </row>
    <row r="45" spans="1:8" s="60" customFormat="1" ht="10.5" customHeight="1">
      <c r="A45" s="316" t="s">
        <v>187</v>
      </c>
      <c r="B45" s="316"/>
      <c r="C45" s="316"/>
      <c r="D45" s="63"/>
      <c r="E45" s="38" t="s">
        <v>9</v>
      </c>
      <c r="F45" s="39" t="s">
        <v>9</v>
      </c>
      <c r="G45" s="39" t="s">
        <v>9</v>
      </c>
      <c r="H45" s="39" t="s">
        <v>9</v>
      </c>
    </row>
    <row r="46" spans="1:8" s="60" customFormat="1" ht="10.5" customHeight="1">
      <c r="A46" s="317" t="s">
        <v>292</v>
      </c>
      <c r="B46" s="317"/>
      <c r="C46" s="317"/>
      <c r="D46" s="199"/>
      <c r="E46" s="176">
        <v>175993776</v>
      </c>
      <c r="F46" s="39" t="s">
        <v>9</v>
      </c>
      <c r="G46" s="177">
        <v>175921235</v>
      </c>
      <c r="H46" s="180">
        <v>72541</v>
      </c>
    </row>
    <row r="47" spans="1:8" s="60" customFormat="1" ht="10.5" customHeight="1">
      <c r="A47" s="317" t="s">
        <v>242</v>
      </c>
      <c r="B47" s="317"/>
      <c r="C47" s="317"/>
      <c r="D47" s="199"/>
      <c r="E47" s="179">
        <v>73724664</v>
      </c>
      <c r="F47" s="39" t="s">
        <v>9</v>
      </c>
      <c r="G47" s="178">
        <v>73724173</v>
      </c>
      <c r="H47" s="180">
        <v>491</v>
      </c>
    </row>
    <row r="48" spans="1:8" s="60" customFormat="1" ht="10.5" customHeight="1">
      <c r="A48" s="316" t="s">
        <v>188</v>
      </c>
      <c r="B48" s="316"/>
      <c r="C48" s="316"/>
      <c r="D48" s="63"/>
      <c r="E48" s="38" t="s">
        <v>9</v>
      </c>
      <c r="F48" s="39" t="s">
        <v>9</v>
      </c>
      <c r="G48" s="39" t="s">
        <v>9</v>
      </c>
      <c r="H48" s="39" t="s">
        <v>9</v>
      </c>
    </row>
    <row r="49" spans="1:8" s="60" customFormat="1" ht="10.5" customHeight="1">
      <c r="A49" s="317" t="s">
        <v>313</v>
      </c>
      <c r="B49" s="317"/>
      <c r="C49" s="317"/>
      <c r="D49" s="199"/>
      <c r="E49" s="179">
        <v>20623298</v>
      </c>
      <c r="F49" s="39" t="s">
        <v>9</v>
      </c>
      <c r="G49" s="178">
        <v>20516898</v>
      </c>
      <c r="H49" s="178">
        <v>106400</v>
      </c>
    </row>
    <row r="50" spans="1:8" s="60" customFormat="1" ht="10.5" customHeight="1">
      <c r="A50" s="316" t="s">
        <v>189</v>
      </c>
      <c r="B50" s="316"/>
      <c r="C50" s="316"/>
      <c r="D50" s="63"/>
      <c r="E50" s="38" t="s">
        <v>9</v>
      </c>
      <c r="F50" s="39" t="s">
        <v>9</v>
      </c>
      <c r="G50" s="39" t="s">
        <v>9</v>
      </c>
      <c r="H50" s="39" t="s">
        <v>9</v>
      </c>
    </row>
    <row r="51" spans="1:8" s="60" customFormat="1" ht="10.5" customHeight="1">
      <c r="A51" s="317" t="s">
        <v>294</v>
      </c>
      <c r="B51" s="317"/>
      <c r="C51" s="317"/>
      <c r="D51" s="199"/>
      <c r="E51" s="179">
        <v>20012503</v>
      </c>
      <c r="F51" s="39" t="s">
        <v>9</v>
      </c>
      <c r="G51" s="178">
        <v>15380862</v>
      </c>
      <c r="H51" s="178">
        <v>4631641</v>
      </c>
    </row>
    <row r="52" spans="1:8" s="60" customFormat="1" ht="10.5" customHeight="1">
      <c r="A52" s="317" t="s">
        <v>42</v>
      </c>
      <c r="B52" s="317"/>
      <c r="C52" s="317"/>
      <c r="D52" s="199"/>
      <c r="E52" s="179">
        <v>705929</v>
      </c>
      <c r="F52" s="39" t="s">
        <v>9</v>
      </c>
      <c r="G52" s="178">
        <v>705929</v>
      </c>
      <c r="H52" s="180" t="s">
        <v>374</v>
      </c>
    </row>
    <row r="53" spans="1:8" s="60" customFormat="1" ht="10.5" customHeight="1">
      <c r="A53" s="316" t="s">
        <v>190</v>
      </c>
      <c r="B53" s="316"/>
      <c r="C53" s="316"/>
      <c r="D53" s="63"/>
      <c r="E53" s="38" t="s">
        <v>9</v>
      </c>
      <c r="F53" s="39" t="s">
        <v>9</v>
      </c>
      <c r="G53" s="39" t="s">
        <v>9</v>
      </c>
      <c r="H53" s="39" t="s">
        <v>9</v>
      </c>
    </row>
    <row r="54" spans="1:8" s="60" customFormat="1" ht="10.5" customHeight="1">
      <c r="A54" s="317" t="s">
        <v>295</v>
      </c>
      <c r="B54" s="317"/>
      <c r="C54" s="317"/>
      <c r="D54" s="199"/>
      <c r="E54" s="179">
        <v>13643926</v>
      </c>
      <c r="F54" s="39" t="s">
        <v>9</v>
      </c>
      <c r="G54" s="178">
        <v>12460018</v>
      </c>
      <c r="H54" s="178">
        <v>1183908</v>
      </c>
    </row>
    <row r="55" spans="1:8" s="251" customFormat="1" ht="10.5" customHeight="1">
      <c r="A55" s="344" t="s">
        <v>170</v>
      </c>
      <c r="B55" s="344"/>
      <c r="C55" s="344"/>
      <c r="D55" s="253"/>
      <c r="E55" s="184">
        <v>1078653809</v>
      </c>
      <c r="F55" s="250" t="s">
        <v>9</v>
      </c>
      <c r="G55" s="70">
        <v>1040385939</v>
      </c>
      <c r="H55" s="71">
        <v>38267870</v>
      </c>
    </row>
    <row r="56" spans="1:8" s="60" customFormat="1" ht="10.5" customHeight="1">
      <c r="A56" s="317" t="s">
        <v>296</v>
      </c>
      <c r="B56" s="317"/>
      <c r="C56" s="317"/>
      <c r="D56" s="199"/>
      <c r="E56" s="176">
        <v>992222779</v>
      </c>
      <c r="F56" s="63" t="s">
        <v>9</v>
      </c>
      <c r="G56" s="183" t="s">
        <v>425</v>
      </c>
      <c r="H56" s="183" t="s">
        <v>425</v>
      </c>
    </row>
    <row r="57" spans="1:8" s="60" customFormat="1" ht="10.5" customHeight="1">
      <c r="A57" s="199"/>
      <c r="B57" s="199"/>
      <c r="C57" s="199"/>
      <c r="D57" s="199"/>
      <c r="E57" s="145"/>
      <c r="F57" s="63"/>
      <c r="G57" s="183"/>
      <c r="H57" s="183"/>
    </row>
    <row r="58" spans="1:8" s="60" customFormat="1" ht="10.5" customHeight="1">
      <c r="A58" s="199"/>
      <c r="B58" s="199"/>
      <c r="C58" s="199"/>
      <c r="D58" s="199"/>
      <c r="E58" s="145"/>
      <c r="F58" s="63"/>
      <c r="G58" s="183"/>
      <c r="H58" s="183"/>
    </row>
    <row r="59" spans="1:9" ht="12.75" customHeight="1">
      <c r="A59" s="9" t="s">
        <v>44</v>
      </c>
      <c r="B59" s="9"/>
      <c r="C59" s="9"/>
      <c r="D59" s="9"/>
      <c r="E59" s="9"/>
      <c r="F59" s="9"/>
      <c r="G59" s="9"/>
      <c r="H59" s="9"/>
      <c r="I59" s="9"/>
    </row>
    <row r="60" spans="1:8" s="242" customFormat="1" ht="8.25">
      <c r="A60" s="320" t="s">
        <v>422</v>
      </c>
      <c r="B60" s="320"/>
      <c r="C60" s="320"/>
      <c r="D60" s="320"/>
      <c r="E60" s="320"/>
      <c r="F60" s="320"/>
      <c r="G60" s="320"/>
      <c r="H60" s="320"/>
    </row>
    <row r="61" spans="1:8" s="242" customFormat="1" ht="8.25">
      <c r="A61" s="322" t="s">
        <v>446</v>
      </c>
      <c r="B61" s="322"/>
      <c r="C61" s="322"/>
      <c r="D61" s="322"/>
      <c r="E61" s="322"/>
      <c r="F61" s="322"/>
      <c r="G61" s="322"/>
      <c r="H61" s="322"/>
    </row>
    <row r="62" spans="1:8" s="242" customFormat="1" ht="8.25">
      <c r="A62" s="322" t="s">
        <v>423</v>
      </c>
      <c r="B62" s="322"/>
      <c r="C62" s="322"/>
      <c r="D62" s="322"/>
      <c r="E62" s="322"/>
      <c r="F62" s="322"/>
      <c r="G62" s="322"/>
      <c r="H62" s="322"/>
    </row>
    <row r="63" spans="1:8" s="242" customFormat="1" ht="8.25">
      <c r="A63" s="322" t="s">
        <v>191</v>
      </c>
      <c r="B63" s="322"/>
      <c r="C63" s="322"/>
      <c r="D63" s="322"/>
      <c r="E63" s="322"/>
      <c r="F63" s="322"/>
      <c r="G63" s="322"/>
      <c r="H63" s="322"/>
    </row>
    <row r="64" spans="1:8" s="242" customFormat="1" ht="8.25">
      <c r="A64" s="322" t="s">
        <v>302</v>
      </c>
      <c r="B64" s="322"/>
      <c r="C64" s="322"/>
      <c r="D64" s="322"/>
      <c r="E64" s="322"/>
      <c r="F64" s="322"/>
      <c r="G64" s="322"/>
      <c r="H64" s="322"/>
    </row>
    <row r="65" spans="1:8" s="242" customFormat="1" ht="8.25">
      <c r="A65" s="322" t="s">
        <v>406</v>
      </c>
      <c r="B65" s="322"/>
      <c r="C65" s="322"/>
      <c r="D65" s="322"/>
      <c r="E65" s="322"/>
      <c r="F65" s="322"/>
      <c r="G65" s="322"/>
      <c r="H65" s="322"/>
    </row>
  </sheetData>
  <sheetProtection/>
  <mergeCells count="63">
    <mergeCell ref="A47:C47"/>
    <mergeCell ref="A64:H64"/>
    <mergeCell ref="A52:C52"/>
    <mergeCell ref="A53:C53"/>
    <mergeCell ref="A48:C48"/>
    <mergeCell ref="A49:C49"/>
    <mergeCell ref="A50:C50"/>
    <mergeCell ref="A51:C51"/>
    <mergeCell ref="A36:C36"/>
    <mergeCell ref="A65:H65"/>
    <mergeCell ref="A62:H62"/>
    <mergeCell ref="A55:C55"/>
    <mergeCell ref="A56:C56"/>
    <mergeCell ref="A60:H60"/>
    <mergeCell ref="A61:H61"/>
    <mergeCell ref="A63:H63"/>
    <mergeCell ref="A54:C54"/>
    <mergeCell ref="A44:C44"/>
    <mergeCell ref="A28:C28"/>
    <mergeCell ref="A29:C29"/>
    <mergeCell ref="A30:C30"/>
    <mergeCell ref="A33:C33"/>
    <mergeCell ref="A34:C34"/>
    <mergeCell ref="A35:C35"/>
    <mergeCell ref="A31:C31"/>
    <mergeCell ref="A32:C32"/>
    <mergeCell ref="A26:C26"/>
    <mergeCell ref="A27:C27"/>
    <mergeCell ref="A11:C13"/>
    <mergeCell ref="F17:G17"/>
    <mergeCell ref="F14:H14"/>
    <mergeCell ref="A21:C21"/>
    <mergeCell ref="A22:C22"/>
    <mergeCell ref="A23:C23"/>
    <mergeCell ref="A17:C17"/>
    <mergeCell ref="A1:H1"/>
    <mergeCell ref="A2:H2"/>
    <mergeCell ref="A5:H5"/>
    <mergeCell ref="A25:C25"/>
    <mergeCell ref="A24:C24"/>
    <mergeCell ref="A3:H3"/>
    <mergeCell ref="A4:H4"/>
    <mergeCell ref="E6:E10"/>
    <mergeCell ref="G6:G10"/>
    <mergeCell ref="A6:D10"/>
    <mergeCell ref="A37:C37"/>
    <mergeCell ref="A38:C38"/>
    <mergeCell ref="A46:C46"/>
    <mergeCell ref="A39:C39"/>
    <mergeCell ref="A40:C40"/>
    <mergeCell ref="A41:C41"/>
    <mergeCell ref="A42:C42"/>
    <mergeCell ref="A43:C43"/>
    <mergeCell ref="A45:C45"/>
    <mergeCell ref="H6:H10"/>
    <mergeCell ref="F6:F10"/>
    <mergeCell ref="A16:C16"/>
    <mergeCell ref="F15:G16"/>
    <mergeCell ref="A15:D15"/>
    <mergeCell ref="H15:H19"/>
    <mergeCell ref="E14:E19"/>
    <mergeCell ref="F18:G18"/>
    <mergeCell ref="F19:G19"/>
  </mergeCells>
  <printOptions horizontalCentered="1"/>
  <pageMargins left="0.3937007874015748" right="0.3937007874015748" top="0.3937007874015748" bottom="0.2362204724409449" header="0" footer="0"/>
  <pageSetup horizontalDpi="300" verticalDpi="300" orientation="portrait" scale="95" r:id="rId1"/>
</worksheet>
</file>

<file path=xl/worksheets/sheet5.xml><?xml version="1.0" encoding="utf-8"?>
<worksheet xmlns="http://schemas.openxmlformats.org/spreadsheetml/2006/main" xmlns:r="http://schemas.openxmlformats.org/officeDocument/2006/relationships">
  <dimension ref="A1:R56"/>
  <sheetViews>
    <sheetView view="pageLayout" workbookViewId="0" topLeftCell="A1">
      <selection activeCell="H58" sqref="H58"/>
    </sheetView>
  </sheetViews>
  <sheetFormatPr defaultColWidth="9.140625" defaultRowHeight="12.75"/>
  <cols>
    <col min="1" max="1" width="3.7109375" style="257" customWidth="1"/>
    <col min="2" max="2" width="31.140625" style="54" customWidth="1"/>
    <col min="3" max="3" width="0.85546875" style="54" customWidth="1"/>
    <col min="4" max="8" width="12.7109375" style="54" customWidth="1"/>
    <col min="9" max="16" width="11.8515625" style="54" customWidth="1"/>
    <col min="17" max="17" width="3.140625" style="264" customWidth="1"/>
    <col min="18" max="16384" width="9.140625" style="54" customWidth="1"/>
  </cols>
  <sheetData>
    <row r="1" spans="1:17" s="66" customFormat="1" ht="12" customHeight="1">
      <c r="A1" s="346" t="s">
        <v>46</v>
      </c>
      <c r="B1" s="346"/>
      <c r="C1" s="346"/>
      <c r="D1" s="346"/>
      <c r="E1" s="346"/>
      <c r="F1" s="346"/>
      <c r="G1" s="346"/>
      <c r="H1" s="346"/>
      <c r="I1" s="346" t="s">
        <v>47</v>
      </c>
      <c r="J1" s="346"/>
      <c r="K1" s="346"/>
      <c r="L1" s="346"/>
      <c r="M1" s="346"/>
      <c r="N1" s="346"/>
      <c r="O1" s="346"/>
      <c r="P1" s="346"/>
      <c r="Q1" s="346"/>
    </row>
    <row r="2" spans="1:17" s="68" customFormat="1" ht="12" customHeight="1">
      <c r="A2" s="345" t="s">
        <v>213</v>
      </c>
      <c r="B2" s="345"/>
      <c r="C2" s="345"/>
      <c r="D2" s="345"/>
      <c r="E2" s="345"/>
      <c r="F2" s="345"/>
      <c r="G2" s="345"/>
      <c r="H2" s="345"/>
      <c r="I2" s="347" t="s">
        <v>447</v>
      </c>
      <c r="J2" s="347"/>
      <c r="K2" s="347"/>
      <c r="L2" s="347"/>
      <c r="M2" s="347"/>
      <c r="N2" s="347"/>
      <c r="O2" s="347"/>
      <c r="P2" s="347"/>
      <c r="Q2" s="262"/>
    </row>
    <row r="3" spans="1:17" s="68" customFormat="1" ht="12" customHeight="1">
      <c r="A3" s="345" t="s">
        <v>299</v>
      </c>
      <c r="B3" s="345"/>
      <c r="C3" s="345"/>
      <c r="D3" s="345"/>
      <c r="E3" s="345"/>
      <c r="F3" s="345"/>
      <c r="G3" s="345"/>
      <c r="H3" s="345"/>
      <c r="I3" s="347" t="s">
        <v>435</v>
      </c>
      <c r="J3" s="347"/>
      <c r="K3" s="347"/>
      <c r="L3" s="347"/>
      <c r="M3" s="347"/>
      <c r="N3" s="347"/>
      <c r="O3" s="347"/>
      <c r="P3" s="347"/>
      <c r="Q3" s="347"/>
    </row>
    <row r="4" spans="1:18" s="68" customFormat="1" ht="12" customHeight="1">
      <c r="A4" s="89" t="s">
        <v>9</v>
      </c>
      <c r="B4" s="64" t="s">
        <v>9</v>
      </c>
      <c r="C4" s="64"/>
      <c r="D4" s="64" t="s">
        <v>9</v>
      </c>
      <c r="E4" s="64" t="s">
        <v>9</v>
      </c>
      <c r="F4" s="64" t="s">
        <v>9</v>
      </c>
      <c r="G4" s="64" t="s">
        <v>9</v>
      </c>
      <c r="H4" s="73" t="s">
        <v>3</v>
      </c>
      <c r="I4" s="83" t="s">
        <v>48</v>
      </c>
      <c r="J4" s="83" t="s">
        <v>9</v>
      </c>
      <c r="L4" s="64" t="s">
        <v>9</v>
      </c>
      <c r="M4" s="64" t="s">
        <v>9</v>
      </c>
      <c r="N4" s="64" t="s">
        <v>9</v>
      </c>
      <c r="O4" s="64" t="s">
        <v>9</v>
      </c>
      <c r="P4" s="64" t="s">
        <v>9</v>
      </c>
      <c r="Q4" s="263" t="s">
        <v>9</v>
      </c>
      <c r="R4" s="69"/>
    </row>
    <row r="5" spans="1:18" ht="12" customHeight="1">
      <c r="A5" s="34" t="s">
        <v>9</v>
      </c>
      <c r="B5" s="303" t="s">
        <v>377</v>
      </c>
      <c r="C5" s="360"/>
      <c r="D5" s="55" t="s">
        <v>9</v>
      </c>
      <c r="E5" s="308" t="s">
        <v>358</v>
      </c>
      <c r="F5" s="292"/>
      <c r="G5" s="358"/>
      <c r="H5" s="355" t="s">
        <v>329</v>
      </c>
      <c r="I5" s="350" t="s">
        <v>328</v>
      </c>
      <c r="J5" s="351"/>
      <c r="K5" s="78" t="s">
        <v>9</v>
      </c>
      <c r="L5" s="348" t="s">
        <v>327</v>
      </c>
      <c r="M5" s="292"/>
      <c r="N5" s="293"/>
      <c r="O5" s="56" t="s">
        <v>9</v>
      </c>
      <c r="P5" s="56" t="s">
        <v>9</v>
      </c>
      <c r="Q5" s="206" t="s">
        <v>9</v>
      </c>
      <c r="R5" s="67"/>
    </row>
    <row r="6" spans="1:18" ht="12" customHeight="1">
      <c r="A6" s="63" t="s">
        <v>9</v>
      </c>
      <c r="B6" s="305"/>
      <c r="C6" s="336"/>
      <c r="D6" s="50" t="s">
        <v>9</v>
      </c>
      <c r="E6" s="309"/>
      <c r="F6" s="294"/>
      <c r="G6" s="336"/>
      <c r="H6" s="356"/>
      <c r="I6" s="316"/>
      <c r="J6" s="352"/>
      <c r="K6" s="79" t="s">
        <v>9</v>
      </c>
      <c r="L6" s="305"/>
      <c r="M6" s="294"/>
      <c r="N6" s="295"/>
      <c r="O6" s="37" t="s">
        <v>195</v>
      </c>
      <c r="P6" s="57" t="s">
        <v>9</v>
      </c>
      <c r="Q6" s="207" t="s">
        <v>9</v>
      </c>
      <c r="R6" s="67"/>
    </row>
    <row r="7" spans="1:18" ht="12" customHeight="1">
      <c r="A7" s="63" t="s">
        <v>9</v>
      </c>
      <c r="B7" s="305"/>
      <c r="C7" s="336"/>
      <c r="D7" s="50" t="s">
        <v>9</v>
      </c>
      <c r="E7" s="315"/>
      <c r="F7" s="296"/>
      <c r="G7" s="359"/>
      <c r="H7" s="357"/>
      <c r="I7" s="353"/>
      <c r="J7" s="354"/>
      <c r="K7" s="79" t="s">
        <v>9</v>
      </c>
      <c r="L7" s="349"/>
      <c r="M7" s="296"/>
      <c r="N7" s="297"/>
      <c r="O7" s="37" t="s">
        <v>196</v>
      </c>
      <c r="P7" s="57" t="s">
        <v>9</v>
      </c>
      <c r="Q7" s="207" t="s">
        <v>9</v>
      </c>
      <c r="R7" s="67"/>
    </row>
    <row r="8" spans="1:18" ht="14.25" customHeight="1">
      <c r="A8" s="63" t="s">
        <v>9</v>
      </c>
      <c r="B8" s="305"/>
      <c r="C8" s="336"/>
      <c r="E8" s="56" t="s">
        <v>9</v>
      </c>
      <c r="F8" s="308" t="s">
        <v>198</v>
      </c>
      <c r="G8" s="292"/>
      <c r="H8" s="76" t="s">
        <v>9</v>
      </c>
      <c r="I8" s="304" t="s">
        <v>198</v>
      </c>
      <c r="J8" s="360"/>
      <c r="K8" s="128"/>
      <c r="L8" s="55" t="s">
        <v>9</v>
      </c>
      <c r="M8" s="308" t="s">
        <v>198</v>
      </c>
      <c r="N8" s="293"/>
      <c r="O8" s="37" t="s">
        <v>148</v>
      </c>
      <c r="P8" s="37" t="s">
        <v>199</v>
      </c>
      <c r="Q8" s="207" t="s">
        <v>9</v>
      </c>
      <c r="R8" s="67"/>
    </row>
    <row r="9" spans="1:18" ht="18" customHeight="1">
      <c r="A9" s="77" t="s">
        <v>200</v>
      </c>
      <c r="B9" s="305"/>
      <c r="C9" s="336"/>
      <c r="D9" s="59" t="s">
        <v>197</v>
      </c>
      <c r="E9" s="57" t="s">
        <v>9</v>
      </c>
      <c r="F9" s="315"/>
      <c r="G9" s="296"/>
      <c r="H9" s="84" t="s">
        <v>9</v>
      </c>
      <c r="I9" s="307"/>
      <c r="J9" s="361"/>
      <c r="K9" s="80" t="s">
        <v>195</v>
      </c>
      <c r="L9" s="50" t="s">
        <v>9</v>
      </c>
      <c r="M9" s="315"/>
      <c r="N9" s="297"/>
      <c r="O9" s="37" t="s">
        <v>203</v>
      </c>
      <c r="P9" s="37" t="s">
        <v>197</v>
      </c>
      <c r="Q9" s="207" t="s">
        <v>200</v>
      </c>
      <c r="R9" s="67"/>
    </row>
    <row r="10" spans="1:18" ht="14.25" customHeight="1">
      <c r="A10" s="77" t="s">
        <v>204</v>
      </c>
      <c r="B10" s="305"/>
      <c r="C10" s="336"/>
      <c r="D10" s="59" t="s">
        <v>201</v>
      </c>
      <c r="E10" s="57" t="s">
        <v>9</v>
      </c>
      <c r="F10" s="289" t="s">
        <v>332</v>
      </c>
      <c r="G10" s="363" t="s">
        <v>360</v>
      </c>
      <c r="H10" s="84" t="s">
        <v>9</v>
      </c>
      <c r="I10" s="360" t="s">
        <v>320</v>
      </c>
      <c r="J10" s="339" t="s">
        <v>326</v>
      </c>
      <c r="K10" s="80" t="s">
        <v>202</v>
      </c>
      <c r="L10" s="50" t="s">
        <v>9</v>
      </c>
      <c r="M10" s="289" t="s">
        <v>330</v>
      </c>
      <c r="N10" s="289" t="s">
        <v>331</v>
      </c>
      <c r="O10" s="37" t="s">
        <v>205</v>
      </c>
      <c r="P10" s="37" t="s">
        <v>201</v>
      </c>
      <c r="Q10" s="207" t="s">
        <v>204</v>
      </c>
      <c r="R10" s="67"/>
    </row>
    <row r="11" spans="1:17" ht="15" customHeight="1">
      <c r="A11" s="63" t="s">
        <v>9</v>
      </c>
      <c r="B11" s="305"/>
      <c r="C11" s="336"/>
      <c r="D11" s="59" t="s">
        <v>6</v>
      </c>
      <c r="E11" s="37" t="s">
        <v>5</v>
      </c>
      <c r="F11" s="290"/>
      <c r="G11" s="364"/>
      <c r="H11" s="85" t="s">
        <v>5</v>
      </c>
      <c r="I11" s="336"/>
      <c r="J11" s="340"/>
      <c r="K11" s="80" t="s">
        <v>6</v>
      </c>
      <c r="L11" s="59" t="s">
        <v>5</v>
      </c>
      <c r="M11" s="290"/>
      <c r="N11" s="290"/>
      <c r="O11" s="37" t="s">
        <v>206</v>
      </c>
      <c r="P11" s="37" t="s">
        <v>6</v>
      </c>
      <c r="Q11" s="207" t="s">
        <v>9</v>
      </c>
    </row>
    <row r="12" spans="1:17" ht="13.5" customHeight="1">
      <c r="A12" s="63" t="s">
        <v>9</v>
      </c>
      <c r="B12" s="305"/>
      <c r="C12" s="336"/>
      <c r="D12" s="50" t="s">
        <v>9</v>
      </c>
      <c r="E12" s="57" t="s">
        <v>9</v>
      </c>
      <c r="F12" s="290"/>
      <c r="G12" s="364"/>
      <c r="H12" s="84" t="s">
        <v>9</v>
      </c>
      <c r="I12" s="336"/>
      <c r="J12" s="340"/>
      <c r="K12" s="79" t="s">
        <v>9</v>
      </c>
      <c r="L12" s="50" t="s">
        <v>9</v>
      </c>
      <c r="M12" s="290"/>
      <c r="N12" s="290"/>
      <c r="O12" s="37" t="s">
        <v>207</v>
      </c>
      <c r="P12" s="57" t="s">
        <v>9</v>
      </c>
      <c r="Q12" s="207" t="s">
        <v>9</v>
      </c>
    </row>
    <row r="13" spans="1:17" ht="18.75" customHeight="1">
      <c r="A13" s="63" t="s">
        <v>9</v>
      </c>
      <c r="B13" s="305"/>
      <c r="C13" s="336"/>
      <c r="D13" s="50" t="s">
        <v>9</v>
      </c>
      <c r="E13" s="57" t="s">
        <v>9</v>
      </c>
      <c r="F13" s="290"/>
      <c r="G13" s="364"/>
      <c r="H13" s="84" t="s">
        <v>9</v>
      </c>
      <c r="I13" s="336"/>
      <c r="J13" s="340"/>
      <c r="K13" s="79" t="s">
        <v>9</v>
      </c>
      <c r="L13" s="50" t="s">
        <v>9</v>
      </c>
      <c r="M13" s="290"/>
      <c r="N13" s="290"/>
      <c r="O13" s="37" t="s">
        <v>208</v>
      </c>
      <c r="P13" s="57" t="s">
        <v>9</v>
      </c>
      <c r="Q13" s="207" t="s">
        <v>9</v>
      </c>
    </row>
    <row r="14" spans="1:17" ht="16.5" customHeight="1">
      <c r="A14" s="63" t="s">
        <v>9</v>
      </c>
      <c r="B14" s="306"/>
      <c r="C14" s="361"/>
      <c r="D14" s="50" t="s">
        <v>9</v>
      </c>
      <c r="E14" s="57" t="s">
        <v>9</v>
      </c>
      <c r="F14" s="291"/>
      <c r="G14" s="365"/>
      <c r="H14" s="86" t="s">
        <v>9</v>
      </c>
      <c r="I14" s="361"/>
      <c r="J14" s="341"/>
      <c r="K14" s="81" t="s">
        <v>9</v>
      </c>
      <c r="L14" s="50" t="s">
        <v>9</v>
      </c>
      <c r="M14" s="291"/>
      <c r="N14" s="291"/>
      <c r="O14" s="57" t="s">
        <v>9</v>
      </c>
      <c r="P14" s="57" t="s">
        <v>9</v>
      </c>
      <c r="Q14" s="207" t="s">
        <v>9</v>
      </c>
    </row>
    <row r="15" spans="1:17" ht="12" customHeight="1">
      <c r="A15" s="42" t="s">
        <v>9</v>
      </c>
      <c r="B15" s="63" t="s">
        <v>9</v>
      </c>
      <c r="C15" s="63"/>
      <c r="D15" s="34" t="s">
        <v>9</v>
      </c>
      <c r="E15" s="34" t="s">
        <v>9</v>
      </c>
      <c r="F15" s="34" t="s">
        <v>9</v>
      </c>
      <c r="G15" s="34" t="s">
        <v>9</v>
      </c>
      <c r="H15" s="63" t="s">
        <v>9</v>
      </c>
      <c r="I15" s="63" t="s">
        <v>9</v>
      </c>
      <c r="J15" s="63" t="s">
        <v>9</v>
      </c>
      <c r="K15" s="77" t="s">
        <v>9</v>
      </c>
      <c r="L15" s="34" t="s">
        <v>9</v>
      </c>
      <c r="M15" s="34" t="s">
        <v>9</v>
      </c>
      <c r="N15" s="34" t="s">
        <v>9</v>
      </c>
      <c r="O15" s="34" t="s">
        <v>9</v>
      </c>
      <c r="P15" s="34" t="s">
        <v>9</v>
      </c>
      <c r="Q15" s="208" t="s">
        <v>9</v>
      </c>
    </row>
    <row r="16" spans="1:17" ht="12" customHeight="1">
      <c r="A16" s="77"/>
      <c r="B16" s="63"/>
      <c r="C16" s="63"/>
      <c r="D16" s="63"/>
      <c r="E16" s="63"/>
      <c r="F16" s="63"/>
      <c r="G16" s="63"/>
      <c r="H16" s="73" t="s">
        <v>49</v>
      </c>
      <c r="I16" s="65" t="s">
        <v>194</v>
      </c>
      <c r="J16" s="63"/>
      <c r="K16" s="77"/>
      <c r="L16" s="63"/>
      <c r="M16" s="63"/>
      <c r="N16" s="63"/>
      <c r="O16" s="63"/>
      <c r="P16" s="63"/>
      <c r="Q16" s="183"/>
    </row>
    <row r="17" spans="1:17" ht="12" customHeight="1">
      <c r="A17" s="77"/>
      <c r="B17" s="63"/>
      <c r="C17" s="63"/>
      <c r="D17" s="63"/>
      <c r="E17" s="63"/>
      <c r="F17" s="63"/>
      <c r="G17" s="63"/>
      <c r="H17" s="63"/>
      <c r="I17" s="63"/>
      <c r="J17" s="63"/>
      <c r="K17" s="77"/>
      <c r="L17" s="63"/>
      <c r="M17" s="63"/>
      <c r="N17" s="63"/>
      <c r="O17" s="63"/>
      <c r="P17" s="63"/>
      <c r="Q17" s="183"/>
    </row>
    <row r="18" spans="1:17" ht="12.75" customHeight="1">
      <c r="A18" s="43" t="s">
        <v>50</v>
      </c>
      <c r="B18" s="197" t="s">
        <v>304</v>
      </c>
      <c r="C18" s="197"/>
      <c r="D18" s="176">
        <v>168883368</v>
      </c>
      <c r="E18" s="177">
        <v>99498855</v>
      </c>
      <c r="F18" s="178">
        <v>77512156</v>
      </c>
      <c r="G18" s="178">
        <v>21986699</v>
      </c>
      <c r="H18" s="178">
        <v>69384513</v>
      </c>
      <c r="I18" s="178">
        <v>67054614</v>
      </c>
      <c r="J18" s="178">
        <v>2329899</v>
      </c>
      <c r="K18" s="178">
        <v>8830946</v>
      </c>
      <c r="L18" s="178">
        <v>8378427</v>
      </c>
      <c r="M18" s="178">
        <v>3649053</v>
      </c>
      <c r="N18" s="178">
        <v>4729374</v>
      </c>
      <c r="O18" s="178">
        <v>452519</v>
      </c>
      <c r="P18" s="177">
        <v>160052422</v>
      </c>
      <c r="Q18" s="43" t="s">
        <v>50</v>
      </c>
    </row>
    <row r="19" spans="1:17" ht="12" customHeight="1">
      <c r="A19" s="43" t="s">
        <v>51</v>
      </c>
      <c r="B19" s="197" t="s">
        <v>303</v>
      </c>
      <c r="C19" s="197"/>
      <c r="D19" s="179">
        <v>17343339</v>
      </c>
      <c r="E19" s="178">
        <v>2706088</v>
      </c>
      <c r="F19" s="178">
        <v>2619506</v>
      </c>
      <c r="G19" s="178">
        <v>86582</v>
      </c>
      <c r="H19" s="178">
        <v>14637251</v>
      </c>
      <c r="I19" s="178">
        <v>14620034</v>
      </c>
      <c r="J19" s="178">
        <v>17217</v>
      </c>
      <c r="K19" s="180">
        <v>814808</v>
      </c>
      <c r="L19" s="180">
        <v>814707</v>
      </c>
      <c r="M19" s="180">
        <v>4296</v>
      </c>
      <c r="N19" s="180">
        <v>810411</v>
      </c>
      <c r="O19" s="180">
        <v>101</v>
      </c>
      <c r="P19" s="178">
        <v>16528531</v>
      </c>
      <c r="Q19" s="43" t="s">
        <v>51</v>
      </c>
    </row>
    <row r="20" spans="1:17" ht="14.25" customHeight="1">
      <c r="A20" s="43" t="s">
        <v>52</v>
      </c>
      <c r="B20" s="197" t="s">
        <v>297</v>
      </c>
      <c r="C20" s="197"/>
      <c r="D20" s="179">
        <v>9070008</v>
      </c>
      <c r="E20" s="178">
        <v>1094775</v>
      </c>
      <c r="F20" s="178">
        <v>1028724</v>
      </c>
      <c r="G20" s="178">
        <v>66051</v>
      </c>
      <c r="H20" s="178">
        <v>7975233</v>
      </c>
      <c r="I20" s="178">
        <v>7960233</v>
      </c>
      <c r="J20" s="180">
        <v>15000</v>
      </c>
      <c r="K20" s="178">
        <v>161119</v>
      </c>
      <c r="L20" s="178">
        <v>141897</v>
      </c>
      <c r="M20" s="180">
        <v>55464</v>
      </c>
      <c r="N20" s="178">
        <v>86433</v>
      </c>
      <c r="O20" s="180">
        <v>19222</v>
      </c>
      <c r="P20" s="178">
        <v>8908889</v>
      </c>
      <c r="Q20" s="43" t="s">
        <v>52</v>
      </c>
    </row>
    <row r="21" spans="1:17" ht="12" customHeight="1">
      <c r="A21" s="39" t="s">
        <v>9</v>
      </c>
      <c r="B21" s="63" t="s">
        <v>348</v>
      </c>
      <c r="C21" s="63"/>
      <c r="D21" s="254"/>
      <c r="I21" s="39" t="s">
        <v>9</v>
      </c>
      <c r="J21" s="39" t="s">
        <v>9</v>
      </c>
      <c r="K21" s="39" t="s">
        <v>9</v>
      </c>
      <c r="L21" s="39" t="s">
        <v>9</v>
      </c>
      <c r="M21" s="39" t="s">
        <v>9</v>
      </c>
      <c r="N21" s="39" t="s">
        <v>9</v>
      </c>
      <c r="O21" s="39" t="s">
        <v>9</v>
      </c>
      <c r="P21" s="39" t="s">
        <v>9</v>
      </c>
      <c r="Q21" s="43" t="s">
        <v>9</v>
      </c>
    </row>
    <row r="22" spans="1:17" ht="12" customHeight="1">
      <c r="A22" s="43" t="s">
        <v>53</v>
      </c>
      <c r="B22" s="197" t="s">
        <v>309</v>
      </c>
      <c r="C22" s="197"/>
      <c r="D22" s="176">
        <v>524317</v>
      </c>
      <c r="E22" s="177">
        <v>337080</v>
      </c>
      <c r="F22" s="178">
        <v>288719</v>
      </c>
      <c r="G22" s="178">
        <v>48361</v>
      </c>
      <c r="H22" s="178">
        <v>187237</v>
      </c>
      <c r="I22" s="178">
        <v>187237</v>
      </c>
      <c r="J22" s="178" t="s">
        <v>374</v>
      </c>
      <c r="K22" s="180">
        <v>210888</v>
      </c>
      <c r="L22" s="180">
        <v>210888</v>
      </c>
      <c r="M22" s="180">
        <v>6410</v>
      </c>
      <c r="N22" s="180">
        <v>204478</v>
      </c>
      <c r="O22" s="180" t="s">
        <v>374</v>
      </c>
      <c r="P22" s="178">
        <v>313429</v>
      </c>
      <c r="Q22" s="43" t="s">
        <v>53</v>
      </c>
    </row>
    <row r="23" spans="1:17" ht="12" customHeight="1">
      <c r="A23" s="43" t="s">
        <v>54</v>
      </c>
      <c r="B23" s="197" t="s">
        <v>305</v>
      </c>
      <c r="C23" s="197"/>
      <c r="D23" s="176">
        <v>2698086651</v>
      </c>
      <c r="E23" s="177">
        <v>1160232118</v>
      </c>
      <c r="F23" s="177">
        <v>862792117</v>
      </c>
      <c r="G23" s="177">
        <v>297440001</v>
      </c>
      <c r="H23" s="177">
        <v>1537854533</v>
      </c>
      <c r="I23" s="145">
        <v>1429654191</v>
      </c>
      <c r="J23" s="145">
        <v>108200342</v>
      </c>
      <c r="K23" s="145">
        <v>205385396</v>
      </c>
      <c r="L23" s="145">
        <v>200186320</v>
      </c>
      <c r="M23" s="145">
        <v>142867885</v>
      </c>
      <c r="N23" s="145">
        <v>57318435</v>
      </c>
      <c r="O23" s="177">
        <v>5199076</v>
      </c>
      <c r="P23" s="177">
        <v>2492701255</v>
      </c>
      <c r="Q23" s="43" t="s">
        <v>54</v>
      </c>
    </row>
    <row r="24" spans="1:17" ht="12" customHeight="1">
      <c r="A24" s="39" t="s">
        <v>9</v>
      </c>
      <c r="B24" s="63" t="s">
        <v>354</v>
      </c>
      <c r="C24" s="63"/>
      <c r="D24" s="176" t="s">
        <v>9</v>
      </c>
      <c r="E24" s="177" t="s">
        <v>9</v>
      </c>
      <c r="F24" s="177" t="s">
        <v>9</v>
      </c>
      <c r="G24" s="178" t="s">
        <v>9</v>
      </c>
      <c r="H24" s="178" t="s">
        <v>9</v>
      </c>
      <c r="I24" s="146"/>
      <c r="J24" s="146"/>
      <c r="K24" s="146"/>
      <c r="L24" s="146"/>
      <c r="M24" s="146"/>
      <c r="N24" s="146"/>
      <c r="O24" s="178"/>
      <c r="P24" s="178"/>
      <c r="Q24" s="43" t="s">
        <v>9</v>
      </c>
    </row>
    <row r="25" spans="1:17" ht="12" customHeight="1">
      <c r="A25" s="43" t="s">
        <v>55</v>
      </c>
      <c r="B25" s="197" t="s">
        <v>357</v>
      </c>
      <c r="C25" s="197"/>
      <c r="D25" s="179">
        <v>331329643</v>
      </c>
      <c r="E25" s="178">
        <v>163575354</v>
      </c>
      <c r="F25" s="178">
        <v>145799725</v>
      </c>
      <c r="G25" s="178">
        <v>17775629</v>
      </c>
      <c r="H25" s="178">
        <v>167754289</v>
      </c>
      <c r="I25" s="145">
        <v>161413186</v>
      </c>
      <c r="J25" s="145">
        <v>6341103</v>
      </c>
      <c r="K25" s="145">
        <v>34529531</v>
      </c>
      <c r="L25" s="145">
        <v>34497842</v>
      </c>
      <c r="M25" s="145">
        <v>22728156</v>
      </c>
      <c r="N25" s="145">
        <v>11769686</v>
      </c>
      <c r="O25" s="177">
        <v>31689</v>
      </c>
      <c r="P25" s="177">
        <v>296800112</v>
      </c>
      <c r="Q25" s="43" t="s">
        <v>55</v>
      </c>
    </row>
    <row r="26" spans="1:17" ht="12" customHeight="1">
      <c r="A26" s="43" t="s">
        <v>56</v>
      </c>
      <c r="B26" s="63" t="s">
        <v>211</v>
      </c>
      <c r="C26" s="63"/>
      <c r="D26" s="179">
        <v>45578932</v>
      </c>
      <c r="E26" s="178">
        <v>10171529</v>
      </c>
      <c r="F26" s="178">
        <v>9712743</v>
      </c>
      <c r="G26" s="180">
        <v>458786</v>
      </c>
      <c r="H26" s="180">
        <v>35407403</v>
      </c>
      <c r="I26" s="146">
        <v>35392403</v>
      </c>
      <c r="J26" s="256">
        <v>15000</v>
      </c>
      <c r="K26" s="146">
        <v>746470</v>
      </c>
      <c r="L26" s="146">
        <v>714433</v>
      </c>
      <c r="M26" s="256">
        <v>5689</v>
      </c>
      <c r="N26" s="178">
        <v>708744</v>
      </c>
      <c r="O26" s="180">
        <v>32037</v>
      </c>
      <c r="P26" s="178">
        <v>44832462</v>
      </c>
      <c r="Q26" s="43" t="s">
        <v>56</v>
      </c>
    </row>
    <row r="27" spans="2:16" ht="14.25" customHeight="1">
      <c r="B27" s="63" t="s">
        <v>212</v>
      </c>
      <c r="C27" s="63"/>
      <c r="D27" s="254"/>
      <c r="I27" s="39"/>
      <c r="J27" s="39"/>
      <c r="K27" s="39"/>
      <c r="L27" s="39"/>
      <c r="M27" s="39"/>
      <c r="N27" s="39"/>
      <c r="O27" s="39"/>
      <c r="P27" s="39"/>
    </row>
    <row r="28" spans="1:17" ht="12" customHeight="1">
      <c r="A28" s="43" t="s">
        <v>57</v>
      </c>
      <c r="B28" s="197" t="s">
        <v>310</v>
      </c>
      <c r="C28" s="197"/>
      <c r="D28" s="252">
        <v>25419319</v>
      </c>
      <c r="E28" s="178">
        <v>18098229</v>
      </c>
      <c r="F28" s="178">
        <v>14007524</v>
      </c>
      <c r="G28" s="178">
        <v>4090705</v>
      </c>
      <c r="H28" s="178">
        <v>7321090</v>
      </c>
      <c r="I28" s="178">
        <v>3345974</v>
      </c>
      <c r="J28" s="178">
        <v>3975116</v>
      </c>
      <c r="K28" s="178">
        <v>14631574</v>
      </c>
      <c r="L28" s="178">
        <v>14631497</v>
      </c>
      <c r="M28" s="178">
        <v>13054876</v>
      </c>
      <c r="N28" s="178">
        <v>1576621</v>
      </c>
      <c r="O28" s="180">
        <v>77</v>
      </c>
      <c r="P28" s="178">
        <v>10787745</v>
      </c>
      <c r="Q28" s="43" t="s">
        <v>57</v>
      </c>
    </row>
    <row r="29" spans="1:17" ht="12" customHeight="1">
      <c r="A29" s="43" t="s">
        <v>58</v>
      </c>
      <c r="B29" s="197" t="s">
        <v>306</v>
      </c>
      <c r="C29" s="197"/>
      <c r="D29" s="255">
        <v>2267042</v>
      </c>
      <c r="E29" s="177">
        <v>90865</v>
      </c>
      <c r="F29" s="177">
        <v>89996</v>
      </c>
      <c r="G29" s="177">
        <v>869</v>
      </c>
      <c r="H29" s="177">
        <v>2176177</v>
      </c>
      <c r="I29" s="177">
        <v>2176177</v>
      </c>
      <c r="J29" s="178" t="s">
        <v>374</v>
      </c>
      <c r="K29" s="177" t="s">
        <v>374</v>
      </c>
      <c r="L29" s="177" t="s">
        <v>374</v>
      </c>
      <c r="M29" s="177" t="s">
        <v>374</v>
      </c>
      <c r="N29" s="178" t="s">
        <v>374</v>
      </c>
      <c r="O29" s="178" t="s">
        <v>374</v>
      </c>
      <c r="P29" s="177">
        <v>2267042</v>
      </c>
      <c r="Q29" s="43" t="s">
        <v>58</v>
      </c>
    </row>
    <row r="30" spans="1:17" ht="12" customHeight="1">
      <c r="A30" s="43" t="s">
        <v>59</v>
      </c>
      <c r="B30" s="197" t="s">
        <v>307</v>
      </c>
      <c r="C30" s="197"/>
      <c r="D30" s="176">
        <v>8414271</v>
      </c>
      <c r="E30" s="177">
        <v>4337700</v>
      </c>
      <c r="F30" s="177">
        <v>3162767</v>
      </c>
      <c r="G30" s="177">
        <v>1174933</v>
      </c>
      <c r="H30" s="177">
        <v>4076571</v>
      </c>
      <c r="I30" s="178">
        <v>4058571</v>
      </c>
      <c r="J30" s="178">
        <v>18000</v>
      </c>
      <c r="K30" s="178">
        <v>1534356</v>
      </c>
      <c r="L30" s="178">
        <v>1530624</v>
      </c>
      <c r="M30" s="178">
        <v>108631</v>
      </c>
      <c r="N30" s="178">
        <v>1421993</v>
      </c>
      <c r="O30" s="180">
        <v>3732</v>
      </c>
      <c r="P30" s="178">
        <v>6879915</v>
      </c>
      <c r="Q30" s="43" t="s">
        <v>59</v>
      </c>
    </row>
    <row r="31" spans="1:17" s="72" customFormat="1" ht="12" customHeight="1">
      <c r="A31" s="43" t="s">
        <v>60</v>
      </c>
      <c r="B31" s="130" t="s">
        <v>298</v>
      </c>
      <c r="C31" s="130"/>
      <c r="D31" s="184">
        <v>2975587247</v>
      </c>
      <c r="E31" s="70">
        <v>1296567239</v>
      </c>
      <c r="F31" s="70">
        <v>971214252</v>
      </c>
      <c r="G31" s="70">
        <v>325352987</v>
      </c>
      <c r="H31" s="70">
        <v>1679020008</v>
      </c>
      <c r="I31" s="70">
        <v>1564449434</v>
      </c>
      <c r="J31" s="71">
        <v>114570574</v>
      </c>
      <c r="K31" s="70">
        <v>232315557</v>
      </c>
      <c r="L31" s="70">
        <v>226608793</v>
      </c>
      <c r="M31" s="70">
        <v>159752304</v>
      </c>
      <c r="N31" s="71">
        <v>66856489</v>
      </c>
      <c r="O31" s="71">
        <v>5706764</v>
      </c>
      <c r="P31" s="70">
        <v>2743271690</v>
      </c>
      <c r="Q31" s="43" t="s">
        <v>60</v>
      </c>
    </row>
    <row r="32" spans="1:17" ht="15" customHeight="1">
      <c r="A32" s="43" t="s">
        <v>61</v>
      </c>
      <c r="B32" s="197" t="s">
        <v>308</v>
      </c>
      <c r="C32" s="197"/>
      <c r="D32" s="252">
        <v>44527062</v>
      </c>
      <c r="E32" s="178">
        <v>44527062</v>
      </c>
      <c r="F32" s="178">
        <v>44527062</v>
      </c>
      <c r="G32" s="178" t="s">
        <v>374</v>
      </c>
      <c r="H32" s="178" t="s">
        <v>374</v>
      </c>
      <c r="I32" s="180" t="s">
        <v>374</v>
      </c>
      <c r="J32" s="180" t="s">
        <v>374</v>
      </c>
      <c r="K32" s="180" t="s">
        <v>374</v>
      </c>
      <c r="L32" s="180" t="s">
        <v>374</v>
      </c>
      <c r="M32" s="180" t="s">
        <v>374</v>
      </c>
      <c r="N32" s="180" t="s">
        <v>374</v>
      </c>
      <c r="O32" s="180" t="s">
        <v>374</v>
      </c>
      <c r="P32" s="178">
        <v>44527062</v>
      </c>
      <c r="Q32" s="43" t="s">
        <v>61</v>
      </c>
    </row>
    <row r="33" spans="1:17" s="72" customFormat="1" ht="12" customHeight="1">
      <c r="A33" s="43" t="s">
        <v>209</v>
      </c>
      <c r="B33" s="130" t="s">
        <v>1</v>
      </c>
      <c r="C33" s="130"/>
      <c r="D33" s="184">
        <v>3020114309</v>
      </c>
      <c r="E33" s="70">
        <v>1341094301</v>
      </c>
      <c r="F33" s="70">
        <v>1015741314</v>
      </c>
      <c r="G33" s="70">
        <v>325352987</v>
      </c>
      <c r="H33" s="70">
        <v>1679020008</v>
      </c>
      <c r="I33" s="70">
        <v>1564449434</v>
      </c>
      <c r="J33" s="71">
        <v>114570574</v>
      </c>
      <c r="K33" s="70">
        <v>232315557</v>
      </c>
      <c r="L33" s="70">
        <v>226608793</v>
      </c>
      <c r="M33" s="70">
        <v>159752304</v>
      </c>
      <c r="N33" s="71">
        <v>66856489</v>
      </c>
      <c r="O33" s="71">
        <v>5706764</v>
      </c>
      <c r="P33" s="70">
        <v>2787798752</v>
      </c>
      <c r="Q33" s="43" t="s">
        <v>209</v>
      </c>
    </row>
    <row r="34" spans="1:17" s="72" customFormat="1" ht="12" customHeight="1">
      <c r="A34" s="43"/>
      <c r="B34" s="74"/>
      <c r="C34" s="74"/>
      <c r="D34" s="75"/>
      <c r="E34" s="70"/>
      <c r="F34" s="70"/>
      <c r="G34" s="70"/>
      <c r="H34" s="70"/>
      <c r="I34" s="70"/>
      <c r="J34" s="71"/>
      <c r="K34" s="70"/>
      <c r="L34" s="70"/>
      <c r="M34" s="70"/>
      <c r="N34" s="71"/>
      <c r="O34" s="71"/>
      <c r="P34" s="70"/>
      <c r="Q34" s="43"/>
    </row>
    <row r="35" ht="12" customHeight="1">
      <c r="B35" s="67"/>
    </row>
    <row r="36" spans="2:11" ht="12" customHeight="1">
      <c r="B36" s="67"/>
      <c r="D36" s="345" t="s">
        <v>214</v>
      </c>
      <c r="E36" s="345"/>
      <c r="F36" s="345"/>
      <c r="G36" s="345"/>
      <c r="H36" s="345"/>
      <c r="I36" s="65" t="s">
        <v>2</v>
      </c>
      <c r="J36" s="65"/>
      <c r="K36" s="65"/>
    </row>
    <row r="37" spans="2:11" ht="12" customHeight="1">
      <c r="B37" s="67"/>
      <c r="H37" s="64" t="s">
        <v>9</v>
      </c>
      <c r="I37" s="64"/>
      <c r="J37" s="64"/>
      <c r="K37" s="64" t="s">
        <v>9</v>
      </c>
    </row>
    <row r="38" spans="1:17" ht="12.75" customHeight="1">
      <c r="A38" s="43" t="s">
        <v>50</v>
      </c>
      <c r="B38" s="197" t="s">
        <v>304</v>
      </c>
      <c r="C38" s="197"/>
      <c r="D38" s="179">
        <v>87266381</v>
      </c>
      <c r="E38" s="178">
        <v>34357352</v>
      </c>
      <c r="F38" s="178">
        <v>31084531</v>
      </c>
      <c r="G38" s="178">
        <v>3272821</v>
      </c>
      <c r="H38" s="178">
        <v>52909029</v>
      </c>
      <c r="I38" s="178">
        <v>52616292</v>
      </c>
      <c r="J38" s="178">
        <v>292737</v>
      </c>
      <c r="K38" s="178">
        <v>4621508</v>
      </c>
      <c r="L38" s="178">
        <v>4466275</v>
      </c>
      <c r="M38" s="178">
        <v>2450098</v>
      </c>
      <c r="N38" s="178">
        <v>2016177</v>
      </c>
      <c r="O38" s="178">
        <v>155233</v>
      </c>
      <c r="P38" s="178">
        <v>82644873</v>
      </c>
      <c r="Q38" s="43" t="s">
        <v>50</v>
      </c>
    </row>
    <row r="39" spans="1:17" ht="12" customHeight="1">
      <c r="A39" s="43" t="s">
        <v>51</v>
      </c>
      <c r="B39" s="197" t="s">
        <v>303</v>
      </c>
      <c r="C39" s="197"/>
      <c r="D39" s="179">
        <v>16945626</v>
      </c>
      <c r="E39" s="178">
        <v>2457821</v>
      </c>
      <c r="F39" s="178">
        <v>2374140</v>
      </c>
      <c r="G39" s="180">
        <v>83681</v>
      </c>
      <c r="H39" s="178">
        <v>14487805</v>
      </c>
      <c r="I39" s="178">
        <v>14472305</v>
      </c>
      <c r="J39" s="180">
        <v>15500</v>
      </c>
      <c r="K39" s="180">
        <v>746040</v>
      </c>
      <c r="L39" s="180">
        <v>745939</v>
      </c>
      <c r="M39" s="180">
        <v>3055</v>
      </c>
      <c r="N39" s="180">
        <v>742884</v>
      </c>
      <c r="O39" s="180">
        <v>101</v>
      </c>
      <c r="P39" s="178">
        <v>16199586</v>
      </c>
      <c r="Q39" s="43" t="s">
        <v>51</v>
      </c>
    </row>
    <row r="40" spans="1:17" ht="14.25" customHeight="1">
      <c r="A40" s="43" t="s">
        <v>52</v>
      </c>
      <c r="B40" s="197" t="s">
        <v>297</v>
      </c>
      <c r="C40" s="197"/>
      <c r="D40" s="179">
        <v>5417954</v>
      </c>
      <c r="E40" s="178">
        <v>495987</v>
      </c>
      <c r="F40" s="178">
        <v>495793</v>
      </c>
      <c r="G40" s="180">
        <v>194</v>
      </c>
      <c r="H40" s="178">
        <v>4921967</v>
      </c>
      <c r="I40" s="178">
        <v>4921967</v>
      </c>
      <c r="J40" s="180" t="s">
        <v>374</v>
      </c>
      <c r="K40" s="178">
        <v>43738</v>
      </c>
      <c r="L40" s="178">
        <v>43738</v>
      </c>
      <c r="M40" s="180">
        <v>2716</v>
      </c>
      <c r="N40" s="178">
        <v>41022</v>
      </c>
      <c r="O40" s="180" t="s">
        <v>374</v>
      </c>
      <c r="P40" s="178">
        <v>5374216</v>
      </c>
      <c r="Q40" s="43" t="s">
        <v>52</v>
      </c>
    </row>
    <row r="41" spans="1:17" ht="12" customHeight="1">
      <c r="A41" s="39" t="s">
        <v>9</v>
      </c>
      <c r="B41" s="63" t="s">
        <v>348</v>
      </c>
      <c r="C41" s="63"/>
      <c r="D41" s="38" t="s">
        <v>9</v>
      </c>
      <c r="E41" s="39" t="s">
        <v>9</v>
      </c>
      <c r="F41" s="39" t="s">
        <v>9</v>
      </c>
      <c r="G41" s="39" t="s">
        <v>9</v>
      </c>
      <c r="H41" s="39" t="s">
        <v>9</v>
      </c>
      <c r="I41" s="39" t="s">
        <v>9</v>
      </c>
      <c r="J41" s="39" t="s">
        <v>9</v>
      </c>
      <c r="K41" s="39" t="s">
        <v>9</v>
      </c>
      <c r="L41" s="39" t="s">
        <v>9</v>
      </c>
      <c r="M41" s="39" t="s">
        <v>9</v>
      </c>
      <c r="N41" s="39" t="s">
        <v>9</v>
      </c>
      <c r="O41" s="39" t="s">
        <v>9</v>
      </c>
      <c r="P41" s="39" t="s">
        <v>9</v>
      </c>
      <c r="Q41" s="43" t="s">
        <v>9</v>
      </c>
    </row>
    <row r="42" spans="1:17" ht="12" customHeight="1">
      <c r="A42" s="43" t="s">
        <v>53</v>
      </c>
      <c r="B42" s="197" t="s">
        <v>309</v>
      </c>
      <c r="C42" s="197"/>
      <c r="D42" s="252">
        <v>364364</v>
      </c>
      <c r="E42" s="178">
        <v>207903</v>
      </c>
      <c r="F42" s="146">
        <v>206385</v>
      </c>
      <c r="G42" s="146">
        <v>1518</v>
      </c>
      <c r="H42" s="146">
        <v>156461</v>
      </c>
      <c r="I42" s="146">
        <v>156461</v>
      </c>
      <c r="J42" s="146" t="s">
        <v>374</v>
      </c>
      <c r="K42" s="146">
        <v>149263</v>
      </c>
      <c r="L42" s="146">
        <v>149263</v>
      </c>
      <c r="M42" s="146" t="s">
        <v>374</v>
      </c>
      <c r="N42" s="146">
        <v>149263</v>
      </c>
      <c r="O42" s="146" t="s">
        <v>374</v>
      </c>
      <c r="P42" s="146">
        <v>215101</v>
      </c>
      <c r="Q42" s="43" t="s">
        <v>53</v>
      </c>
    </row>
    <row r="43" spans="1:17" ht="12" customHeight="1">
      <c r="A43" s="43" t="s">
        <v>54</v>
      </c>
      <c r="B43" s="197" t="s">
        <v>305</v>
      </c>
      <c r="C43" s="197"/>
      <c r="D43" s="255">
        <v>825249295</v>
      </c>
      <c r="E43" s="177">
        <v>416299636</v>
      </c>
      <c r="F43" s="145">
        <v>363507316</v>
      </c>
      <c r="G43" s="145">
        <v>52792320</v>
      </c>
      <c r="H43" s="145">
        <v>408949659</v>
      </c>
      <c r="I43" s="145">
        <v>363443252</v>
      </c>
      <c r="J43" s="145">
        <v>45506407</v>
      </c>
      <c r="K43" s="145">
        <v>84344678</v>
      </c>
      <c r="L43" s="145">
        <v>84131790</v>
      </c>
      <c r="M43" s="145">
        <v>43595456</v>
      </c>
      <c r="N43" s="145">
        <v>40536334</v>
      </c>
      <c r="O43" s="145">
        <v>212888</v>
      </c>
      <c r="P43" s="145">
        <v>740904617</v>
      </c>
      <c r="Q43" s="43" t="s">
        <v>54</v>
      </c>
    </row>
    <row r="44" spans="1:17" ht="12" customHeight="1">
      <c r="A44" s="39" t="s">
        <v>9</v>
      </c>
      <c r="B44" s="63" t="s">
        <v>356</v>
      </c>
      <c r="C44" s="63"/>
      <c r="D44" s="254"/>
      <c r="Q44" s="43" t="s">
        <v>9</v>
      </c>
    </row>
    <row r="45" spans="1:17" ht="12" customHeight="1">
      <c r="A45" s="43" t="s">
        <v>55</v>
      </c>
      <c r="B45" s="197" t="s">
        <v>357</v>
      </c>
      <c r="C45" s="197"/>
      <c r="D45" s="255">
        <v>195940726</v>
      </c>
      <c r="E45" s="178">
        <v>128456915</v>
      </c>
      <c r="F45" s="178">
        <v>118718038</v>
      </c>
      <c r="G45" s="178">
        <v>9738877</v>
      </c>
      <c r="H45" s="178">
        <v>67483811</v>
      </c>
      <c r="I45" s="178">
        <v>61530296</v>
      </c>
      <c r="J45" s="180">
        <v>5953515</v>
      </c>
      <c r="K45" s="178">
        <v>26395596</v>
      </c>
      <c r="L45" s="178">
        <v>26383306</v>
      </c>
      <c r="M45" s="178">
        <v>16159194</v>
      </c>
      <c r="N45" s="178">
        <v>10224112</v>
      </c>
      <c r="O45" s="180">
        <v>12290</v>
      </c>
      <c r="P45" s="178">
        <v>169545130</v>
      </c>
      <c r="Q45" s="43" t="s">
        <v>55</v>
      </c>
    </row>
    <row r="46" spans="1:17" ht="12" customHeight="1">
      <c r="A46" s="43" t="s">
        <v>56</v>
      </c>
      <c r="B46" s="63" t="s">
        <v>211</v>
      </c>
      <c r="C46" s="63"/>
      <c r="D46" s="252">
        <v>37572588</v>
      </c>
      <c r="E46" s="178">
        <v>9695756</v>
      </c>
      <c r="F46" s="178">
        <v>9239748</v>
      </c>
      <c r="G46" s="178">
        <v>456008</v>
      </c>
      <c r="H46" s="178">
        <v>27876832</v>
      </c>
      <c r="I46" s="178">
        <v>27861832</v>
      </c>
      <c r="J46" s="178">
        <v>15000</v>
      </c>
      <c r="K46" s="178">
        <v>742315</v>
      </c>
      <c r="L46" s="178">
        <v>710278</v>
      </c>
      <c r="M46" s="178">
        <v>5689</v>
      </c>
      <c r="N46" s="178">
        <v>704589</v>
      </c>
      <c r="O46" s="178">
        <v>32037</v>
      </c>
      <c r="P46" s="178">
        <v>36830273</v>
      </c>
      <c r="Q46" s="43" t="s">
        <v>56</v>
      </c>
    </row>
    <row r="47" spans="2:16" ht="14.25" customHeight="1">
      <c r="B47" s="63" t="s">
        <v>212</v>
      </c>
      <c r="C47" s="63"/>
      <c r="D47" s="252" t="s">
        <v>9</v>
      </c>
      <c r="E47" s="178" t="s">
        <v>9</v>
      </c>
      <c r="F47" s="178" t="s">
        <v>9</v>
      </c>
      <c r="G47" s="178" t="s">
        <v>9</v>
      </c>
      <c r="H47" s="178" t="s">
        <v>9</v>
      </c>
      <c r="I47" s="178" t="s">
        <v>9</v>
      </c>
      <c r="J47" s="178" t="s">
        <v>9</v>
      </c>
      <c r="K47" s="178" t="s">
        <v>9</v>
      </c>
      <c r="L47" s="178" t="s">
        <v>9</v>
      </c>
      <c r="M47" s="178" t="s">
        <v>9</v>
      </c>
      <c r="N47" s="178" t="s">
        <v>9</v>
      </c>
      <c r="O47" s="178" t="s">
        <v>9</v>
      </c>
      <c r="P47" s="178" t="s">
        <v>9</v>
      </c>
    </row>
    <row r="48" spans="1:17" ht="12" customHeight="1">
      <c r="A48" s="43" t="s">
        <v>57</v>
      </c>
      <c r="B48" s="197" t="s">
        <v>310</v>
      </c>
      <c r="C48" s="197"/>
      <c r="D48" s="252">
        <v>21438513</v>
      </c>
      <c r="E48" s="178">
        <v>18092539</v>
      </c>
      <c r="F48" s="178">
        <v>14001834</v>
      </c>
      <c r="G48" s="178">
        <v>4090705</v>
      </c>
      <c r="H48" s="178">
        <v>3345974</v>
      </c>
      <c r="I48" s="178">
        <v>3345974</v>
      </c>
      <c r="J48" s="178" t="s">
        <v>374</v>
      </c>
      <c r="K48" s="178">
        <v>14631574</v>
      </c>
      <c r="L48" s="178">
        <v>14631497</v>
      </c>
      <c r="M48" s="178">
        <v>13054876</v>
      </c>
      <c r="N48" s="178">
        <v>1576621</v>
      </c>
      <c r="O48" s="178">
        <v>77</v>
      </c>
      <c r="P48" s="178">
        <v>6806939</v>
      </c>
      <c r="Q48" s="43" t="s">
        <v>57</v>
      </c>
    </row>
    <row r="49" spans="1:17" ht="12" customHeight="1">
      <c r="A49" s="43" t="s">
        <v>58</v>
      </c>
      <c r="B49" s="197" t="s">
        <v>210</v>
      </c>
      <c r="C49" s="197"/>
      <c r="D49" s="252">
        <v>110065</v>
      </c>
      <c r="E49" s="178">
        <v>90865</v>
      </c>
      <c r="F49" s="178">
        <v>89996</v>
      </c>
      <c r="G49" s="178">
        <v>869</v>
      </c>
      <c r="H49" s="178">
        <v>19200</v>
      </c>
      <c r="I49" s="178">
        <v>19200</v>
      </c>
      <c r="J49" s="178" t="s">
        <v>374</v>
      </c>
      <c r="K49" s="178" t="s">
        <v>374</v>
      </c>
      <c r="L49" s="178" t="s">
        <v>374</v>
      </c>
      <c r="M49" s="178" t="s">
        <v>374</v>
      </c>
      <c r="N49" s="178" t="s">
        <v>374</v>
      </c>
      <c r="O49" s="178" t="s">
        <v>374</v>
      </c>
      <c r="P49" s="178">
        <v>110065</v>
      </c>
      <c r="Q49" s="43" t="s">
        <v>58</v>
      </c>
    </row>
    <row r="50" spans="1:17" ht="12" customHeight="1">
      <c r="A50" s="43" t="s">
        <v>59</v>
      </c>
      <c r="B50" s="197" t="s">
        <v>307</v>
      </c>
      <c r="C50" s="197"/>
      <c r="D50" s="252">
        <v>6292902</v>
      </c>
      <c r="E50" s="178">
        <v>2748070</v>
      </c>
      <c r="F50" s="178">
        <v>2721510</v>
      </c>
      <c r="G50" s="178">
        <v>26560</v>
      </c>
      <c r="H50" s="178">
        <v>3544832</v>
      </c>
      <c r="I50" s="178">
        <v>3526832</v>
      </c>
      <c r="J50" s="178">
        <v>18000</v>
      </c>
      <c r="K50" s="178">
        <v>1437472</v>
      </c>
      <c r="L50" s="178">
        <v>1437472</v>
      </c>
      <c r="M50" s="178">
        <v>26719</v>
      </c>
      <c r="N50" s="178">
        <v>1410753</v>
      </c>
      <c r="O50" s="178" t="s">
        <v>374</v>
      </c>
      <c r="P50" s="178">
        <v>4855430</v>
      </c>
      <c r="Q50" s="43" t="s">
        <v>59</v>
      </c>
    </row>
    <row r="51" spans="1:17" s="72" customFormat="1" ht="12" customHeight="1">
      <c r="A51" s="43" t="s">
        <v>60</v>
      </c>
      <c r="B51" s="130" t="s">
        <v>298</v>
      </c>
      <c r="C51" s="130"/>
      <c r="D51" s="258">
        <v>1000657688</v>
      </c>
      <c r="E51" s="75">
        <v>484445929</v>
      </c>
      <c r="F51" s="75">
        <v>423721253</v>
      </c>
      <c r="G51" s="75">
        <v>60724676</v>
      </c>
      <c r="H51" s="75">
        <v>516211759</v>
      </c>
      <c r="I51" s="75">
        <v>470364115</v>
      </c>
      <c r="J51" s="75">
        <v>45847644</v>
      </c>
      <c r="K51" s="75">
        <v>106716588</v>
      </c>
      <c r="L51" s="75">
        <v>106316252</v>
      </c>
      <c r="M51" s="75">
        <v>59138609</v>
      </c>
      <c r="N51" s="75">
        <v>47177643</v>
      </c>
      <c r="O51" s="75">
        <v>400336</v>
      </c>
      <c r="P51" s="75">
        <v>893941100</v>
      </c>
      <c r="Q51" s="43" t="s">
        <v>60</v>
      </c>
    </row>
    <row r="52" spans="1:17" s="257" customFormat="1" ht="14.25" customHeight="1">
      <c r="A52" s="43" t="s">
        <v>61</v>
      </c>
      <c r="B52" s="197" t="s">
        <v>308</v>
      </c>
      <c r="C52" s="197"/>
      <c r="D52" s="255">
        <v>44150317</v>
      </c>
      <c r="E52" s="145">
        <v>44150317</v>
      </c>
      <c r="F52" s="145">
        <v>44150317</v>
      </c>
      <c r="G52" s="145" t="s">
        <v>374</v>
      </c>
      <c r="H52" s="145" t="s">
        <v>374</v>
      </c>
      <c r="I52" s="145" t="s">
        <v>374</v>
      </c>
      <c r="J52" s="145" t="s">
        <v>374</v>
      </c>
      <c r="K52" s="145" t="s">
        <v>374</v>
      </c>
      <c r="L52" s="145" t="s">
        <v>374</v>
      </c>
      <c r="M52" s="145" t="s">
        <v>374</v>
      </c>
      <c r="N52" s="145" t="s">
        <v>374</v>
      </c>
      <c r="O52" s="145" t="s">
        <v>374</v>
      </c>
      <c r="P52" s="145">
        <v>44150317</v>
      </c>
      <c r="Q52" s="43" t="s">
        <v>61</v>
      </c>
    </row>
    <row r="53" spans="1:17" s="72" customFormat="1" ht="12" customHeight="1">
      <c r="A53" s="183" t="s">
        <v>209</v>
      </c>
      <c r="B53" s="130" t="s">
        <v>1</v>
      </c>
      <c r="C53" s="130"/>
      <c r="D53" s="258">
        <v>1044808005</v>
      </c>
      <c r="E53" s="75">
        <v>528596246</v>
      </c>
      <c r="F53" s="75">
        <v>467871570</v>
      </c>
      <c r="G53" s="75">
        <v>60724676</v>
      </c>
      <c r="H53" s="75">
        <v>516211759</v>
      </c>
      <c r="I53" s="75">
        <v>470364115</v>
      </c>
      <c r="J53" s="75">
        <v>45847644</v>
      </c>
      <c r="K53" s="75">
        <v>106716588</v>
      </c>
      <c r="L53" s="75">
        <v>106316252</v>
      </c>
      <c r="M53" s="75">
        <v>59138609</v>
      </c>
      <c r="N53" s="75">
        <v>47177643</v>
      </c>
      <c r="O53" s="75">
        <v>400336</v>
      </c>
      <c r="P53" s="75">
        <v>938091417</v>
      </c>
      <c r="Q53" s="43" t="s">
        <v>209</v>
      </c>
    </row>
    <row r="54" spans="1:16" ht="9">
      <c r="A54" s="261"/>
      <c r="B54" s="67"/>
      <c r="C54" s="67"/>
      <c r="D54" s="75"/>
      <c r="E54" s="75"/>
      <c r="F54" s="75"/>
      <c r="G54" s="75"/>
      <c r="H54" s="75"/>
      <c r="I54" s="75"/>
      <c r="J54" s="75"/>
      <c r="K54" s="75"/>
      <c r="L54" s="75"/>
      <c r="M54" s="75"/>
      <c r="N54" s="75"/>
      <c r="O54" s="75"/>
      <c r="P54" s="75"/>
    </row>
    <row r="55" spans="1:11" ht="9">
      <c r="A55" s="362" t="s">
        <v>44</v>
      </c>
      <c r="B55" s="362"/>
      <c r="C55" s="201"/>
      <c r="D55" s="67"/>
      <c r="E55" s="67"/>
      <c r="F55" s="67"/>
      <c r="G55" s="67"/>
      <c r="H55" s="67"/>
      <c r="I55" s="67"/>
      <c r="J55" s="67"/>
      <c r="K55" s="67"/>
    </row>
    <row r="56" spans="1:11" ht="12.75" customHeight="1">
      <c r="A56" s="320" t="s">
        <v>215</v>
      </c>
      <c r="B56" s="320"/>
      <c r="C56" s="320"/>
      <c r="D56" s="320"/>
      <c r="E56" s="320"/>
      <c r="F56" s="320"/>
      <c r="G56" s="320"/>
      <c r="H56" s="320"/>
      <c r="I56" s="320"/>
      <c r="J56" s="320"/>
      <c r="K56" s="320"/>
    </row>
  </sheetData>
  <sheetProtection/>
  <mergeCells count="23">
    <mergeCell ref="A56:K56"/>
    <mergeCell ref="A55:B55"/>
    <mergeCell ref="I8:J9"/>
    <mergeCell ref="F8:G9"/>
    <mergeCell ref="D36:H36"/>
    <mergeCell ref="G10:G14"/>
    <mergeCell ref="B5:C14"/>
    <mergeCell ref="L5:N7"/>
    <mergeCell ref="I5:J7"/>
    <mergeCell ref="H5:H7"/>
    <mergeCell ref="F10:F14"/>
    <mergeCell ref="E5:G7"/>
    <mergeCell ref="M10:M14"/>
    <mergeCell ref="N10:N14"/>
    <mergeCell ref="M8:N9"/>
    <mergeCell ref="I10:I14"/>
    <mergeCell ref="J10:J14"/>
    <mergeCell ref="A3:H3"/>
    <mergeCell ref="A1:H1"/>
    <mergeCell ref="I1:Q1"/>
    <mergeCell ref="A2:H2"/>
    <mergeCell ref="I2:P2"/>
    <mergeCell ref="I3:Q3"/>
  </mergeCells>
  <printOptions horizontalCentered="1"/>
  <pageMargins left="0.3937007874015748" right="0.3937007874015748" top="0.3937007874015748" bottom="0.3937007874015748" header="0.5118110236220472" footer="0.5118110236220472"/>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R66"/>
  <sheetViews>
    <sheetView view="pageLayout" workbookViewId="0" topLeftCell="A1">
      <selection activeCell="G43" sqref="G43"/>
    </sheetView>
  </sheetViews>
  <sheetFormatPr defaultColWidth="9.140625" defaultRowHeight="12.75"/>
  <cols>
    <col min="1" max="1" width="3.7109375" style="257" customWidth="1"/>
    <col min="2" max="2" width="31.140625" style="54" customWidth="1"/>
    <col min="3" max="3" width="0.85546875" style="54" customWidth="1"/>
    <col min="4" max="4" width="12.57421875" style="54" customWidth="1"/>
    <col min="5" max="5" width="11.57421875" style="54" customWidth="1"/>
    <col min="6" max="6" width="11.28125" style="54" customWidth="1"/>
    <col min="7" max="7" width="11.57421875" style="54" customWidth="1"/>
    <col min="8" max="8" width="13.421875" style="54" customWidth="1"/>
    <col min="9" max="9" width="11.57421875" style="54" customWidth="1"/>
    <col min="10" max="10" width="13.28125" style="54" customWidth="1"/>
    <col min="11" max="11" width="12.57421875" style="54" customWidth="1"/>
    <col min="12" max="14" width="10.7109375" style="54" customWidth="1"/>
    <col min="15" max="15" width="12.421875" style="54" customWidth="1"/>
    <col min="16" max="16" width="12.140625" style="54" customWidth="1"/>
    <col min="17" max="17" width="3.140625" style="264" customWidth="1"/>
    <col min="18" max="16384" width="9.140625" style="54" customWidth="1"/>
  </cols>
  <sheetData>
    <row r="1" spans="1:17" s="66" customFormat="1" ht="12" customHeight="1">
      <c r="A1" s="346" t="s">
        <v>62</v>
      </c>
      <c r="B1" s="346"/>
      <c r="C1" s="346"/>
      <c r="D1" s="346"/>
      <c r="E1" s="346"/>
      <c r="F1" s="346"/>
      <c r="G1" s="346"/>
      <c r="H1" s="346"/>
      <c r="I1" s="346" t="s">
        <v>63</v>
      </c>
      <c r="J1" s="346"/>
      <c r="K1" s="346" t="s">
        <v>63</v>
      </c>
      <c r="L1" s="346"/>
      <c r="M1" s="346"/>
      <c r="N1" s="346"/>
      <c r="O1" s="346"/>
      <c r="P1" s="346"/>
      <c r="Q1" s="346"/>
    </row>
    <row r="2" spans="1:17" s="68" customFormat="1" ht="12" customHeight="1">
      <c r="A2" s="345" t="s">
        <v>213</v>
      </c>
      <c r="B2" s="345"/>
      <c r="C2" s="345"/>
      <c r="D2" s="345"/>
      <c r="E2" s="345"/>
      <c r="F2" s="345"/>
      <c r="G2" s="345"/>
      <c r="H2" s="345"/>
      <c r="I2" s="347" t="s">
        <v>447</v>
      </c>
      <c r="J2" s="347"/>
      <c r="K2" s="347"/>
      <c r="L2" s="347"/>
      <c r="M2" s="347"/>
      <c r="N2" s="347"/>
      <c r="O2" s="347"/>
      <c r="P2" s="347"/>
      <c r="Q2" s="262"/>
    </row>
    <row r="3" spans="1:17" s="68" customFormat="1" ht="12" customHeight="1">
      <c r="A3" s="345" t="s">
        <v>300</v>
      </c>
      <c r="B3" s="345"/>
      <c r="C3" s="345"/>
      <c r="D3" s="345"/>
      <c r="E3" s="345"/>
      <c r="F3" s="345"/>
      <c r="G3" s="345"/>
      <c r="H3" s="345"/>
      <c r="I3" s="347" t="s">
        <v>435</v>
      </c>
      <c r="J3" s="347"/>
      <c r="K3" s="347"/>
      <c r="L3" s="347"/>
      <c r="M3" s="347"/>
      <c r="N3" s="347"/>
      <c r="O3" s="347"/>
      <c r="P3" s="347"/>
      <c r="Q3" s="347"/>
    </row>
    <row r="4" spans="1:17" s="68" customFormat="1" ht="12" customHeight="1">
      <c r="A4" s="89" t="s">
        <v>9</v>
      </c>
      <c r="B4" s="64" t="s">
        <v>9</v>
      </c>
      <c r="C4" s="64"/>
      <c r="D4" s="64" t="s">
        <v>9</v>
      </c>
      <c r="E4" s="345"/>
      <c r="F4" s="345"/>
      <c r="G4" s="345"/>
      <c r="H4" s="345"/>
      <c r="N4" s="64" t="s">
        <v>9</v>
      </c>
      <c r="O4" s="64" t="s">
        <v>9</v>
      </c>
      <c r="P4" s="64" t="s">
        <v>9</v>
      </c>
      <c r="Q4" s="263" t="s">
        <v>9</v>
      </c>
    </row>
    <row r="5" spans="1:18" s="68" customFormat="1" ht="12" customHeight="1">
      <c r="A5" s="89" t="s">
        <v>9</v>
      </c>
      <c r="B5" s="64" t="s">
        <v>9</v>
      </c>
      <c r="C5" s="64"/>
      <c r="D5" s="64" t="s">
        <v>9</v>
      </c>
      <c r="E5" s="64" t="s">
        <v>9</v>
      </c>
      <c r="F5" s="64" t="s">
        <v>9</v>
      </c>
      <c r="G5" s="64" t="s">
        <v>9</v>
      </c>
      <c r="H5" s="73" t="s">
        <v>3</v>
      </c>
      <c r="I5" s="83" t="s">
        <v>48</v>
      </c>
      <c r="J5" s="83" t="s">
        <v>9</v>
      </c>
      <c r="L5" s="64" t="s">
        <v>9</v>
      </c>
      <c r="M5" s="64" t="s">
        <v>9</v>
      </c>
      <c r="N5" s="64" t="s">
        <v>9</v>
      </c>
      <c r="O5" s="64" t="s">
        <v>9</v>
      </c>
      <c r="P5" s="64" t="s">
        <v>9</v>
      </c>
      <c r="Q5" s="263" t="s">
        <v>9</v>
      </c>
      <c r="R5" s="69"/>
    </row>
    <row r="6" spans="1:18" ht="12" customHeight="1">
      <c r="A6" s="34" t="s">
        <v>9</v>
      </c>
      <c r="B6" s="303" t="s">
        <v>377</v>
      </c>
      <c r="C6" s="360"/>
      <c r="D6" s="55" t="s">
        <v>9</v>
      </c>
      <c r="E6" s="308" t="s">
        <v>319</v>
      </c>
      <c r="F6" s="292"/>
      <c r="G6" s="292"/>
      <c r="H6" s="355" t="s">
        <v>322</v>
      </c>
      <c r="I6" s="350" t="s">
        <v>321</v>
      </c>
      <c r="J6" s="351"/>
      <c r="K6" s="78" t="s">
        <v>9</v>
      </c>
      <c r="L6" s="348" t="s">
        <v>318</v>
      </c>
      <c r="M6" s="292"/>
      <c r="N6" s="293"/>
      <c r="O6" s="56" t="s">
        <v>9</v>
      </c>
      <c r="P6" s="56" t="s">
        <v>9</v>
      </c>
      <c r="Q6" s="206" t="s">
        <v>9</v>
      </c>
      <c r="R6" s="67"/>
    </row>
    <row r="7" spans="1:18" ht="12" customHeight="1">
      <c r="A7" s="63" t="s">
        <v>9</v>
      </c>
      <c r="B7" s="305"/>
      <c r="C7" s="336"/>
      <c r="D7" s="50" t="s">
        <v>9</v>
      </c>
      <c r="E7" s="309"/>
      <c r="F7" s="294"/>
      <c r="G7" s="294"/>
      <c r="H7" s="356"/>
      <c r="I7" s="316"/>
      <c r="J7" s="352"/>
      <c r="K7" s="79" t="s">
        <v>9</v>
      </c>
      <c r="L7" s="305"/>
      <c r="M7" s="294"/>
      <c r="N7" s="295"/>
      <c r="O7" s="37" t="s">
        <v>195</v>
      </c>
      <c r="P7" s="57" t="s">
        <v>9</v>
      </c>
      <c r="Q7" s="207" t="s">
        <v>9</v>
      </c>
      <c r="R7" s="67"/>
    </row>
    <row r="8" spans="1:18" ht="12" customHeight="1">
      <c r="A8" s="63" t="s">
        <v>9</v>
      </c>
      <c r="B8" s="305"/>
      <c r="C8" s="336"/>
      <c r="D8" s="50" t="s">
        <v>9</v>
      </c>
      <c r="E8" s="315"/>
      <c r="F8" s="296"/>
      <c r="G8" s="296"/>
      <c r="H8" s="357"/>
      <c r="I8" s="353"/>
      <c r="J8" s="354"/>
      <c r="K8" s="79" t="s">
        <v>9</v>
      </c>
      <c r="L8" s="349"/>
      <c r="M8" s="296"/>
      <c r="N8" s="297"/>
      <c r="O8" s="37" t="s">
        <v>196</v>
      </c>
      <c r="P8" s="57" t="s">
        <v>9</v>
      </c>
      <c r="Q8" s="207" t="s">
        <v>9</v>
      </c>
      <c r="R8" s="67"/>
    </row>
    <row r="9" spans="1:18" ht="14.25" customHeight="1">
      <c r="A9" s="63" t="s">
        <v>9</v>
      </c>
      <c r="B9" s="305"/>
      <c r="C9" s="336"/>
      <c r="E9" s="56" t="s">
        <v>9</v>
      </c>
      <c r="F9" s="308" t="s">
        <v>198</v>
      </c>
      <c r="G9" s="292"/>
      <c r="H9" s="348" t="s">
        <v>5</v>
      </c>
      <c r="I9" s="304" t="s">
        <v>198</v>
      </c>
      <c r="J9" s="360"/>
      <c r="L9" s="129" t="s">
        <v>9</v>
      </c>
      <c r="M9" s="308" t="s">
        <v>198</v>
      </c>
      <c r="N9" s="293"/>
      <c r="O9" s="37" t="s">
        <v>148</v>
      </c>
      <c r="P9" s="37" t="s">
        <v>199</v>
      </c>
      <c r="Q9" s="207" t="s">
        <v>9</v>
      </c>
      <c r="R9" s="67"/>
    </row>
    <row r="10" spans="1:18" ht="18" customHeight="1">
      <c r="A10" s="77" t="s">
        <v>200</v>
      </c>
      <c r="B10" s="305"/>
      <c r="C10" s="336"/>
      <c r="D10" s="59" t="s">
        <v>197</v>
      </c>
      <c r="E10" s="57" t="s">
        <v>9</v>
      </c>
      <c r="F10" s="315"/>
      <c r="G10" s="296"/>
      <c r="H10" s="305"/>
      <c r="I10" s="307"/>
      <c r="J10" s="361"/>
      <c r="K10" s="80" t="s">
        <v>195</v>
      </c>
      <c r="L10" s="50" t="s">
        <v>9</v>
      </c>
      <c r="M10" s="315"/>
      <c r="N10" s="297"/>
      <c r="O10" s="37" t="s">
        <v>203</v>
      </c>
      <c r="P10" s="37" t="s">
        <v>197</v>
      </c>
      <c r="Q10" s="207" t="s">
        <v>200</v>
      </c>
      <c r="R10" s="67"/>
    </row>
    <row r="11" spans="1:18" ht="14.25" customHeight="1">
      <c r="A11" s="77" t="s">
        <v>204</v>
      </c>
      <c r="B11" s="305"/>
      <c r="C11" s="336"/>
      <c r="D11" s="59" t="s">
        <v>201</v>
      </c>
      <c r="E11" s="57" t="s">
        <v>9</v>
      </c>
      <c r="F11" s="289" t="s">
        <v>333</v>
      </c>
      <c r="G11" s="363" t="s">
        <v>360</v>
      </c>
      <c r="H11" s="305"/>
      <c r="I11" s="360" t="s">
        <v>320</v>
      </c>
      <c r="J11" s="339" t="s">
        <v>362</v>
      </c>
      <c r="K11" s="80" t="s">
        <v>202</v>
      </c>
      <c r="L11" s="50" t="s">
        <v>9</v>
      </c>
      <c r="M11" s="289" t="s">
        <v>323</v>
      </c>
      <c r="N11" s="289" t="s">
        <v>324</v>
      </c>
      <c r="O11" s="37" t="s">
        <v>205</v>
      </c>
      <c r="P11" s="37" t="s">
        <v>201</v>
      </c>
      <c r="Q11" s="207" t="s">
        <v>204</v>
      </c>
      <c r="R11" s="67"/>
    </row>
    <row r="12" spans="1:17" ht="15" customHeight="1">
      <c r="A12" s="63" t="s">
        <v>9</v>
      </c>
      <c r="B12" s="305"/>
      <c r="C12" s="336"/>
      <c r="D12" s="59" t="s">
        <v>6</v>
      </c>
      <c r="E12" s="37" t="s">
        <v>5</v>
      </c>
      <c r="F12" s="290"/>
      <c r="G12" s="364"/>
      <c r="H12" s="305"/>
      <c r="I12" s="336"/>
      <c r="J12" s="340"/>
      <c r="K12" s="80" t="s">
        <v>6</v>
      </c>
      <c r="L12" s="59" t="s">
        <v>5</v>
      </c>
      <c r="M12" s="290"/>
      <c r="N12" s="290"/>
      <c r="O12" s="37" t="s">
        <v>206</v>
      </c>
      <c r="P12" s="37" t="s">
        <v>6</v>
      </c>
      <c r="Q12" s="207" t="s">
        <v>9</v>
      </c>
    </row>
    <row r="13" spans="1:17" ht="13.5" customHeight="1">
      <c r="A13" s="63" t="s">
        <v>9</v>
      </c>
      <c r="B13" s="305"/>
      <c r="C13" s="336"/>
      <c r="D13" s="50" t="s">
        <v>9</v>
      </c>
      <c r="E13" s="57" t="s">
        <v>9</v>
      </c>
      <c r="F13" s="290"/>
      <c r="G13" s="364"/>
      <c r="H13" s="305"/>
      <c r="I13" s="336"/>
      <c r="J13" s="340"/>
      <c r="K13" s="79" t="s">
        <v>9</v>
      </c>
      <c r="L13" s="50" t="s">
        <v>9</v>
      </c>
      <c r="M13" s="290"/>
      <c r="N13" s="290"/>
      <c r="O13" s="37" t="s">
        <v>207</v>
      </c>
      <c r="P13" s="57" t="s">
        <v>9</v>
      </c>
      <c r="Q13" s="207" t="s">
        <v>9</v>
      </c>
    </row>
    <row r="14" spans="1:17" ht="18.75" customHeight="1">
      <c r="A14" s="63" t="s">
        <v>9</v>
      </c>
      <c r="B14" s="305"/>
      <c r="C14" s="336"/>
      <c r="D14" s="50" t="s">
        <v>9</v>
      </c>
      <c r="E14" s="57" t="s">
        <v>9</v>
      </c>
      <c r="F14" s="290"/>
      <c r="G14" s="364"/>
      <c r="H14" s="305"/>
      <c r="I14" s="336"/>
      <c r="J14" s="340"/>
      <c r="K14" s="79" t="s">
        <v>9</v>
      </c>
      <c r="L14" s="50" t="s">
        <v>9</v>
      </c>
      <c r="M14" s="290"/>
      <c r="N14" s="290"/>
      <c r="O14" s="37" t="s">
        <v>208</v>
      </c>
      <c r="P14" s="57" t="s">
        <v>9</v>
      </c>
      <c r="Q14" s="207" t="s">
        <v>9</v>
      </c>
    </row>
    <row r="15" spans="1:17" ht="16.5" customHeight="1">
      <c r="A15" s="63" t="s">
        <v>9</v>
      </c>
      <c r="B15" s="306"/>
      <c r="C15" s="361"/>
      <c r="D15" s="50" t="s">
        <v>9</v>
      </c>
      <c r="E15" s="57" t="s">
        <v>9</v>
      </c>
      <c r="F15" s="291"/>
      <c r="G15" s="365"/>
      <c r="H15" s="306"/>
      <c r="I15" s="361"/>
      <c r="J15" s="341"/>
      <c r="K15" s="81" t="s">
        <v>9</v>
      </c>
      <c r="L15" s="50" t="s">
        <v>9</v>
      </c>
      <c r="M15" s="291"/>
      <c r="N15" s="291"/>
      <c r="O15" s="57" t="s">
        <v>9</v>
      </c>
      <c r="P15" s="57" t="s">
        <v>9</v>
      </c>
      <c r="Q15" s="207" t="s">
        <v>9</v>
      </c>
    </row>
    <row r="16" spans="1:17" ht="12" customHeight="1">
      <c r="A16" s="42" t="s">
        <v>9</v>
      </c>
      <c r="B16" s="63" t="s">
        <v>9</v>
      </c>
      <c r="C16" s="63"/>
      <c r="D16" s="34" t="s">
        <v>9</v>
      </c>
      <c r="E16" s="34" t="s">
        <v>9</v>
      </c>
      <c r="F16" s="34" t="s">
        <v>9</v>
      </c>
      <c r="G16" s="34" t="s">
        <v>9</v>
      </c>
      <c r="H16" s="63" t="s">
        <v>9</v>
      </c>
      <c r="I16" s="63" t="s">
        <v>9</v>
      </c>
      <c r="J16" s="63" t="s">
        <v>9</v>
      </c>
      <c r="K16" s="77" t="s">
        <v>9</v>
      </c>
      <c r="L16" s="34" t="s">
        <v>9</v>
      </c>
      <c r="M16" s="34" t="s">
        <v>9</v>
      </c>
      <c r="N16" s="34" t="s">
        <v>9</v>
      </c>
      <c r="O16" s="34" t="s">
        <v>9</v>
      </c>
      <c r="P16" s="34" t="s">
        <v>9</v>
      </c>
      <c r="Q16" s="208" t="s">
        <v>9</v>
      </c>
    </row>
    <row r="17" spans="6:17" s="82" customFormat="1" ht="12" customHeight="1">
      <c r="F17" s="345" t="s">
        <v>64</v>
      </c>
      <c r="G17" s="345"/>
      <c r="H17" s="345"/>
      <c r="I17" s="347" t="s">
        <v>217</v>
      </c>
      <c r="J17" s="347"/>
      <c r="K17" s="347"/>
      <c r="L17" s="347"/>
      <c r="M17" s="347"/>
      <c r="Q17" s="183"/>
    </row>
    <row r="18" spans="1:17" ht="12" customHeight="1">
      <c r="A18" s="77"/>
      <c r="B18" s="63"/>
      <c r="C18" s="63"/>
      <c r="D18" s="63"/>
      <c r="E18" s="63"/>
      <c r="F18" s="63"/>
      <c r="G18" s="63"/>
      <c r="H18" s="63"/>
      <c r="I18" s="63"/>
      <c r="J18" s="63"/>
      <c r="K18" s="77"/>
      <c r="L18" s="63"/>
      <c r="M18" s="63"/>
      <c r="N18" s="63"/>
      <c r="O18" s="63"/>
      <c r="P18" s="63"/>
      <c r="Q18" s="183"/>
    </row>
    <row r="19" spans="1:17" ht="13.5" customHeight="1">
      <c r="A19" s="43" t="s">
        <v>50</v>
      </c>
      <c r="B19" s="197" t="s">
        <v>304</v>
      </c>
      <c r="C19" s="197"/>
      <c r="D19" s="179">
        <v>71753146</v>
      </c>
      <c r="E19" s="178">
        <v>65065493</v>
      </c>
      <c r="F19" s="178">
        <v>46351615</v>
      </c>
      <c r="G19" s="178">
        <v>18713878</v>
      </c>
      <c r="H19" s="178">
        <v>6687653</v>
      </c>
      <c r="I19" s="178">
        <v>5920074</v>
      </c>
      <c r="J19" s="178">
        <v>767579</v>
      </c>
      <c r="K19" s="178">
        <v>4209438</v>
      </c>
      <c r="L19" s="178">
        <v>3912152</v>
      </c>
      <c r="M19" s="178">
        <v>1198955</v>
      </c>
      <c r="N19" s="178">
        <v>2713197</v>
      </c>
      <c r="O19" s="178">
        <v>297286</v>
      </c>
      <c r="P19" s="178">
        <v>67543708</v>
      </c>
      <c r="Q19" s="43" t="s">
        <v>50</v>
      </c>
    </row>
    <row r="20" spans="1:17" ht="12" customHeight="1">
      <c r="A20" s="43" t="s">
        <v>51</v>
      </c>
      <c r="B20" s="197" t="s">
        <v>303</v>
      </c>
      <c r="C20" s="197"/>
      <c r="D20" s="179">
        <v>397713</v>
      </c>
      <c r="E20" s="178">
        <v>248267</v>
      </c>
      <c r="F20" s="178">
        <v>245366</v>
      </c>
      <c r="G20" s="178">
        <v>2901</v>
      </c>
      <c r="H20" s="180">
        <v>149446</v>
      </c>
      <c r="I20" s="180">
        <v>147729</v>
      </c>
      <c r="J20" s="180">
        <v>1717</v>
      </c>
      <c r="K20" s="180">
        <v>68768</v>
      </c>
      <c r="L20" s="180">
        <v>68768</v>
      </c>
      <c r="M20" s="180">
        <v>1241</v>
      </c>
      <c r="N20" s="180">
        <v>67527</v>
      </c>
      <c r="O20" s="180" t="s">
        <v>374</v>
      </c>
      <c r="P20" s="178">
        <v>328945</v>
      </c>
      <c r="Q20" s="43" t="s">
        <v>51</v>
      </c>
    </row>
    <row r="21" spans="1:17" ht="14.25" customHeight="1">
      <c r="A21" s="43" t="s">
        <v>52</v>
      </c>
      <c r="B21" s="197" t="s">
        <v>297</v>
      </c>
      <c r="C21" s="197"/>
      <c r="D21" s="179">
        <v>848422</v>
      </c>
      <c r="E21" s="178">
        <v>598788</v>
      </c>
      <c r="F21" s="180">
        <v>532931</v>
      </c>
      <c r="G21" s="178">
        <v>65857</v>
      </c>
      <c r="H21" s="180">
        <v>249634</v>
      </c>
      <c r="I21" s="180">
        <v>234634</v>
      </c>
      <c r="J21" s="180">
        <v>15000</v>
      </c>
      <c r="K21" s="180">
        <v>117381</v>
      </c>
      <c r="L21" s="180">
        <v>98159</v>
      </c>
      <c r="M21" s="180">
        <v>52748</v>
      </c>
      <c r="N21" s="180">
        <v>45411</v>
      </c>
      <c r="O21" s="180">
        <v>19222</v>
      </c>
      <c r="P21" s="178">
        <v>731041</v>
      </c>
      <c r="Q21" s="43" t="s">
        <v>52</v>
      </c>
    </row>
    <row r="22" spans="1:17" ht="12" customHeight="1">
      <c r="A22" s="43" t="s">
        <v>9</v>
      </c>
      <c r="B22" s="63" t="s">
        <v>348</v>
      </c>
      <c r="C22" s="63"/>
      <c r="D22" s="38" t="s">
        <v>9</v>
      </c>
      <c r="E22" s="39" t="s">
        <v>9</v>
      </c>
      <c r="F22" s="39" t="s">
        <v>9</v>
      </c>
      <c r="G22" s="39" t="s">
        <v>9</v>
      </c>
      <c r="H22" s="39" t="s">
        <v>9</v>
      </c>
      <c r="I22" s="39" t="s">
        <v>9</v>
      </c>
      <c r="J22" s="39" t="s">
        <v>9</v>
      </c>
      <c r="K22" s="39" t="s">
        <v>9</v>
      </c>
      <c r="L22" s="39" t="s">
        <v>9</v>
      </c>
      <c r="M22" s="39" t="s">
        <v>9</v>
      </c>
      <c r="N22" s="39" t="s">
        <v>9</v>
      </c>
      <c r="O22" s="39" t="s">
        <v>9</v>
      </c>
      <c r="P22" s="39" t="s">
        <v>9</v>
      </c>
      <c r="Q22" s="43" t="s">
        <v>9</v>
      </c>
    </row>
    <row r="23" spans="1:17" ht="12" customHeight="1">
      <c r="A23" s="43" t="s">
        <v>53</v>
      </c>
      <c r="B23" s="197" t="s">
        <v>309</v>
      </c>
      <c r="C23" s="197"/>
      <c r="D23" s="252">
        <v>159953</v>
      </c>
      <c r="E23" s="146">
        <v>129177</v>
      </c>
      <c r="F23" s="146">
        <v>82334</v>
      </c>
      <c r="G23" s="146">
        <v>46843</v>
      </c>
      <c r="H23" s="146">
        <v>30776</v>
      </c>
      <c r="I23" s="146">
        <v>30776</v>
      </c>
      <c r="J23" s="146" t="s">
        <v>374</v>
      </c>
      <c r="K23" s="146">
        <v>61625</v>
      </c>
      <c r="L23" s="146">
        <v>61625</v>
      </c>
      <c r="M23" s="146">
        <v>6410</v>
      </c>
      <c r="N23" s="146">
        <v>55215</v>
      </c>
      <c r="O23" s="146" t="s">
        <v>374</v>
      </c>
      <c r="P23" s="146">
        <v>98328</v>
      </c>
      <c r="Q23" s="43" t="s">
        <v>53</v>
      </c>
    </row>
    <row r="24" spans="1:17" ht="12" customHeight="1">
      <c r="A24" s="43" t="s">
        <v>54</v>
      </c>
      <c r="B24" s="197" t="s">
        <v>305</v>
      </c>
      <c r="C24" s="197"/>
      <c r="D24" s="176">
        <v>1249654624</v>
      </c>
      <c r="E24" s="177">
        <v>741342612</v>
      </c>
      <c r="F24" s="177">
        <v>496789271</v>
      </c>
      <c r="G24" s="177">
        <v>244553341</v>
      </c>
      <c r="H24" s="177">
        <v>508312012</v>
      </c>
      <c r="I24" s="177">
        <v>445618077</v>
      </c>
      <c r="J24" s="178">
        <v>62693935</v>
      </c>
      <c r="K24" s="177">
        <v>118272827</v>
      </c>
      <c r="L24" s="177">
        <v>113286639</v>
      </c>
      <c r="M24" s="178">
        <v>96538127</v>
      </c>
      <c r="N24" s="178">
        <v>16748512</v>
      </c>
      <c r="O24" s="178">
        <v>4986188</v>
      </c>
      <c r="P24" s="177">
        <v>1131381797</v>
      </c>
      <c r="Q24" s="43" t="s">
        <v>54</v>
      </c>
    </row>
    <row r="25" spans="1:17" ht="12" customHeight="1">
      <c r="A25" s="43" t="s">
        <v>9</v>
      </c>
      <c r="B25" s="63" t="s">
        <v>356</v>
      </c>
      <c r="C25" s="63"/>
      <c r="D25" s="38"/>
      <c r="E25" s="39"/>
      <c r="F25" s="39"/>
      <c r="G25" s="39"/>
      <c r="H25" s="39"/>
      <c r="I25" s="39"/>
      <c r="J25" s="39"/>
      <c r="K25" s="39"/>
      <c r="L25" s="39"/>
      <c r="M25" s="39"/>
      <c r="N25" s="39"/>
      <c r="O25" s="39"/>
      <c r="P25" s="39"/>
      <c r="Q25" s="43" t="s">
        <v>9</v>
      </c>
    </row>
    <row r="26" spans="1:17" ht="12" customHeight="1">
      <c r="A26" s="43" t="s">
        <v>55</v>
      </c>
      <c r="B26" s="197" t="s">
        <v>355</v>
      </c>
      <c r="C26" s="197"/>
      <c r="D26" s="179">
        <v>54682324</v>
      </c>
      <c r="E26" s="178">
        <v>35118439</v>
      </c>
      <c r="F26" s="178">
        <v>27081687</v>
      </c>
      <c r="G26" s="178">
        <v>8036752</v>
      </c>
      <c r="H26" s="178">
        <v>19563885</v>
      </c>
      <c r="I26" s="178">
        <v>19176297</v>
      </c>
      <c r="J26" s="178">
        <v>387588</v>
      </c>
      <c r="K26" s="178">
        <v>8133935</v>
      </c>
      <c r="L26" s="178">
        <v>8114536</v>
      </c>
      <c r="M26" s="178">
        <v>6568962</v>
      </c>
      <c r="N26" s="178">
        <v>1545574</v>
      </c>
      <c r="O26" s="180">
        <v>19399</v>
      </c>
      <c r="P26" s="178">
        <v>46548389</v>
      </c>
      <c r="Q26" s="43" t="s">
        <v>55</v>
      </c>
    </row>
    <row r="27" spans="1:17" ht="12" customHeight="1">
      <c r="A27" s="43" t="s">
        <v>56</v>
      </c>
      <c r="B27" s="63" t="s">
        <v>211</v>
      </c>
      <c r="C27" s="63"/>
      <c r="D27" s="185">
        <v>515344</v>
      </c>
      <c r="E27" s="180">
        <v>475773</v>
      </c>
      <c r="F27" s="180">
        <v>472995</v>
      </c>
      <c r="G27" s="180">
        <v>2778</v>
      </c>
      <c r="H27" s="180">
        <v>39571</v>
      </c>
      <c r="I27" s="180">
        <v>39571</v>
      </c>
      <c r="J27" s="180" t="s">
        <v>374</v>
      </c>
      <c r="K27" s="180">
        <v>4155</v>
      </c>
      <c r="L27" s="180">
        <v>4155</v>
      </c>
      <c r="M27" s="180" t="s">
        <v>374</v>
      </c>
      <c r="N27" s="180">
        <v>4155</v>
      </c>
      <c r="O27" s="180" t="s">
        <v>374</v>
      </c>
      <c r="P27" s="180">
        <v>511189</v>
      </c>
      <c r="Q27" s="43" t="s">
        <v>56</v>
      </c>
    </row>
    <row r="28" spans="1:16" ht="14.25" customHeight="1">
      <c r="A28" s="264"/>
      <c r="B28" s="63" t="s">
        <v>212</v>
      </c>
      <c r="C28" s="63"/>
      <c r="D28" s="38" t="s">
        <v>9</v>
      </c>
      <c r="E28" s="39" t="s">
        <v>9</v>
      </c>
      <c r="F28" s="39" t="s">
        <v>9</v>
      </c>
      <c r="G28" s="39" t="s">
        <v>9</v>
      </c>
      <c r="H28" s="39" t="s">
        <v>9</v>
      </c>
      <c r="I28" s="39" t="s">
        <v>9</v>
      </c>
      <c r="J28" s="39" t="s">
        <v>9</v>
      </c>
      <c r="K28" s="39" t="s">
        <v>9</v>
      </c>
      <c r="L28" s="39" t="s">
        <v>9</v>
      </c>
      <c r="M28" s="39" t="s">
        <v>9</v>
      </c>
      <c r="N28" s="39" t="s">
        <v>9</v>
      </c>
      <c r="O28" s="39" t="s">
        <v>9</v>
      </c>
      <c r="P28" s="39" t="s">
        <v>9</v>
      </c>
    </row>
    <row r="29" spans="1:17" ht="12" customHeight="1">
      <c r="A29" s="43" t="s">
        <v>57</v>
      </c>
      <c r="B29" s="197" t="s">
        <v>310</v>
      </c>
      <c r="C29" s="197"/>
      <c r="D29" s="185">
        <v>7690</v>
      </c>
      <c r="E29" s="180">
        <v>5690</v>
      </c>
      <c r="F29" s="180">
        <v>5690</v>
      </c>
      <c r="G29" s="180" t="s">
        <v>374</v>
      </c>
      <c r="H29" s="180">
        <v>2000</v>
      </c>
      <c r="I29" s="180" t="s">
        <v>374</v>
      </c>
      <c r="J29" s="180">
        <v>2000</v>
      </c>
      <c r="K29" s="180" t="s">
        <v>374</v>
      </c>
      <c r="L29" s="180" t="s">
        <v>374</v>
      </c>
      <c r="M29" s="180" t="s">
        <v>374</v>
      </c>
      <c r="N29" s="180" t="s">
        <v>374</v>
      </c>
      <c r="O29" s="180" t="s">
        <v>374</v>
      </c>
      <c r="P29" s="180">
        <v>7690</v>
      </c>
      <c r="Q29" s="43" t="s">
        <v>57</v>
      </c>
    </row>
    <row r="30" spans="1:17" ht="12" customHeight="1">
      <c r="A30" s="43" t="s">
        <v>58</v>
      </c>
      <c r="B30" s="197" t="s">
        <v>306</v>
      </c>
      <c r="C30" s="197"/>
      <c r="D30" s="259" t="s">
        <v>374</v>
      </c>
      <c r="E30" s="157" t="s">
        <v>374</v>
      </c>
      <c r="F30" s="157" t="s">
        <v>374</v>
      </c>
      <c r="G30" s="157" t="s">
        <v>374</v>
      </c>
      <c r="H30" s="157" t="s">
        <v>374</v>
      </c>
      <c r="I30" s="157" t="s">
        <v>374</v>
      </c>
      <c r="J30" s="157" t="s">
        <v>374</v>
      </c>
      <c r="K30" s="157" t="s">
        <v>374</v>
      </c>
      <c r="L30" s="157" t="s">
        <v>374</v>
      </c>
      <c r="M30" s="157" t="s">
        <v>374</v>
      </c>
      <c r="N30" s="157" t="s">
        <v>374</v>
      </c>
      <c r="O30" s="157" t="s">
        <v>374</v>
      </c>
      <c r="P30" s="157" t="s">
        <v>374</v>
      </c>
      <c r="Q30" s="43" t="s">
        <v>58</v>
      </c>
    </row>
    <row r="31" spans="1:17" ht="12" customHeight="1">
      <c r="A31" s="43" t="s">
        <v>59</v>
      </c>
      <c r="B31" s="197" t="s">
        <v>307</v>
      </c>
      <c r="C31" s="197"/>
      <c r="D31" s="179">
        <v>1692019</v>
      </c>
      <c r="E31" s="178">
        <v>1589630</v>
      </c>
      <c r="F31" s="178">
        <v>441257</v>
      </c>
      <c r="G31" s="178">
        <v>1148373</v>
      </c>
      <c r="H31" s="180">
        <v>102389</v>
      </c>
      <c r="I31" s="180">
        <v>102389</v>
      </c>
      <c r="J31" s="180" t="s">
        <v>374</v>
      </c>
      <c r="K31" s="178">
        <v>96884</v>
      </c>
      <c r="L31" s="178">
        <v>93152</v>
      </c>
      <c r="M31" s="178">
        <v>81912</v>
      </c>
      <c r="N31" s="178">
        <v>11240</v>
      </c>
      <c r="O31" s="180">
        <v>3732</v>
      </c>
      <c r="P31" s="178">
        <v>1595135</v>
      </c>
      <c r="Q31" s="43" t="s">
        <v>59</v>
      </c>
    </row>
    <row r="32" spans="1:17" s="72" customFormat="1" ht="12" customHeight="1">
      <c r="A32" s="43" t="s">
        <v>60</v>
      </c>
      <c r="B32" s="130" t="s">
        <v>298</v>
      </c>
      <c r="C32" s="130"/>
      <c r="D32" s="184">
        <v>1325028911</v>
      </c>
      <c r="E32" s="70">
        <v>809455430</v>
      </c>
      <c r="F32" s="70">
        <v>544921459</v>
      </c>
      <c r="G32" s="70">
        <v>264533971</v>
      </c>
      <c r="H32" s="70">
        <v>515573481</v>
      </c>
      <c r="I32" s="70">
        <v>452093250</v>
      </c>
      <c r="J32" s="71">
        <v>63480231</v>
      </c>
      <c r="K32" s="70">
        <v>122831078</v>
      </c>
      <c r="L32" s="70">
        <v>117524650</v>
      </c>
      <c r="M32" s="71">
        <v>97879393</v>
      </c>
      <c r="N32" s="71">
        <v>19645257</v>
      </c>
      <c r="O32" s="71">
        <v>5306428</v>
      </c>
      <c r="P32" s="70">
        <v>1202197833</v>
      </c>
      <c r="Q32" s="43" t="s">
        <v>60</v>
      </c>
    </row>
    <row r="33" spans="1:17" ht="15" customHeight="1">
      <c r="A33" s="43" t="s">
        <v>61</v>
      </c>
      <c r="B33" s="197" t="s">
        <v>308</v>
      </c>
      <c r="C33" s="197"/>
      <c r="D33" s="179">
        <v>376739</v>
      </c>
      <c r="E33" s="178">
        <v>376739</v>
      </c>
      <c r="F33" s="178">
        <v>376739</v>
      </c>
      <c r="G33" s="180" t="s">
        <v>374</v>
      </c>
      <c r="H33" s="180" t="s">
        <v>374</v>
      </c>
      <c r="I33" s="180" t="s">
        <v>374</v>
      </c>
      <c r="J33" s="180" t="s">
        <v>374</v>
      </c>
      <c r="K33" s="180" t="s">
        <v>374</v>
      </c>
      <c r="L33" s="180" t="s">
        <v>374</v>
      </c>
      <c r="M33" s="180" t="s">
        <v>374</v>
      </c>
      <c r="N33" s="180" t="s">
        <v>374</v>
      </c>
      <c r="O33" s="180" t="s">
        <v>374</v>
      </c>
      <c r="P33" s="178">
        <v>376739</v>
      </c>
      <c r="Q33" s="43" t="s">
        <v>61</v>
      </c>
    </row>
    <row r="34" spans="1:17" s="72" customFormat="1" ht="12" customHeight="1">
      <c r="A34" s="43" t="s">
        <v>209</v>
      </c>
      <c r="B34" s="130" t="s">
        <v>1</v>
      </c>
      <c r="C34" s="130"/>
      <c r="D34" s="184">
        <v>1325405650</v>
      </c>
      <c r="E34" s="70">
        <v>809832169</v>
      </c>
      <c r="F34" s="70">
        <v>545298198</v>
      </c>
      <c r="G34" s="70">
        <v>264533971</v>
      </c>
      <c r="H34" s="70">
        <v>515573481</v>
      </c>
      <c r="I34" s="70">
        <v>452093250</v>
      </c>
      <c r="J34" s="71">
        <v>63480231</v>
      </c>
      <c r="K34" s="70">
        <v>122831078</v>
      </c>
      <c r="L34" s="70">
        <v>117524650</v>
      </c>
      <c r="M34" s="71">
        <v>97879393</v>
      </c>
      <c r="N34" s="71">
        <v>19645257</v>
      </c>
      <c r="O34" s="71">
        <v>5306428</v>
      </c>
      <c r="P34" s="70">
        <v>1202574572</v>
      </c>
      <c r="Q34" s="43" t="s">
        <v>209</v>
      </c>
    </row>
    <row r="35" spans="1:17" s="72" customFormat="1" ht="12" customHeight="1">
      <c r="A35" s="183"/>
      <c r="B35" s="130"/>
      <c r="C35" s="130"/>
      <c r="D35" s="75"/>
      <c r="E35" s="70"/>
      <c r="F35" s="70"/>
      <c r="G35" s="70"/>
      <c r="H35" s="70"/>
      <c r="I35" s="70"/>
      <c r="J35" s="71"/>
      <c r="K35" s="70"/>
      <c r="L35" s="70"/>
      <c r="M35" s="70"/>
      <c r="N35" s="71"/>
      <c r="O35" s="71"/>
      <c r="P35" s="70"/>
      <c r="Q35" s="43"/>
    </row>
    <row r="36" spans="1:11" ht="9">
      <c r="A36" s="362"/>
      <c r="B36" s="362"/>
      <c r="C36" s="201"/>
      <c r="D36" s="67"/>
      <c r="E36" s="67"/>
      <c r="F36" s="67"/>
      <c r="G36" s="67"/>
      <c r="H36" s="67"/>
      <c r="I36" s="67"/>
      <c r="J36" s="67"/>
      <c r="K36" s="67"/>
    </row>
    <row r="37" spans="1:11" ht="12.75" customHeight="1">
      <c r="A37" s="320"/>
      <c r="B37" s="320"/>
      <c r="C37" s="320"/>
      <c r="D37" s="320"/>
      <c r="E37" s="320"/>
      <c r="F37" s="320"/>
      <c r="G37" s="320"/>
      <c r="H37" s="320"/>
      <c r="I37" s="320"/>
      <c r="J37" s="320"/>
      <c r="K37" s="320"/>
    </row>
    <row r="65" spans="1:11" ht="9">
      <c r="A65" s="362" t="s">
        <v>44</v>
      </c>
      <c r="B65" s="362"/>
      <c r="C65" s="201"/>
      <c r="D65" s="67"/>
      <c r="E65" s="67"/>
      <c r="F65" s="67"/>
      <c r="G65" s="67"/>
      <c r="H65" s="67"/>
      <c r="I65" s="67"/>
      <c r="J65" s="67"/>
      <c r="K65" s="67"/>
    </row>
    <row r="66" spans="1:11" ht="9">
      <c r="A66" s="320" t="s">
        <v>215</v>
      </c>
      <c r="B66" s="320"/>
      <c r="C66" s="320"/>
      <c r="D66" s="320"/>
      <c r="E66" s="320"/>
      <c r="F66" s="320"/>
      <c r="G66" s="320"/>
      <c r="H66" s="320"/>
      <c r="I66" s="320"/>
      <c r="J66" s="320"/>
      <c r="K66" s="320"/>
    </row>
  </sheetData>
  <sheetProtection/>
  <mergeCells count="28">
    <mergeCell ref="F9:G10"/>
    <mergeCell ref="I9:J10"/>
    <mergeCell ref="A36:B36"/>
    <mergeCell ref="A37:K37"/>
    <mergeCell ref="A65:B65"/>
    <mergeCell ref="A66:K66"/>
    <mergeCell ref="F17:H17"/>
    <mergeCell ref="I17:M17"/>
    <mergeCell ref="N11:N15"/>
    <mergeCell ref="H9:H15"/>
    <mergeCell ref="A1:H1"/>
    <mergeCell ref="I1:Q1"/>
    <mergeCell ref="E4:H4"/>
    <mergeCell ref="A2:H2"/>
    <mergeCell ref="I2:P2"/>
    <mergeCell ref="A3:H3"/>
    <mergeCell ref="B6:C15"/>
    <mergeCell ref="I3:Q3"/>
    <mergeCell ref="L6:N8"/>
    <mergeCell ref="F11:F15"/>
    <mergeCell ref="I11:I15"/>
    <mergeCell ref="I6:J8"/>
    <mergeCell ref="H6:H8"/>
    <mergeCell ref="E6:G8"/>
    <mergeCell ref="M9:N10"/>
    <mergeCell ref="J11:J15"/>
    <mergeCell ref="G11:G15"/>
    <mergeCell ref="M11:M15"/>
  </mergeCells>
  <printOptions horizontalCentered="1"/>
  <pageMargins left="0.3937007874015748" right="0.3937007874015748" top="0.3937007874015748" bottom="0.3937007874015748" header="0.5118110236220472" footer="0.5118110236220472"/>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N100"/>
  <sheetViews>
    <sheetView view="pageLayout" workbookViewId="0" topLeftCell="A1">
      <selection activeCell="A80" sqref="A80:L80"/>
    </sheetView>
  </sheetViews>
  <sheetFormatPr defaultColWidth="9.140625" defaultRowHeight="12.75"/>
  <cols>
    <col min="1" max="1" width="3.7109375" style="227" customWidth="1"/>
    <col min="2" max="2" width="31.00390625" style="4" customWidth="1"/>
    <col min="3" max="3" width="0.85546875" style="4" customWidth="1"/>
    <col min="4" max="4" width="27.00390625" style="4" customWidth="1"/>
    <col min="5" max="5" width="25.421875" style="4" customWidth="1"/>
    <col min="6" max="6" width="26.140625" style="4" customWidth="1"/>
    <col min="7" max="7" width="21.140625" style="4" customWidth="1"/>
    <col min="8" max="8" width="21.28125" style="4" customWidth="1"/>
    <col min="9" max="9" width="19.57421875" style="4" customWidth="1"/>
    <col min="10" max="10" width="16.8515625" style="4" customWidth="1"/>
    <col min="11" max="11" width="16.421875" style="4" customWidth="1"/>
    <col min="12" max="12" width="17.57421875" style="4" customWidth="1"/>
    <col min="13" max="13" width="4.7109375" style="266" customWidth="1"/>
    <col min="14" max="16384" width="9.140625" style="4" customWidth="1"/>
  </cols>
  <sheetData>
    <row r="1" spans="1:13" ht="12" customHeight="1">
      <c r="A1" s="346" t="s">
        <v>65</v>
      </c>
      <c r="B1" s="346"/>
      <c r="C1" s="346"/>
      <c r="D1" s="346"/>
      <c r="E1" s="346"/>
      <c r="F1" s="346"/>
      <c r="G1" s="346" t="s">
        <v>66</v>
      </c>
      <c r="H1" s="346"/>
      <c r="I1" s="346"/>
      <c r="J1" s="346"/>
      <c r="K1" s="346"/>
      <c r="L1" s="346"/>
      <c r="M1" s="346"/>
    </row>
    <row r="2" spans="1:13" ht="12" customHeight="1">
      <c r="A2" s="62"/>
      <c r="B2" s="51"/>
      <c r="C2" s="51"/>
      <c r="D2" s="51"/>
      <c r="E2" s="345" t="s">
        <v>218</v>
      </c>
      <c r="F2" s="345"/>
      <c r="G2" s="347" t="s">
        <v>219</v>
      </c>
      <c r="H2" s="347"/>
      <c r="K2" s="347"/>
      <c r="L2" s="347"/>
      <c r="M2" s="263" t="s">
        <v>9</v>
      </c>
    </row>
    <row r="3" spans="1:9" ht="12" customHeight="1">
      <c r="A3" s="265"/>
      <c r="B3" s="345" t="s">
        <v>220</v>
      </c>
      <c r="C3" s="345"/>
      <c r="D3" s="345"/>
      <c r="E3" s="345"/>
      <c r="F3" s="345"/>
      <c r="G3" s="347" t="s">
        <v>221</v>
      </c>
      <c r="H3" s="347"/>
      <c r="I3" s="347"/>
    </row>
    <row r="4" spans="1:13" ht="12" customHeight="1">
      <c r="A4" s="265"/>
      <c r="B4" s="345" t="s">
        <v>436</v>
      </c>
      <c r="C4" s="345"/>
      <c r="D4" s="345"/>
      <c r="E4" s="345"/>
      <c r="F4" s="345"/>
      <c r="G4" s="388" t="s">
        <v>222</v>
      </c>
      <c r="H4" s="388"/>
      <c r="I4" s="65"/>
      <c r="J4" s="65"/>
      <c r="M4" s="263" t="s">
        <v>9</v>
      </c>
    </row>
    <row r="5" spans="2:13" ht="12" customHeight="1">
      <c r="B5" s="91"/>
      <c r="C5" s="91"/>
      <c r="D5" s="91"/>
      <c r="E5" s="91"/>
      <c r="F5" s="92" t="s">
        <v>3</v>
      </c>
      <c r="G5" s="91" t="s">
        <v>4</v>
      </c>
      <c r="H5" s="91"/>
      <c r="I5" s="91"/>
      <c r="J5" s="91"/>
      <c r="K5" s="91"/>
      <c r="L5" s="91"/>
      <c r="M5" s="267"/>
    </row>
    <row r="6" spans="1:13" s="66" customFormat="1" ht="12.75" customHeight="1">
      <c r="A6" s="94" t="s">
        <v>9</v>
      </c>
      <c r="B6" s="374" t="s">
        <v>225</v>
      </c>
      <c r="C6" s="383"/>
      <c r="D6" s="380" t="s">
        <v>341</v>
      </c>
      <c r="E6" s="96" t="s">
        <v>9</v>
      </c>
      <c r="F6" s="97" t="s">
        <v>223</v>
      </c>
      <c r="G6" s="98" t="s">
        <v>224</v>
      </c>
      <c r="H6" s="98" t="s">
        <v>9</v>
      </c>
      <c r="I6" s="98" t="s">
        <v>9</v>
      </c>
      <c r="J6" s="98" t="s">
        <v>9</v>
      </c>
      <c r="K6" s="98" t="s">
        <v>9</v>
      </c>
      <c r="L6" s="94" t="s">
        <v>9</v>
      </c>
      <c r="M6" s="203" t="s">
        <v>9</v>
      </c>
    </row>
    <row r="7" spans="1:13" s="66" customFormat="1" ht="12.75" customHeight="1">
      <c r="A7" s="99" t="s">
        <v>9</v>
      </c>
      <c r="B7" s="376"/>
      <c r="C7" s="384"/>
      <c r="D7" s="381"/>
      <c r="E7" s="374" t="s">
        <v>229</v>
      </c>
      <c r="F7" s="383"/>
      <c r="G7" s="383" t="s">
        <v>198</v>
      </c>
      <c r="H7" s="383"/>
      <c r="I7" s="383"/>
      <c r="J7" s="383"/>
      <c r="K7" s="383"/>
      <c r="L7" s="375"/>
      <c r="M7" s="209" t="s">
        <v>9</v>
      </c>
    </row>
    <row r="8" spans="1:13" s="66" customFormat="1" ht="9" customHeight="1">
      <c r="A8" s="99" t="s">
        <v>9</v>
      </c>
      <c r="B8" s="376"/>
      <c r="C8" s="384"/>
      <c r="D8" s="381"/>
      <c r="E8" s="376"/>
      <c r="F8" s="384"/>
      <c r="G8" s="385"/>
      <c r="H8" s="385"/>
      <c r="I8" s="385"/>
      <c r="J8" s="385"/>
      <c r="K8" s="385"/>
      <c r="L8" s="379"/>
      <c r="M8" s="209" t="s">
        <v>9</v>
      </c>
    </row>
    <row r="9" spans="1:13" s="66" customFormat="1" ht="12.75" customHeight="1">
      <c r="A9" s="99" t="s">
        <v>9</v>
      </c>
      <c r="B9" s="376"/>
      <c r="C9" s="384"/>
      <c r="D9" s="381"/>
      <c r="E9" s="376"/>
      <c r="F9" s="384"/>
      <c r="G9" s="383" t="s">
        <v>41</v>
      </c>
      <c r="H9" s="375"/>
      <c r="I9" s="374" t="s">
        <v>43</v>
      </c>
      <c r="J9" s="375"/>
      <c r="K9" s="374" t="s">
        <v>334</v>
      </c>
      <c r="L9" s="375"/>
      <c r="M9" s="209" t="s">
        <v>9</v>
      </c>
    </row>
    <row r="10" spans="1:13" s="66" customFormat="1" ht="25.5" customHeight="1">
      <c r="A10" s="102" t="s">
        <v>200</v>
      </c>
      <c r="B10" s="376"/>
      <c r="C10" s="384"/>
      <c r="D10" s="381"/>
      <c r="E10" s="376"/>
      <c r="F10" s="384"/>
      <c r="G10" s="384"/>
      <c r="H10" s="377"/>
      <c r="I10" s="376"/>
      <c r="J10" s="377"/>
      <c r="K10" s="376"/>
      <c r="L10" s="377"/>
      <c r="M10" s="209" t="s">
        <v>200</v>
      </c>
    </row>
    <row r="11" spans="1:13" s="66" customFormat="1" ht="38.25" customHeight="1">
      <c r="A11" s="102" t="s">
        <v>204</v>
      </c>
      <c r="B11" s="376"/>
      <c r="C11" s="384"/>
      <c r="D11" s="381"/>
      <c r="E11" s="376"/>
      <c r="F11" s="384"/>
      <c r="G11" s="384"/>
      <c r="H11" s="377"/>
      <c r="I11" s="376"/>
      <c r="J11" s="377"/>
      <c r="K11" s="376"/>
      <c r="L11" s="377"/>
      <c r="M11" s="209" t="s">
        <v>204</v>
      </c>
    </row>
    <row r="12" spans="1:13" s="66" customFormat="1" ht="21.75" customHeight="1">
      <c r="A12" s="99" t="s">
        <v>9</v>
      </c>
      <c r="B12" s="376"/>
      <c r="C12" s="384"/>
      <c r="D12" s="381"/>
      <c r="E12" s="376"/>
      <c r="F12" s="384"/>
      <c r="G12" s="385"/>
      <c r="H12" s="379"/>
      <c r="I12" s="378"/>
      <c r="J12" s="379"/>
      <c r="K12" s="378"/>
      <c r="L12" s="379"/>
      <c r="M12" s="209" t="s">
        <v>9</v>
      </c>
    </row>
    <row r="13" spans="1:13" s="66" customFormat="1" ht="12">
      <c r="A13" s="99" t="s">
        <v>9</v>
      </c>
      <c r="B13" s="376"/>
      <c r="C13" s="384"/>
      <c r="D13" s="381"/>
      <c r="E13" s="105" t="s">
        <v>226</v>
      </c>
      <c r="F13" s="374" t="s">
        <v>315</v>
      </c>
      <c r="G13" s="107" t="s">
        <v>226</v>
      </c>
      <c r="H13" s="374" t="s">
        <v>315</v>
      </c>
      <c r="I13" s="105" t="s">
        <v>226</v>
      </c>
      <c r="J13" s="374" t="s">
        <v>315</v>
      </c>
      <c r="K13" s="105" t="s">
        <v>226</v>
      </c>
      <c r="L13" s="374" t="s">
        <v>389</v>
      </c>
      <c r="M13" s="209" t="s">
        <v>9</v>
      </c>
    </row>
    <row r="14" spans="1:13" s="66" customFormat="1" ht="12">
      <c r="A14" s="99" t="s">
        <v>9</v>
      </c>
      <c r="B14" s="376"/>
      <c r="C14" s="384"/>
      <c r="D14" s="381"/>
      <c r="E14" s="103" t="s">
        <v>227</v>
      </c>
      <c r="F14" s="376"/>
      <c r="G14" s="102" t="s">
        <v>227</v>
      </c>
      <c r="H14" s="376"/>
      <c r="I14" s="103" t="s">
        <v>227</v>
      </c>
      <c r="J14" s="376"/>
      <c r="K14" s="103" t="s">
        <v>227</v>
      </c>
      <c r="L14" s="376"/>
      <c r="M14" s="209" t="s">
        <v>9</v>
      </c>
    </row>
    <row r="15" spans="1:13" s="66" customFormat="1" ht="13.5">
      <c r="A15" s="99" t="s">
        <v>9</v>
      </c>
      <c r="B15" s="376"/>
      <c r="C15" s="384"/>
      <c r="D15" s="382"/>
      <c r="E15" s="103" t="s">
        <v>228</v>
      </c>
      <c r="F15" s="386"/>
      <c r="G15" s="102" t="s">
        <v>228</v>
      </c>
      <c r="H15" s="386"/>
      <c r="I15" s="103" t="s">
        <v>228</v>
      </c>
      <c r="J15" s="386"/>
      <c r="K15" s="103" t="s">
        <v>382</v>
      </c>
      <c r="L15" s="386"/>
      <c r="M15" s="209" t="s">
        <v>9</v>
      </c>
    </row>
    <row r="16" spans="1:13" s="66" customFormat="1" ht="12">
      <c r="A16" s="108" t="s">
        <v>9</v>
      </c>
      <c r="B16" s="386"/>
      <c r="C16" s="387"/>
      <c r="D16" s="109" t="s">
        <v>50</v>
      </c>
      <c r="E16" s="109" t="s">
        <v>51</v>
      </c>
      <c r="F16" s="110" t="s">
        <v>52</v>
      </c>
      <c r="G16" s="111" t="s">
        <v>53</v>
      </c>
      <c r="H16" s="109" t="s">
        <v>54</v>
      </c>
      <c r="I16" s="109" t="s">
        <v>55</v>
      </c>
      <c r="J16" s="109" t="s">
        <v>56</v>
      </c>
      <c r="K16" s="109" t="s">
        <v>57</v>
      </c>
      <c r="L16" s="109" t="s">
        <v>58</v>
      </c>
      <c r="M16" s="210" t="s">
        <v>9</v>
      </c>
    </row>
    <row r="17" spans="1:13" s="6" customFormat="1" ht="17.25" customHeight="1">
      <c r="A17" s="367" t="s">
        <v>67</v>
      </c>
      <c r="B17" s="367"/>
      <c r="C17" s="367"/>
      <c r="D17" s="367"/>
      <c r="E17" s="367"/>
      <c r="F17" s="368"/>
      <c r="G17" s="389" t="s">
        <v>68</v>
      </c>
      <c r="H17" s="390"/>
      <c r="I17" s="390"/>
      <c r="J17" s="390"/>
      <c r="K17" s="390"/>
      <c r="L17" s="390"/>
      <c r="M17" s="390"/>
    </row>
    <row r="18" spans="1:13" ht="9.75" customHeight="1">
      <c r="A18" s="7">
        <v>1</v>
      </c>
      <c r="B18" s="3" t="s">
        <v>69</v>
      </c>
      <c r="C18" s="3"/>
      <c r="D18" s="11">
        <f>D58</f>
        <v>2228890945</v>
      </c>
      <c r="E18" s="12">
        <f>E58</f>
        <v>467240067</v>
      </c>
      <c r="F18" s="12">
        <f aca="true" t="shared" si="0" ref="F18:L18">F58</f>
        <v>1749235277</v>
      </c>
      <c r="G18" s="12">
        <f t="shared" si="0"/>
        <v>15489584</v>
      </c>
      <c r="H18" s="12">
        <f t="shared" si="0"/>
        <v>83417262</v>
      </c>
      <c r="I18" s="12">
        <f t="shared" si="0"/>
        <v>7359945</v>
      </c>
      <c r="J18" s="12">
        <f t="shared" si="0"/>
        <v>13697239</v>
      </c>
      <c r="K18" s="12">
        <f t="shared" si="0"/>
        <v>13524434</v>
      </c>
      <c r="L18" s="12">
        <f t="shared" si="0"/>
        <v>7383461</v>
      </c>
      <c r="M18" s="12">
        <v>1</v>
      </c>
    </row>
    <row r="19" spans="1:13" ht="9.75" customHeight="1">
      <c r="A19" s="7">
        <v>2</v>
      </c>
      <c r="B19" s="3" t="s">
        <v>70</v>
      </c>
      <c r="C19" s="3"/>
      <c r="D19" s="11">
        <f>D78</f>
        <v>251996969</v>
      </c>
      <c r="E19" s="12">
        <f>E78</f>
        <v>75971691</v>
      </c>
      <c r="F19" s="12">
        <f aca="true" t="shared" si="1" ref="F19:L19">F78</f>
        <v>170064771</v>
      </c>
      <c r="G19" s="12">
        <f t="shared" si="1"/>
        <v>2989861</v>
      </c>
      <c r="H19" s="12">
        <f t="shared" si="1"/>
        <v>9658081</v>
      </c>
      <c r="I19" s="12">
        <f t="shared" si="1"/>
        <v>2190931</v>
      </c>
      <c r="J19" s="12">
        <f t="shared" si="1"/>
        <v>1026414</v>
      </c>
      <c r="K19" s="12">
        <f t="shared" si="1"/>
        <v>3041899</v>
      </c>
      <c r="L19" s="12">
        <f t="shared" si="1"/>
        <v>109853</v>
      </c>
      <c r="M19" s="12">
        <v>2</v>
      </c>
    </row>
    <row r="20" spans="1:13" ht="9.75" customHeight="1">
      <c r="A20" s="7">
        <v>3</v>
      </c>
      <c r="B20" s="3" t="s">
        <v>71</v>
      </c>
      <c r="C20" s="3"/>
      <c r="D20" s="11">
        <f>'Tab4-S20-S21'!D34</f>
        <v>228434938</v>
      </c>
      <c r="E20" s="12">
        <f>'Tab4-S20-S21'!E34</f>
        <v>83843873</v>
      </c>
      <c r="F20" s="12">
        <f>'Tab4-S20-S21'!F34</f>
        <v>138993338</v>
      </c>
      <c r="G20" s="12">
        <f>'Tab4-S20-S21'!G34</f>
        <v>1968620</v>
      </c>
      <c r="H20" s="12">
        <f>'Tab4-S20-S21'!H34</f>
        <v>8784455</v>
      </c>
      <c r="I20" s="12">
        <f>'Tab4-S20-S21'!I34</f>
        <v>2019646</v>
      </c>
      <c r="J20" s="12">
        <f>'Tab4-S20-S21'!J34</f>
        <v>764464</v>
      </c>
      <c r="K20" s="12">
        <f>'Tab4-S20-S21'!K34</f>
        <v>3309485</v>
      </c>
      <c r="L20" s="12">
        <f>'Tab4-S20-S21'!L34</f>
        <v>122399</v>
      </c>
      <c r="M20" s="12">
        <v>3</v>
      </c>
    </row>
    <row r="21" spans="1:13" ht="9.75" customHeight="1">
      <c r="A21" s="7">
        <v>4</v>
      </c>
      <c r="B21" s="3" t="s">
        <v>72</v>
      </c>
      <c r="C21" s="3"/>
      <c r="D21" s="11">
        <f>'Tab4-S20-S21'!D55</f>
        <v>211364350</v>
      </c>
      <c r="E21" s="12">
        <f>'Tab4-S20-S21'!E55</f>
        <v>82798443</v>
      </c>
      <c r="F21" s="12">
        <f>'Tab4-S20-S21'!F55</f>
        <v>124033019</v>
      </c>
      <c r="G21" s="12">
        <f>'Tab4-S20-S21'!G55</f>
        <v>2668009</v>
      </c>
      <c r="H21" s="12">
        <f>'Tab4-S20-S21'!H55</f>
        <v>9259069</v>
      </c>
      <c r="I21" s="12">
        <f>'Tab4-S20-S21'!I55</f>
        <v>1267243</v>
      </c>
      <c r="J21" s="12">
        <f>'Tab4-S20-S21'!J55</f>
        <v>735611</v>
      </c>
      <c r="K21" s="12">
        <f>'Tab4-S20-S21'!K55</f>
        <v>2968494</v>
      </c>
      <c r="L21" s="12">
        <f>'Tab4-S20-S21'!L55</f>
        <v>299336</v>
      </c>
      <c r="M21" s="12">
        <v>4</v>
      </c>
    </row>
    <row r="22" spans="1:13" ht="9.75" customHeight="1">
      <c r="A22" s="7">
        <v>5</v>
      </c>
      <c r="B22" s="3" t="s">
        <v>73</v>
      </c>
      <c r="C22" s="3"/>
      <c r="D22" s="11">
        <f>'Tab4-S20-S21'!D75</f>
        <v>508570997</v>
      </c>
      <c r="E22" s="12">
        <f>'Tab4-S20-S21'!E75</f>
        <v>165575865</v>
      </c>
      <c r="F22" s="12">
        <f>'Tab4-S20-S21'!F75</f>
        <v>336526994</v>
      </c>
      <c r="G22" s="12">
        <f>'Tab4-S20-S21'!G75</f>
        <v>5740934</v>
      </c>
      <c r="H22" s="12">
        <f>'Tab4-S20-S21'!H75</f>
        <v>27076117</v>
      </c>
      <c r="I22" s="12">
        <f>'Tab4-S20-S21'!I75</f>
        <v>2226786</v>
      </c>
      <c r="J22" s="12">
        <f>'Tab4-S20-S21'!J75</f>
        <v>62796</v>
      </c>
      <c r="K22" s="12">
        <f>'Tab4-S20-S21'!K75</f>
        <v>6398711</v>
      </c>
      <c r="L22" s="12">
        <f>'Tab4-S20-S21'!L75</f>
        <v>1463950</v>
      </c>
      <c r="M22" s="12">
        <v>5</v>
      </c>
    </row>
    <row r="23" spans="1:13" ht="9.75" customHeight="1">
      <c r="A23" s="7">
        <v>6</v>
      </c>
      <c r="B23" s="3" t="s">
        <v>21</v>
      </c>
      <c r="C23" s="3"/>
      <c r="D23" s="11">
        <f>'Tab4-S26-S27'!D36</f>
        <v>276579450</v>
      </c>
      <c r="E23" s="12">
        <f>'Tab4-S26-S27'!E36</f>
        <v>86607967</v>
      </c>
      <c r="F23" s="12">
        <f>'Tab4-S26-S27'!F36</f>
        <v>185878606</v>
      </c>
      <c r="G23" s="12">
        <f>'Tab4-S26-S27'!G36</f>
        <v>3433675</v>
      </c>
      <c r="H23" s="12">
        <f>'Tab4-S26-S27'!H36</f>
        <v>13662929</v>
      </c>
      <c r="I23" s="12">
        <f>'Tab4-S26-S27'!I36</f>
        <v>2617051</v>
      </c>
      <c r="J23" s="12">
        <f>'Tab4-S26-S27'!J36</f>
        <v>355222</v>
      </c>
      <c r="K23" s="12">
        <f>'Tab4-S26-S27'!K36</f>
        <v>2587132</v>
      </c>
      <c r="L23" s="12">
        <f>'Tab4-S26-S27'!L36</f>
        <v>120660</v>
      </c>
      <c r="M23" s="12">
        <v>6</v>
      </c>
    </row>
    <row r="24" spans="1:13" ht="9.75" customHeight="1">
      <c r="A24" s="7">
        <v>7</v>
      </c>
      <c r="B24" s="3" t="s">
        <v>36</v>
      </c>
      <c r="C24" s="3"/>
      <c r="D24" s="11">
        <f>'Tab4-S26-S27'!D58</f>
        <v>413474263</v>
      </c>
      <c r="E24" s="12">
        <f>'Tab4-S26-S27'!E58</f>
        <v>137159697</v>
      </c>
      <c r="F24" s="12">
        <f>'Tab4-S26-S27'!F58</f>
        <v>270855242</v>
      </c>
      <c r="G24" s="12">
        <f>'Tab4-S26-S27'!G58</f>
        <v>6282048</v>
      </c>
      <c r="H24" s="12">
        <f>'Tab4-S26-S27'!H58</f>
        <v>17025455</v>
      </c>
      <c r="I24" s="12">
        <f>'Tab4-S26-S27'!I58</f>
        <v>3974781</v>
      </c>
      <c r="J24" s="12">
        <f>'Tab4-S26-S27'!J58</f>
        <v>701593</v>
      </c>
      <c r="K24" s="12">
        <f>'Tab4-S26-S27'!K58</f>
        <v>3567820</v>
      </c>
      <c r="L24" s="12">
        <f>'Tab4-S26-S27'!L58</f>
        <v>94666</v>
      </c>
      <c r="M24" s="12">
        <v>7</v>
      </c>
    </row>
    <row r="25" spans="1:14" s="30" customFormat="1" ht="12.75" customHeight="1">
      <c r="A25" s="26">
        <v>8</v>
      </c>
      <c r="B25" s="27" t="s">
        <v>74</v>
      </c>
      <c r="C25" s="27"/>
      <c r="D25" s="28">
        <f>SUM(D18:D24)</f>
        <v>4119311912</v>
      </c>
      <c r="E25" s="29">
        <f>SUM(E18:E24)</f>
        <v>1099197603</v>
      </c>
      <c r="F25" s="29">
        <f aca="true" t="shared" si="2" ref="F25:L25">SUM(F18:F24)</f>
        <v>2975587247</v>
      </c>
      <c r="G25" s="29">
        <f t="shared" si="2"/>
        <v>38572731</v>
      </c>
      <c r="H25" s="29">
        <f t="shared" si="2"/>
        <v>168883368</v>
      </c>
      <c r="I25" s="29">
        <f t="shared" si="2"/>
        <v>21656383</v>
      </c>
      <c r="J25" s="29">
        <f t="shared" si="2"/>
        <v>17343339</v>
      </c>
      <c r="K25" s="29">
        <f t="shared" si="2"/>
        <v>35397975</v>
      </c>
      <c r="L25" s="29">
        <f t="shared" si="2"/>
        <v>9594325</v>
      </c>
      <c r="M25" s="268">
        <v>8</v>
      </c>
      <c r="N25" s="142"/>
    </row>
    <row r="26" spans="1:13" ht="9.75" customHeight="1">
      <c r="A26" s="7">
        <v>9</v>
      </c>
      <c r="B26" s="3" t="s">
        <v>75</v>
      </c>
      <c r="C26" s="3"/>
      <c r="D26" s="11">
        <f>D34+D65+'Tab4-S20-S21'!D23+'Tab4-S20-S21'!D42+'Tab4-S20-S21'!D64+'Tab4-S26-S27'!D23+'Tab4-S26-S27'!D44</f>
        <v>2160341352</v>
      </c>
      <c r="E26" s="12">
        <f>E34+E65+'Tab4-S20-S21'!E23+'Tab4-S20-S21'!E42+'Tab4-S20-S21'!E64+'Tab4-S26-S27'!E23+'Tab4-S26-S27'!E44</f>
        <v>543085225</v>
      </c>
      <c r="F26" s="12">
        <f>F34+F65+'Tab4-S20-S21'!F23+'Tab4-S20-S21'!F42+'Tab4-S20-S21'!F64+'Tab4-S26-S27'!F23+'Tab4-S26-S27'!F44</f>
        <v>1605007524</v>
      </c>
      <c r="G26" s="12">
        <f>G34+G65+'Tab4-S20-S21'!G23+'Tab4-S20-S21'!G42+'Tab4-S20-S21'!G64+'Tab4-S26-S27'!G23+'Tab4-S26-S27'!G44</f>
        <v>20868778</v>
      </c>
      <c r="H26" s="12">
        <f>H34+H65+'Tab4-S20-S21'!H23+'Tab4-S20-S21'!H42+'Tab4-S20-S21'!H64+'Tab4-S26-S27'!H23+'Tab4-S26-S27'!H44</f>
        <v>83192919</v>
      </c>
      <c r="I26" s="12">
        <f>I34+I65+'Tab4-S20-S21'!I23+'Tab4-S20-S21'!I42+'Tab4-S20-S21'!I64+'Tab4-S26-S27'!I23+'Tab4-S26-S27'!I44</f>
        <v>10112393</v>
      </c>
      <c r="J26" s="12">
        <f>J34+J65+'Tab4-S20-S21'!J23+'Tab4-S20-S21'!J42+'Tab4-S20-S21'!J64+'Tab4-S26-S27'!J23+'Tab4-S26-S27'!J44</f>
        <v>14790612</v>
      </c>
      <c r="K26" s="12">
        <f>K34+K65+'Tab4-S20-S21'!K23+'Tab4-S20-S21'!K42+'Tab4-S20-S21'!K64+'Tab4-S26-S27'!K23+'Tab4-S26-S27'!K44</f>
        <v>16765786</v>
      </c>
      <c r="L26" s="12">
        <v>7571626</v>
      </c>
      <c r="M26" s="12">
        <v>9</v>
      </c>
    </row>
    <row r="27" spans="1:13" ht="9.75" customHeight="1">
      <c r="A27" s="7">
        <v>10</v>
      </c>
      <c r="B27" s="3" t="s">
        <v>76</v>
      </c>
      <c r="C27" s="3"/>
      <c r="D27" s="11">
        <f>D57+D77+'Tab4-S20-S21'!D33+'Tab4-S20-S21'!D54+'Tab4-S20-S21'!D74+'Tab4-S26-S27'!D35+'Tab4-S26-S27'!D57</f>
        <v>1958970560</v>
      </c>
      <c r="E27" s="12">
        <f>E57+E77+'Tab4-S20-S21'!E33+'Tab4-S20-S21'!E54+'Tab4-S20-S21'!E74+'Tab4-S26-S27'!E35+'Tab4-S26-S27'!E57</f>
        <v>556112378</v>
      </c>
      <c r="F27" s="12">
        <f>F57+F77+'Tab4-S20-S21'!F33+'Tab4-S20-S21'!F54+'Tab4-S20-S21'!F74+'Tab4-S26-S27'!F35+'Tab4-S26-S27'!F57</f>
        <v>1370579723</v>
      </c>
      <c r="G27" s="12">
        <f>G57+G77+'Tab4-S20-S21'!G33+'Tab4-S20-S21'!G54+'Tab4-S20-S21'!G74+'Tab4-S26-S27'!G35+'Tab4-S26-S27'!G57</f>
        <v>17703953</v>
      </c>
      <c r="H27" s="12">
        <f>H57+H77+'Tab4-S20-S21'!H33+'Tab4-S20-S21'!H54+'Tab4-S20-S21'!H74+'Tab4-S26-S27'!H35+'Tab4-S26-S27'!H57</f>
        <v>85690449</v>
      </c>
      <c r="I27" s="12">
        <f>I57+I77+'Tab4-S20-S21'!I33+'Tab4-S20-S21'!I54+'Tab4-S20-S21'!I74+'Tab4-S26-S27'!I35+'Tab4-S26-S27'!I57</f>
        <v>11543990</v>
      </c>
      <c r="J27" s="12">
        <f>J57+J77+'Tab4-S20-S21'!J33+'Tab4-S20-S21'!J54+'Tab4-S20-S21'!J74+'Tab4-S26-S27'!J35+'Tab4-S26-S27'!J57</f>
        <v>2552727</v>
      </c>
      <c r="K27" s="12">
        <f>K57+K77+'Tab4-S20-S21'!K33+'Tab4-S20-S21'!K54+'Tab4-S20-S21'!K74+'Tab4-S26-S27'!K35+'Tab4-S26-S27'!K57</f>
        <v>18632189</v>
      </c>
      <c r="L27" s="12">
        <f>L57+L77+'Tab4-S20-S21'!L33+'Tab4-S20-S21'!L54+'Tab4-S20-S21'!L74+'Tab4-S26-S27'!L35+'Tab4-S26-S27'!L57</f>
        <v>2022699</v>
      </c>
      <c r="M27" s="12">
        <v>10</v>
      </c>
    </row>
    <row r="28" spans="1:13" ht="9.75" customHeight="1">
      <c r="A28" s="7"/>
      <c r="B28" s="3"/>
      <c r="C28" s="3"/>
      <c r="D28" s="12"/>
      <c r="E28" s="12"/>
      <c r="F28" s="12"/>
      <c r="G28" s="12"/>
      <c r="H28" s="12"/>
      <c r="I28" s="12"/>
      <c r="J28" s="12"/>
      <c r="K28" s="12"/>
      <c r="L28" s="12"/>
      <c r="M28" s="12"/>
    </row>
    <row r="29" spans="1:13" s="6" customFormat="1" ht="12.75" customHeight="1">
      <c r="A29" s="370" t="s">
        <v>7</v>
      </c>
      <c r="B29" s="370"/>
      <c r="C29" s="370"/>
      <c r="D29" s="370"/>
      <c r="E29" s="370"/>
      <c r="F29" s="370"/>
      <c r="G29" s="371" t="s">
        <v>77</v>
      </c>
      <c r="H29" s="371"/>
      <c r="I29" s="371"/>
      <c r="J29" s="371"/>
      <c r="K29" s="371"/>
      <c r="L29" s="371"/>
      <c r="M29" s="371"/>
    </row>
    <row r="30" spans="1:13" ht="9.75" customHeight="1">
      <c r="A30" s="7" t="s">
        <v>9</v>
      </c>
      <c r="B30" s="8" t="s">
        <v>10</v>
      </c>
      <c r="C30" s="8"/>
      <c r="D30" s="10"/>
      <c r="E30" s="9"/>
      <c r="F30" s="9"/>
      <c r="G30" s="9"/>
      <c r="H30" s="9"/>
      <c r="I30" s="9"/>
      <c r="J30" s="9"/>
      <c r="K30" s="9"/>
      <c r="L30" s="9"/>
      <c r="M30" s="211"/>
    </row>
    <row r="31" spans="1:13" ht="9.75" customHeight="1">
      <c r="A31" s="7">
        <v>11</v>
      </c>
      <c r="B31" s="3" t="s">
        <v>78</v>
      </c>
      <c r="C31" s="3"/>
      <c r="D31" s="186">
        <v>41185317</v>
      </c>
      <c r="E31" s="187">
        <v>18414664</v>
      </c>
      <c r="F31" s="187">
        <v>21752352</v>
      </c>
      <c r="G31" s="187">
        <v>1190238</v>
      </c>
      <c r="H31" s="187">
        <v>1162008</v>
      </c>
      <c r="I31" s="187">
        <v>593180</v>
      </c>
      <c r="J31" s="187" t="s">
        <v>374</v>
      </c>
      <c r="K31" s="187">
        <v>991950</v>
      </c>
      <c r="L31" s="187" t="s">
        <v>374</v>
      </c>
      <c r="M31" s="12">
        <v>11</v>
      </c>
    </row>
    <row r="32" spans="1:13" ht="9.75" customHeight="1">
      <c r="A32" s="7">
        <v>12</v>
      </c>
      <c r="B32" s="3" t="s">
        <v>79</v>
      </c>
      <c r="C32" s="3"/>
      <c r="D32" s="188">
        <v>1414283916</v>
      </c>
      <c r="E32" s="189">
        <v>223113205</v>
      </c>
      <c r="F32" s="189">
        <v>1191170710</v>
      </c>
      <c r="G32" s="189">
        <v>8407894</v>
      </c>
      <c r="H32" s="189">
        <v>43310028</v>
      </c>
      <c r="I32" s="189">
        <v>2021326</v>
      </c>
      <c r="J32" s="189">
        <v>13305527</v>
      </c>
      <c r="K32" s="189">
        <v>3895374</v>
      </c>
      <c r="L32" s="189">
        <v>6350079</v>
      </c>
      <c r="M32" s="12">
        <v>12</v>
      </c>
    </row>
    <row r="33" spans="1:13" ht="9.75" customHeight="1">
      <c r="A33" s="7">
        <v>13</v>
      </c>
      <c r="B33" s="3" t="s">
        <v>80</v>
      </c>
      <c r="C33" s="3"/>
      <c r="D33" s="186">
        <v>17135138</v>
      </c>
      <c r="E33" s="187">
        <v>8384384</v>
      </c>
      <c r="F33" s="187">
        <v>8750754</v>
      </c>
      <c r="G33" s="187">
        <v>176849</v>
      </c>
      <c r="H33" s="187">
        <v>1236773</v>
      </c>
      <c r="I33" s="187">
        <v>15445</v>
      </c>
      <c r="J33" s="187" t="s">
        <v>374</v>
      </c>
      <c r="K33" s="187">
        <v>317579</v>
      </c>
      <c r="L33" s="187" t="s">
        <v>374</v>
      </c>
      <c r="M33" s="12">
        <v>13</v>
      </c>
    </row>
    <row r="34" spans="1:13" ht="9.75" customHeight="1">
      <c r="A34" s="7">
        <v>14</v>
      </c>
      <c r="B34" s="14" t="s">
        <v>5</v>
      </c>
      <c r="C34" s="14"/>
      <c r="D34" s="16">
        <f>SUM(D31:D33)</f>
        <v>1472604371</v>
      </c>
      <c r="E34" s="17">
        <f aca="true" t="shared" si="3" ref="E34:L34">SUM(E31:E33)</f>
        <v>249912253</v>
      </c>
      <c r="F34" s="17">
        <f t="shared" si="3"/>
        <v>1221673816</v>
      </c>
      <c r="G34" s="17">
        <f t="shared" si="3"/>
        <v>9774981</v>
      </c>
      <c r="H34" s="17">
        <f t="shared" si="3"/>
        <v>45708809</v>
      </c>
      <c r="I34" s="17">
        <f t="shared" si="3"/>
        <v>2629951</v>
      </c>
      <c r="J34" s="17">
        <f t="shared" si="3"/>
        <v>13305527</v>
      </c>
      <c r="K34" s="17">
        <f t="shared" si="3"/>
        <v>5204903</v>
      </c>
      <c r="L34" s="17">
        <f t="shared" si="3"/>
        <v>6350079</v>
      </c>
      <c r="M34" s="12">
        <v>14</v>
      </c>
    </row>
    <row r="35" spans="1:13" ht="9.75" customHeight="1">
      <c r="A35" s="7"/>
      <c r="B35" s="2"/>
      <c r="C35" s="2"/>
      <c r="D35" s="11"/>
      <c r="E35" s="12"/>
      <c r="F35" s="12"/>
      <c r="G35" s="12"/>
      <c r="H35" s="25"/>
      <c r="I35" s="25"/>
      <c r="J35" s="25"/>
      <c r="K35" s="25"/>
      <c r="L35" s="25"/>
      <c r="M35" s="25"/>
    </row>
    <row r="36" spans="1:13" ht="9.75" customHeight="1">
      <c r="A36" s="7" t="s">
        <v>9</v>
      </c>
      <c r="B36" s="8" t="s">
        <v>14</v>
      </c>
      <c r="C36" s="8"/>
      <c r="D36" s="10"/>
      <c r="E36" s="9"/>
      <c r="F36" s="9"/>
      <c r="G36" s="9"/>
      <c r="H36" s="9"/>
      <c r="I36" s="9"/>
      <c r="J36" s="9"/>
      <c r="K36" s="9"/>
      <c r="L36" s="9"/>
      <c r="M36" s="211" t="s">
        <v>9</v>
      </c>
    </row>
    <row r="37" spans="1:13" ht="9.75" customHeight="1">
      <c r="A37" s="7">
        <v>15</v>
      </c>
      <c r="B37" s="3" t="s">
        <v>81</v>
      </c>
      <c r="C37" s="3"/>
      <c r="D37" s="186">
        <v>22322347</v>
      </c>
      <c r="E37" s="12">
        <v>7331965</v>
      </c>
      <c r="F37" s="12">
        <v>13885592</v>
      </c>
      <c r="G37" s="12">
        <v>123020</v>
      </c>
      <c r="H37" s="12">
        <v>723551</v>
      </c>
      <c r="I37" s="12">
        <v>145107</v>
      </c>
      <c r="J37" s="12">
        <v>222500</v>
      </c>
      <c r="K37" s="12">
        <v>272052</v>
      </c>
      <c r="L37" s="12">
        <v>8755</v>
      </c>
      <c r="M37" s="12">
        <v>15</v>
      </c>
    </row>
    <row r="38" spans="1:13" ht="9.75" customHeight="1">
      <c r="A38" s="7">
        <v>16</v>
      </c>
      <c r="B38" s="3" t="s">
        <v>82</v>
      </c>
      <c r="C38" s="3"/>
      <c r="D38" s="186">
        <v>20742831</v>
      </c>
      <c r="E38" s="12">
        <v>5996557</v>
      </c>
      <c r="F38" s="12">
        <v>13988357</v>
      </c>
      <c r="G38" s="12">
        <v>298057</v>
      </c>
      <c r="H38" s="12">
        <v>1487460</v>
      </c>
      <c r="I38" s="12">
        <v>681</v>
      </c>
      <c r="J38" s="12" t="s">
        <v>374</v>
      </c>
      <c r="K38" s="12">
        <v>249967</v>
      </c>
      <c r="L38" s="12" t="s">
        <v>374</v>
      </c>
      <c r="M38" s="12">
        <v>16</v>
      </c>
    </row>
    <row r="39" spans="1:13" ht="9.75" customHeight="1">
      <c r="A39" s="7">
        <v>17</v>
      </c>
      <c r="B39" s="3" t="s">
        <v>83</v>
      </c>
      <c r="C39" s="3"/>
      <c r="D39" s="186">
        <v>25984931</v>
      </c>
      <c r="E39" s="12">
        <v>8389879</v>
      </c>
      <c r="F39" s="12">
        <v>16910434</v>
      </c>
      <c r="G39" s="12">
        <v>103253</v>
      </c>
      <c r="H39" s="12">
        <v>1324048</v>
      </c>
      <c r="I39" s="12">
        <v>249925</v>
      </c>
      <c r="J39" s="12">
        <v>37484</v>
      </c>
      <c r="K39" s="12">
        <v>199497</v>
      </c>
      <c r="L39" s="12">
        <v>4520</v>
      </c>
      <c r="M39" s="12">
        <v>17</v>
      </c>
    </row>
    <row r="40" spans="1:13" ht="9.75" customHeight="1">
      <c r="A40" s="7">
        <v>18</v>
      </c>
      <c r="B40" s="3" t="s">
        <v>84</v>
      </c>
      <c r="C40" s="3"/>
      <c r="D40" s="186">
        <v>43686665</v>
      </c>
      <c r="E40" s="12">
        <v>12122024</v>
      </c>
      <c r="F40" s="12">
        <v>31045001</v>
      </c>
      <c r="G40" s="12">
        <v>322492</v>
      </c>
      <c r="H40" s="12">
        <v>1928880</v>
      </c>
      <c r="I40" s="12">
        <v>133379</v>
      </c>
      <c r="J40" s="12" t="s">
        <v>374</v>
      </c>
      <c r="K40" s="12">
        <v>433652</v>
      </c>
      <c r="L40" s="12">
        <v>76698</v>
      </c>
      <c r="M40" s="12">
        <v>18</v>
      </c>
    </row>
    <row r="41" spans="1:13" ht="9.75" customHeight="1">
      <c r="A41" s="7">
        <v>19</v>
      </c>
      <c r="B41" s="3" t="s">
        <v>85</v>
      </c>
      <c r="C41" s="3"/>
      <c r="D41" s="186">
        <v>40395084</v>
      </c>
      <c r="E41" s="12">
        <v>10742369</v>
      </c>
      <c r="F41" s="12">
        <v>29652715</v>
      </c>
      <c r="G41" s="12">
        <v>346287</v>
      </c>
      <c r="H41" s="12">
        <v>1832907</v>
      </c>
      <c r="I41" s="12">
        <v>130769</v>
      </c>
      <c r="J41" s="12">
        <v>74723</v>
      </c>
      <c r="K41" s="12">
        <v>582531</v>
      </c>
      <c r="L41" s="12">
        <v>201378</v>
      </c>
      <c r="M41" s="12">
        <v>19</v>
      </c>
    </row>
    <row r="42" spans="1:13" ht="9.75" customHeight="1">
      <c r="A42" s="7">
        <v>20</v>
      </c>
      <c r="B42" s="3" t="s">
        <v>86</v>
      </c>
      <c r="C42" s="3"/>
      <c r="D42" s="186">
        <v>26323762</v>
      </c>
      <c r="E42" s="12">
        <v>7251885</v>
      </c>
      <c r="F42" s="12">
        <v>18679090</v>
      </c>
      <c r="G42" s="12">
        <v>66977</v>
      </c>
      <c r="H42" s="12">
        <v>784889</v>
      </c>
      <c r="I42" s="12">
        <v>48080</v>
      </c>
      <c r="J42" s="12" t="s">
        <v>374</v>
      </c>
      <c r="K42" s="12">
        <v>58506</v>
      </c>
      <c r="L42" s="12" t="s">
        <v>374</v>
      </c>
      <c r="M42" s="12">
        <v>20</v>
      </c>
    </row>
    <row r="43" spans="1:13" ht="9.75" customHeight="1">
      <c r="A43" s="7">
        <v>21</v>
      </c>
      <c r="B43" s="3" t="s">
        <v>87</v>
      </c>
      <c r="C43" s="3"/>
      <c r="D43" s="186">
        <v>38010288</v>
      </c>
      <c r="E43" s="12">
        <v>12529659</v>
      </c>
      <c r="F43" s="12">
        <v>24768701</v>
      </c>
      <c r="G43" s="12">
        <v>511662</v>
      </c>
      <c r="H43" s="12">
        <v>1016418</v>
      </c>
      <c r="I43" s="12">
        <v>226433</v>
      </c>
      <c r="J43" s="12" t="s">
        <v>374</v>
      </c>
      <c r="K43" s="12">
        <v>204253</v>
      </c>
      <c r="L43" s="12">
        <v>17355</v>
      </c>
      <c r="M43" s="12">
        <v>21</v>
      </c>
    </row>
    <row r="44" spans="1:13" ht="9.75" customHeight="1">
      <c r="A44" s="7">
        <v>22</v>
      </c>
      <c r="B44" s="3" t="s">
        <v>88</v>
      </c>
      <c r="C44" s="3"/>
      <c r="D44" s="186">
        <v>48504888</v>
      </c>
      <c r="E44" s="12">
        <v>9714964</v>
      </c>
      <c r="F44" s="12">
        <v>38789924</v>
      </c>
      <c r="G44" s="12">
        <v>117064</v>
      </c>
      <c r="H44" s="12">
        <v>3180303</v>
      </c>
      <c r="I44" s="12">
        <v>657414</v>
      </c>
      <c r="J44" s="12" t="s">
        <v>374</v>
      </c>
      <c r="K44" s="12">
        <v>272073</v>
      </c>
      <c r="L44" s="12">
        <v>71066</v>
      </c>
      <c r="M44" s="12">
        <v>22</v>
      </c>
    </row>
    <row r="45" spans="1:13" ht="9.75" customHeight="1">
      <c r="A45" s="7">
        <v>23</v>
      </c>
      <c r="B45" s="3" t="s">
        <v>89</v>
      </c>
      <c r="C45" s="3"/>
      <c r="D45" s="186">
        <v>56174506</v>
      </c>
      <c r="E45" s="12">
        <v>17358354</v>
      </c>
      <c r="F45" s="12">
        <v>38816152</v>
      </c>
      <c r="G45" s="12">
        <v>143560</v>
      </c>
      <c r="H45" s="12">
        <v>3252436</v>
      </c>
      <c r="I45" s="12">
        <v>206986</v>
      </c>
      <c r="J45" s="12" t="s">
        <v>374</v>
      </c>
      <c r="K45" s="12">
        <v>878861</v>
      </c>
      <c r="L45" s="12">
        <v>25589</v>
      </c>
      <c r="M45" s="12">
        <v>23</v>
      </c>
    </row>
    <row r="46" spans="1:13" ht="9.75" customHeight="1">
      <c r="A46" s="7">
        <v>24</v>
      </c>
      <c r="B46" s="3" t="s">
        <v>90</v>
      </c>
      <c r="C46" s="3"/>
      <c r="D46" s="186">
        <v>17502362</v>
      </c>
      <c r="E46" s="12">
        <v>6333401</v>
      </c>
      <c r="F46" s="12">
        <v>10840174</v>
      </c>
      <c r="G46" s="12">
        <v>136144</v>
      </c>
      <c r="H46" s="12">
        <v>786650</v>
      </c>
      <c r="I46" s="12">
        <v>78653</v>
      </c>
      <c r="J46" s="12" t="s">
        <v>374</v>
      </c>
      <c r="K46" s="12">
        <v>223219</v>
      </c>
      <c r="L46" s="12">
        <v>47470</v>
      </c>
      <c r="M46" s="12">
        <v>24</v>
      </c>
    </row>
    <row r="47" spans="1:13" ht="9.75" customHeight="1">
      <c r="A47" s="7">
        <v>25</v>
      </c>
      <c r="B47" s="3" t="s">
        <v>91</v>
      </c>
      <c r="C47" s="3"/>
      <c r="D47" s="186">
        <v>25856601</v>
      </c>
      <c r="E47" s="12">
        <v>10517553</v>
      </c>
      <c r="F47" s="12">
        <v>15339048</v>
      </c>
      <c r="G47" s="12">
        <v>272719</v>
      </c>
      <c r="H47" s="12">
        <v>760940</v>
      </c>
      <c r="I47" s="12">
        <v>187263</v>
      </c>
      <c r="J47" s="12" t="s">
        <v>374</v>
      </c>
      <c r="K47" s="12">
        <v>343374</v>
      </c>
      <c r="L47" s="12">
        <v>20000</v>
      </c>
      <c r="M47" s="12">
        <v>25</v>
      </c>
    </row>
    <row r="48" spans="1:13" ht="9.75" customHeight="1">
      <c r="A48" s="7">
        <v>26</v>
      </c>
      <c r="B48" s="3" t="s">
        <v>92</v>
      </c>
      <c r="C48" s="3"/>
      <c r="D48" s="186">
        <v>20127669</v>
      </c>
      <c r="E48" s="12">
        <v>5892767</v>
      </c>
      <c r="F48" s="12">
        <v>14234902</v>
      </c>
      <c r="G48" s="12">
        <v>35337</v>
      </c>
      <c r="H48" s="12">
        <v>1292534</v>
      </c>
      <c r="I48" s="12">
        <v>27530</v>
      </c>
      <c r="J48" s="12">
        <v>14858</v>
      </c>
      <c r="K48" s="12">
        <v>163286</v>
      </c>
      <c r="L48" s="12" t="s">
        <v>374</v>
      </c>
      <c r="M48" s="12">
        <v>26</v>
      </c>
    </row>
    <row r="49" spans="1:13" ht="9.75" customHeight="1">
      <c r="A49" s="7">
        <v>27</v>
      </c>
      <c r="B49" s="3" t="s">
        <v>93</v>
      </c>
      <c r="C49" s="3"/>
      <c r="D49" s="186">
        <v>23222099</v>
      </c>
      <c r="E49" s="12">
        <v>6724296</v>
      </c>
      <c r="F49" s="12">
        <v>16497803</v>
      </c>
      <c r="G49" s="12">
        <v>182576</v>
      </c>
      <c r="H49" s="12">
        <v>1075265</v>
      </c>
      <c r="I49" s="12">
        <v>180129</v>
      </c>
      <c r="J49" s="12" t="s">
        <v>374</v>
      </c>
      <c r="K49" s="12">
        <v>21483</v>
      </c>
      <c r="L49" s="12">
        <v>54090</v>
      </c>
      <c r="M49" s="12">
        <v>27</v>
      </c>
    </row>
    <row r="50" spans="1:13" ht="9.75" customHeight="1">
      <c r="A50" s="7">
        <v>28</v>
      </c>
      <c r="B50" s="3" t="s">
        <v>79</v>
      </c>
      <c r="C50" s="3"/>
      <c r="D50" s="188">
        <v>136240626</v>
      </c>
      <c r="E50" s="12">
        <v>32070913</v>
      </c>
      <c r="F50" s="12">
        <v>102644091</v>
      </c>
      <c r="G50" s="12">
        <v>227331</v>
      </c>
      <c r="H50" s="12">
        <v>11445424</v>
      </c>
      <c r="I50" s="12">
        <v>412272</v>
      </c>
      <c r="J50" s="12">
        <v>42147</v>
      </c>
      <c r="K50" s="12">
        <v>1283696</v>
      </c>
      <c r="L50" s="12">
        <v>423428</v>
      </c>
      <c r="M50" s="12">
        <v>28</v>
      </c>
    </row>
    <row r="51" spans="1:13" ht="9.75" customHeight="1">
      <c r="A51" s="7">
        <v>29</v>
      </c>
      <c r="B51" s="3" t="s">
        <v>94</v>
      </c>
      <c r="C51" s="3"/>
      <c r="D51" s="186">
        <v>23280703</v>
      </c>
      <c r="E51" s="12">
        <v>7363954</v>
      </c>
      <c r="F51" s="12">
        <v>15529563</v>
      </c>
      <c r="G51" s="12">
        <v>447349</v>
      </c>
      <c r="H51" s="12">
        <v>567331</v>
      </c>
      <c r="I51" s="12">
        <v>368693</v>
      </c>
      <c r="J51" s="12" t="s">
        <v>374</v>
      </c>
      <c r="K51" s="12">
        <v>460518</v>
      </c>
      <c r="L51" s="12" t="s">
        <v>374</v>
      </c>
      <c r="M51" s="12">
        <v>29</v>
      </c>
    </row>
    <row r="52" spans="1:13" ht="9.75" customHeight="1">
      <c r="A52" s="7">
        <v>30</v>
      </c>
      <c r="B52" s="3" t="s">
        <v>95</v>
      </c>
      <c r="C52" s="3"/>
      <c r="D52" s="186">
        <v>34795239</v>
      </c>
      <c r="E52" s="12">
        <v>9187705</v>
      </c>
      <c r="F52" s="12">
        <v>24997985</v>
      </c>
      <c r="G52" s="12">
        <v>422298</v>
      </c>
      <c r="H52" s="12">
        <v>804447</v>
      </c>
      <c r="I52" s="12">
        <v>383664</v>
      </c>
      <c r="J52" s="12" t="s">
        <v>374</v>
      </c>
      <c r="K52" s="12">
        <v>373551</v>
      </c>
      <c r="L52" s="12" t="s">
        <v>374</v>
      </c>
      <c r="M52" s="12">
        <v>30</v>
      </c>
    </row>
    <row r="53" spans="1:13" ht="9.75" customHeight="1">
      <c r="A53" s="7">
        <v>31</v>
      </c>
      <c r="B53" s="3" t="s">
        <v>80</v>
      </c>
      <c r="C53" s="3"/>
      <c r="D53" s="186">
        <v>52429343</v>
      </c>
      <c r="E53" s="12">
        <v>15465504</v>
      </c>
      <c r="F53" s="12">
        <v>35501447</v>
      </c>
      <c r="G53" s="12">
        <v>789001</v>
      </c>
      <c r="H53" s="12">
        <v>1658564</v>
      </c>
      <c r="I53" s="12">
        <v>753777</v>
      </c>
      <c r="J53" s="12" t="s">
        <v>374</v>
      </c>
      <c r="K53" s="12">
        <v>735091</v>
      </c>
      <c r="L53" s="12" t="s">
        <v>374</v>
      </c>
      <c r="M53" s="12">
        <v>31</v>
      </c>
    </row>
    <row r="54" spans="1:13" ht="9.75" customHeight="1">
      <c r="A54" s="7">
        <v>32</v>
      </c>
      <c r="B54" s="3" t="s">
        <v>96</v>
      </c>
      <c r="C54" s="3"/>
      <c r="D54" s="186">
        <v>35201510</v>
      </c>
      <c r="E54" s="12">
        <v>8762307</v>
      </c>
      <c r="F54" s="12">
        <v>25558312</v>
      </c>
      <c r="G54" s="12">
        <v>268117</v>
      </c>
      <c r="H54" s="12">
        <v>1846519</v>
      </c>
      <c r="I54" s="12">
        <v>405389</v>
      </c>
      <c r="J54" s="12" t="s">
        <v>374</v>
      </c>
      <c r="K54" s="12">
        <v>856744</v>
      </c>
      <c r="L54" s="12">
        <v>60678</v>
      </c>
      <c r="M54" s="12">
        <v>32</v>
      </c>
    </row>
    <row r="55" spans="1:13" ht="9.75" customHeight="1">
      <c r="A55" s="7">
        <v>33</v>
      </c>
      <c r="B55" s="3" t="s">
        <v>97</v>
      </c>
      <c r="C55" s="3"/>
      <c r="D55" s="186">
        <v>35227240</v>
      </c>
      <c r="E55" s="12">
        <v>14296416</v>
      </c>
      <c r="F55" s="12">
        <v>19994014</v>
      </c>
      <c r="G55" s="12">
        <v>485368</v>
      </c>
      <c r="H55" s="12">
        <v>970760</v>
      </c>
      <c r="I55" s="12">
        <v>71727</v>
      </c>
      <c r="J55" s="12" t="s">
        <v>374</v>
      </c>
      <c r="K55" s="12">
        <v>267279</v>
      </c>
      <c r="L55" s="12">
        <v>22355</v>
      </c>
      <c r="M55" s="12">
        <v>33</v>
      </c>
    </row>
    <row r="56" spans="1:13" ht="9.75" customHeight="1">
      <c r="A56" s="7">
        <v>34</v>
      </c>
      <c r="B56" s="3" t="s">
        <v>98</v>
      </c>
      <c r="C56" s="3"/>
      <c r="D56" s="186">
        <v>30257880</v>
      </c>
      <c r="E56" s="12">
        <v>9275342</v>
      </c>
      <c r="F56" s="12">
        <v>19888156</v>
      </c>
      <c r="G56" s="12">
        <v>415991</v>
      </c>
      <c r="H56" s="12">
        <v>969127</v>
      </c>
      <c r="I56" s="12">
        <v>62123</v>
      </c>
      <c r="J56" s="12" t="s">
        <v>374</v>
      </c>
      <c r="K56" s="12">
        <v>439898</v>
      </c>
      <c r="L56" s="12" t="s">
        <v>374</v>
      </c>
      <c r="M56" s="12">
        <v>34</v>
      </c>
    </row>
    <row r="57" spans="1:13" ht="9.75" customHeight="1">
      <c r="A57" s="7">
        <v>35</v>
      </c>
      <c r="B57" s="14" t="s">
        <v>5</v>
      </c>
      <c r="C57" s="14"/>
      <c r="D57" s="16">
        <f>SUM(D37:D56)</f>
        <v>756286574</v>
      </c>
      <c r="E57" s="17">
        <f aca="true" t="shared" si="4" ref="E57:L57">SUM(E37:E56)</f>
        <v>217327814</v>
      </c>
      <c r="F57" s="17">
        <f t="shared" si="4"/>
        <v>527561461</v>
      </c>
      <c r="G57" s="17">
        <f t="shared" si="4"/>
        <v>5714603</v>
      </c>
      <c r="H57" s="17">
        <f t="shared" si="4"/>
        <v>37708453</v>
      </c>
      <c r="I57" s="17">
        <f t="shared" si="4"/>
        <v>4729994</v>
      </c>
      <c r="J57" s="17">
        <f t="shared" si="4"/>
        <v>391712</v>
      </c>
      <c r="K57" s="17">
        <f t="shared" si="4"/>
        <v>8319531</v>
      </c>
      <c r="L57" s="17">
        <f t="shared" si="4"/>
        <v>1033382</v>
      </c>
      <c r="M57" s="12">
        <v>35</v>
      </c>
    </row>
    <row r="58" spans="1:13" ht="9.75" customHeight="1">
      <c r="A58" s="7">
        <v>36</v>
      </c>
      <c r="B58" s="20" t="s">
        <v>69</v>
      </c>
      <c r="C58" s="20"/>
      <c r="D58" s="16">
        <f>D34+D57</f>
        <v>2228890945</v>
      </c>
      <c r="E58" s="17">
        <f aca="true" t="shared" si="5" ref="E58:L58">E34+E57</f>
        <v>467240067</v>
      </c>
      <c r="F58" s="17">
        <f t="shared" si="5"/>
        <v>1749235277</v>
      </c>
      <c r="G58" s="17">
        <f t="shared" si="5"/>
        <v>15489584</v>
      </c>
      <c r="H58" s="17">
        <f t="shared" si="5"/>
        <v>83417262</v>
      </c>
      <c r="I58" s="17">
        <f t="shared" si="5"/>
        <v>7359945</v>
      </c>
      <c r="J58" s="17">
        <f t="shared" si="5"/>
        <v>13697239</v>
      </c>
      <c r="K58" s="17">
        <f t="shared" si="5"/>
        <v>13524434</v>
      </c>
      <c r="L58" s="17">
        <f t="shared" si="5"/>
        <v>7383461</v>
      </c>
      <c r="M58" s="12">
        <v>36</v>
      </c>
    </row>
    <row r="59" spans="1:13" ht="9.75" customHeight="1">
      <c r="A59" s="7"/>
      <c r="B59" s="20"/>
      <c r="C59" s="20"/>
      <c r="D59" s="17"/>
      <c r="E59" s="17"/>
      <c r="F59" s="17"/>
      <c r="G59" s="17"/>
      <c r="H59" s="17"/>
      <c r="I59" s="17"/>
      <c r="J59" s="17"/>
      <c r="K59" s="17"/>
      <c r="L59" s="17"/>
      <c r="M59" s="12"/>
    </row>
    <row r="60" spans="1:13" s="6" customFormat="1" ht="14.25" customHeight="1">
      <c r="A60" s="370" t="s">
        <v>7</v>
      </c>
      <c r="B60" s="370"/>
      <c r="C60" s="370"/>
      <c r="D60" s="370"/>
      <c r="E60" s="370"/>
      <c r="F60" s="370"/>
      <c r="G60" s="371" t="s">
        <v>99</v>
      </c>
      <c r="H60" s="371"/>
      <c r="I60" s="371"/>
      <c r="J60" s="371"/>
      <c r="K60" s="371"/>
      <c r="L60" s="371"/>
      <c r="M60" s="371"/>
    </row>
    <row r="61" spans="1:13" ht="9.75" customHeight="1">
      <c r="A61" s="7" t="s">
        <v>9</v>
      </c>
      <c r="B61" s="8" t="s">
        <v>10</v>
      </c>
      <c r="C61" s="8"/>
      <c r="D61" s="10"/>
      <c r="E61" s="9"/>
      <c r="F61" s="9"/>
      <c r="G61" s="9"/>
      <c r="H61" s="9"/>
      <c r="I61" s="9"/>
      <c r="J61" s="9"/>
      <c r="K61" s="9"/>
      <c r="L61" s="9"/>
      <c r="M61" s="211"/>
    </row>
    <row r="62" spans="1:13" ht="9.75" customHeight="1">
      <c r="A62" s="7">
        <v>37</v>
      </c>
      <c r="B62" s="3" t="s">
        <v>100</v>
      </c>
      <c r="C62" s="3"/>
      <c r="D62" s="186">
        <v>23229751</v>
      </c>
      <c r="E62" s="12">
        <v>10184761</v>
      </c>
      <c r="F62" s="12">
        <v>12057826</v>
      </c>
      <c r="G62" s="12">
        <v>474117</v>
      </c>
      <c r="H62" s="12">
        <v>1117637</v>
      </c>
      <c r="I62" s="12">
        <v>119096</v>
      </c>
      <c r="J62" s="12" t="s">
        <v>374</v>
      </c>
      <c r="K62" s="12">
        <v>217088</v>
      </c>
      <c r="L62" s="12">
        <v>40000</v>
      </c>
      <c r="M62" s="212">
        <v>37</v>
      </c>
    </row>
    <row r="63" spans="1:13" ht="9.75" customHeight="1">
      <c r="A63" s="7">
        <v>38</v>
      </c>
      <c r="B63" s="3" t="s">
        <v>101</v>
      </c>
      <c r="C63" s="3"/>
      <c r="D63" s="186">
        <v>11326367</v>
      </c>
      <c r="E63" s="12">
        <v>4950116</v>
      </c>
      <c r="F63" s="12">
        <v>5752811</v>
      </c>
      <c r="G63" s="12" t="s">
        <v>374</v>
      </c>
      <c r="H63" s="12">
        <v>623684</v>
      </c>
      <c r="I63" s="12">
        <v>645497</v>
      </c>
      <c r="J63" s="12" t="s">
        <v>374</v>
      </c>
      <c r="K63" s="12">
        <v>630519</v>
      </c>
      <c r="L63" s="12">
        <v>4370</v>
      </c>
      <c r="M63" s="212">
        <v>38</v>
      </c>
    </row>
    <row r="64" spans="1:13" ht="9.75" customHeight="1">
      <c r="A64" s="7">
        <v>39</v>
      </c>
      <c r="B64" s="3" t="s">
        <v>102</v>
      </c>
      <c r="C64" s="3"/>
      <c r="D64" s="186">
        <v>9831445</v>
      </c>
      <c r="E64" s="12">
        <v>4390588</v>
      </c>
      <c r="F64" s="12">
        <v>5440857</v>
      </c>
      <c r="G64" s="12">
        <v>96035</v>
      </c>
      <c r="H64" s="12">
        <v>589142</v>
      </c>
      <c r="I64" s="12">
        <v>211421</v>
      </c>
      <c r="J64" s="12">
        <v>115369</v>
      </c>
      <c r="K64" s="12">
        <v>82782</v>
      </c>
      <c r="L64" s="12" t="s">
        <v>374</v>
      </c>
      <c r="M64" s="212">
        <v>39</v>
      </c>
    </row>
    <row r="65" spans="1:13" s="24" customFormat="1" ht="9.75" customHeight="1">
      <c r="A65" s="7">
        <v>40</v>
      </c>
      <c r="B65" s="14" t="s">
        <v>5</v>
      </c>
      <c r="C65" s="14"/>
      <c r="D65" s="16">
        <f>SUM(D62:D64)</f>
        <v>44387563</v>
      </c>
      <c r="E65" s="17">
        <f aca="true" t="shared" si="6" ref="E65:L65">SUM(E62:E64)</f>
        <v>19525465</v>
      </c>
      <c r="F65" s="17">
        <f t="shared" si="6"/>
        <v>23251494</v>
      </c>
      <c r="G65" s="17">
        <f t="shared" si="6"/>
        <v>570152</v>
      </c>
      <c r="H65" s="17">
        <f t="shared" si="6"/>
        <v>2330463</v>
      </c>
      <c r="I65" s="17">
        <f t="shared" si="6"/>
        <v>976014</v>
      </c>
      <c r="J65" s="17">
        <f t="shared" si="6"/>
        <v>115369</v>
      </c>
      <c r="K65" s="17">
        <f t="shared" si="6"/>
        <v>930389</v>
      </c>
      <c r="L65" s="17">
        <f t="shared" si="6"/>
        <v>44370</v>
      </c>
      <c r="M65" s="212">
        <v>40</v>
      </c>
    </row>
    <row r="66" spans="1:13" ht="9.75" customHeight="1">
      <c r="A66" s="7"/>
      <c r="B66" s="2"/>
      <c r="C66" s="2"/>
      <c r="D66" s="16"/>
      <c r="E66" s="25"/>
      <c r="F66" s="25"/>
      <c r="G66" s="25"/>
      <c r="H66" s="13"/>
      <c r="I66" s="25"/>
      <c r="J66" s="25"/>
      <c r="K66" s="25"/>
      <c r="L66" s="25"/>
      <c r="M66" s="212"/>
    </row>
    <row r="67" spans="1:13" ht="9.75" customHeight="1">
      <c r="A67" s="7" t="s">
        <v>9</v>
      </c>
      <c r="B67" s="8" t="s">
        <v>26</v>
      </c>
      <c r="C67" s="8"/>
      <c r="D67" s="31"/>
      <c r="E67" s="9"/>
      <c r="F67" s="9"/>
      <c r="G67" s="9"/>
      <c r="H67" s="9"/>
      <c r="I67" s="9"/>
      <c r="J67" s="9"/>
      <c r="K67" s="9"/>
      <c r="L67" s="9"/>
      <c r="M67" s="212" t="s">
        <v>9</v>
      </c>
    </row>
    <row r="68" spans="1:13" ht="9.75" customHeight="1">
      <c r="A68" s="7">
        <v>41</v>
      </c>
      <c r="B68" s="3" t="s">
        <v>103</v>
      </c>
      <c r="C68" s="3"/>
      <c r="D68" s="11">
        <v>20429446</v>
      </c>
      <c r="E68" s="12">
        <v>7667539</v>
      </c>
      <c r="F68" s="12">
        <v>12071158</v>
      </c>
      <c r="G68" s="12">
        <v>433147</v>
      </c>
      <c r="H68" s="12">
        <v>717244</v>
      </c>
      <c r="I68" s="12">
        <v>157055</v>
      </c>
      <c r="J68" s="12" t="s">
        <v>374</v>
      </c>
      <c r="K68" s="12">
        <v>234078</v>
      </c>
      <c r="L68" s="12">
        <v>1883</v>
      </c>
      <c r="M68" s="212">
        <v>41</v>
      </c>
    </row>
    <row r="69" spans="1:13" ht="9.75" customHeight="1">
      <c r="A69" s="7">
        <v>42</v>
      </c>
      <c r="B69" s="3" t="s">
        <v>104</v>
      </c>
      <c r="C69" s="3"/>
      <c r="D69" s="11">
        <v>13547852</v>
      </c>
      <c r="E69" s="12">
        <v>2975506</v>
      </c>
      <c r="F69" s="12">
        <v>10280594</v>
      </c>
      <c r="G69" s="12">
        <v>87667</v>
      </c>
      <c r="H69" s="12">
        <v>133726</v>
      </c>
      <c r="I69" s="12">
        <v>32021</v>
      </c>
      <c r="J69" s="12" t="s">
        <v>374</v>
      </c>
      <c r="K69" s="12">
        <v>132117</v>
      </c>
      <c r="L69" s="12">
        <v>33874</v>
      </c>
      <c r="M69" s="212">
        <v>42</v>
      </c>
    </row>
    <row r="70" spans="1:13" ht="9.75" customHeight="1">
      <c r="A70" s="7">
        <v>43</v>
      </c>
      <c r="B70" s="3" t="s">
        <v>105</v>
      </c>
      <c r="C70" s="3"/>
      <c r="D70" s="11">
        <v>24361546</v>
      </c>
      <c r="E70" s="12">
        <v>7640643</v>
      </c>
      <c r="F70" s="12">
        <v>16150962</v>
      </c>
      <c r="G70" s="12">
        <v>411290</v>
      </c>
      <c r="H70" s="12">
        <v>1420473</v>
      </c>
      <c r="I70" s="12" t="s">
        <v>374</v>
      </c>
      <c r="J70" s="12" t="s">
        <v>374</v>
      </c>
      <c r="K70" s="12">
        <v>116090</v>
      </c>
      <c r="L70" s="12" t="s">
        <v>374</v>
      </c>
      <c r="M70" s="212">
        <v>43</v>
      </c>
    </row>
    <row r="71" spans="1:13" ht="9.75" customHeight="1">
      <c r="A71" s="7">
        <v>44</v>
      </c>
      <c r="B71" s="3" t="s">
        <v>100</v>
      </c>
      <c r="C71" s="3"/>
      <c r="D71" s="11">
        <v>43411035</v>
      </c>
      <c r="E71" s="12">
        <v>10616135</v>
      </c>
      <c r="F71" s="12">
        <v>32124900</v>
      </c>
      <c r="G71" s="12">
        <v>399216</v>
      </c>
      <c r="H71" s="12">
        <v>467971</v>
      </c>
      <c r="I71" s="12">
        <v>385203</v>
      </c>
      <c r="J71" s="12" t="s">
        <v>374</v>
      </c>
      <c r="K71" s="12">
        <v>196091</v>
      </c>
      <c r="L71" s="12" t="s">
        <v>374</v>
      </c>
      <c r="M71" s="212">
        <v>44</v>
      </c>
    </row>
    <row r="72" spans="1:13" ht="9.75" customHeight="1">
      <c r="A72" s="7">
        <v>45</v>
      </c>
      <c r="B72" s="3" t="s">
        <v>101</v>
      </c>
      <c r="C72" s="3"/>
      <c r="D72" s="11">
        <v>28961659</v>
      </c>
      <c r="E72" s="12">
        <v>9550970</v>
      </c>
      <c r="F72" s="12">
        <v>19410689</v>
      </c>
      <c r="G72" s="12">
        <v>546732</v>
      </c>
      <c r="H72" s="12">
        <v>1296468</v>
      </c>
      <c r="I72" s="12">
        <v>79097</v>
      </c>
      <c r="J72" s="12">
        <v>276203</v>
      </c>
      <c r="K72" s="12">
        <v>878986</v>
      </c>
      <c r="L72" s="12">
        <v>16586</v>
      </c>
      <c r="M72" s="212">
        <v>45</v>
      </c>
    </row>
    <row r="73" spans="1:13" ht="9.75" customHeight="1">
      <c r="A73" s="7">
        <v>46</v>
      </c>
      <c r="B73" s="3" t="s">
        <v>106</v>
      </c>
      <c r="C73" s="3"/>
      <c r="D73" s="11">
        <v>11353979</v>
      </c>
      <c r="E73" s="12">
        <v>3078938</v>
      </c>
      <c r="F73" s="12">
        <v>7755965</v>
      </c>
      <c r="G73" s="12">
        <v>87530</v>
      </c>
      <c r="H73" s="12">
        <v>344808</v>
      </c>
      <c r="I73" s="12">
        <v>45358</v>
      </c>
      <c r="J73" s="12" t="s">
        <v>374</v>
      </c>
      <c r="K73" s="12">
        <v>83040</v>
      </c>
      <c r="L73" s="12">
        <v>12300</v>
      </c>
      <c r="M73" s="212">
        <v>46</v>
      </c>
    </row>
    <row r="74" spans="1:13" ht="9.75" customHeight="1">
      <c r="A74" s="7">
        <v>47</v>
      </c>
      <c r="B74" s="3" t="s">
        <v>107</v>
      </c>
      <c r="C74" s="3"/>
      <c r="D74" s="11">
        <v>23970541</v>
      </c>
      <c r="E74" s="12">
        <v>5217227</v>
      </c>
      <c r="F74" s="12">
        <v>18753314</v>
      </c>
      <c r="G74" s="12">
        <v>226865</v>
      </c>
      <c r="H74" s="12">
        <v>487909</v>
      </c>
      <c r="I74" s="12">
        <v>4998</v>
      </c>
      <c r="J74" s="12">
        <v>298016</v>
      </c>
      <c r="K74" s="12">
        <v>218258</v>
      </c>
      <c r="L74" s="12">
        <v>360</v>
      </c>
      <c r="M74" s="212">
        <v>47</v>
      </c>
    </row>
    <row r="75" spans="1:13" ht="9.75" customHeight="1">
      <c r="A75" s="7">
        <v>48</v>
      </c>
      <c r="B75" s="3" t="s">
        <v>108</v>
      </c>
      <c r="C75" s="3"/>
      <c r="D75" s="11">
        <v>23258954</v>
      </c>
      <c r="E75" s="12">
        <v>5353459</v>
      </c>
      <c r="F75" s="12">
        <v>17277282</v>
      </c>
      <c r="G75" s="12">
        <v>183722</v>
      </c>
      <c r="H75" s="12">
        <v>1606404</v>
      </c>
      <c r="I75" s="12">
        <v>466372</v>
      </c>
      <c r="J75" s="12" t="s">
        <v>374</v>
      </c>
      <c r="K75" s="12">
        <v>215052</v>
      </c>
      <c r="L75" s="12">
        <v>480</v>
      </c>
      <c r="M75" s="212">
        <v>48</v>
      </c>
    </row>
    <row r="76" spans="1:13" ht="9.75" customHeight="1">
      <c r="A76" s="7">
        <v>49</v>
      </c>
      <c r="B76" s="3" t="s">
        <v>109</v>
      </c>
      <c r="C76" s="3"/>
      <c r="D76" s="11">
        <v>18314394</v>
      </c>
      <c r="E76" s="12">
        <v>4345809</v>
      </c>
      <c r="F76" s="12">
        <v>12988413</v>
      </c>
      <c r="G76" s="12">
        <v>43540</v>
      </c>
      <c r="H76" s="12">
        <v>852615</v>
      </c>
      <c r="I76" s="12">
        <v>44813</v>
      </c>
      <c r="J76" s="12">
        <v>336826</v>
      </c>
      <c r="K76" s="12">
        <v>37798</v>
      </c>
      <c r="L76" s="12" t="s">
        <v>374</v>
      </c>
      <c r="M76" s="212">
        <v>49</v>
      </c>
    </row>
    <row r="77" spans="1:13" s="24" customFormat="1" ht="9.75" customHeight="1">
      <c r="A77" s="7">
        <v>50</v>
      </c>
      <c r="B77" s="14" t="s">
        <v>5</v>
      </c>
      <c r="C77" s="14"/>
      <c r="D77" s="16">
        <f>SUM(D68:D76)</f>
        <v>207609406</v>
      </c>
      <c r="E77" s="17">
        <f aca="true" t="shared" si="7" ref="E77:L77">SUM(E68:E76)</f>
        <v>56446226</v>
      </c>
      <c r="F77" s="17">
        <f t="shared" si="7"/>
        <v>146813277</v>
      </c>
      <c r="G77" s="17">
        <f t="shared" si="7"/>
        <v>2419709</v>
      </c>
      <c r="H77" s="17">
        <f t="shared" si="7"/>
        <v>7327618</v>
      </c>
      <c r="I77" s="17">
        <f t="shared" si="7"/>
        <v>1214917</v>
      </c>
      <c r="J77" s="17">
        <f t="shared" si="7"/>
        <v>911045</v>
      </c>
      <c r="K77" s="17">
        <f t="shared" si="7"/>
        <v>2111510</v>
      </c>
      <c r="L77" s="17">
        <f t="shared" si="7"/>
        <v>65483</v>
      </c>
      <c r="M77" s="212">
        <v>50</v>
      </c>
    </row>
    <row r="78" spans="1:13" s="24" customFormat="1" ht="9.75" customHeight="1">
      <c r="A78" s="7">
        <v>51</v>
      </c>
      <c r="B78" s="20" t="s">
        <v>70</v>
      </c>
      <c r="C78" s="20"/>
      <c r="D78" s="16">
        <f>D65+D77</f>
        <v>251996969</v>
      </c>
      <c r="E78" s="17">
        <f aca="true" t="shared" si="8" ref="E78:L78">E65+E77</f>
        <v>75971691</v>
      </c>
      <c r="F78" s="17">
        <f t="shared" si="8"/>
        <v>170064771</v>
      </c>
      <c r="G78" s="17">
        <f t="shared" si="8"/>
        <v>2989861</v>
      </c>
      <c r="H78" s="17">
        <f t="shared" si="8"/>
        <v>9658081</v>
      </c>
      <c r="I78" s="17">
        <f t="shared" si="8"/>
        <v>2190931</v>
      </c>
      <c r="J78" s="17">
        <f t="shared" si="8"/>
        <v>1026414</v>
      </c>
      <c r="K78" s="17">
        <f t="shared" si="8"/>
        <v>3041899</v>
      </c>
      <c r="L78" s="17">
        <f t="shared" si="8"/>
        <v>109853</v>
      </c>
      <c r="M78" s="212">
        <v>51</v>
      </c>
    </row>
    <row r="79" spans="1:13" ht="9" customHeight="1">
      <c r="A79" s="369" t="s">
        <v>37</v>
      </c>
      <c r="B79" s="369"/>
      <c r="C79" s="369"/>
      <c r="D79" s="369"/>
      <c r="E79" s="369"/>
      <c r="F79" s="369"/>
      <c r="G79" s="369"/>
      <c r="H79" s="369"/>
      <c r="I79" s="369"/>
      <c r="J79" s="369"/>
      <c r="K79" s="25"/>
      <c r="L79" s="25"/>
      <c r="M79" s="25"/>
    </row>
    <row r="80" spans="1:13" s="54" customFormat="1" ht="9" customHeight="1">
      <c r="A80" s="372" t="s">
        <v>455</v>
      </c>
      <c r="B80" s="373"/>
      <c r="C80" s="373"/>
      <c r="D80" s="373"/>
      <c r="E80" s="373"/>
      <c r="F80" s="373"/>
      <c r="G80" s="373"/>
      <c r="H80" s="373"/>
      <c r="I80" s="373"/>
      <c r="J80" s="373"/>
      <c r="K80" s="373"/>
      <c r="L80" s="373"/>
      <c r="M80" s="213" t="s">
        <v>9</v>
      </c>
    </row>
    <row r="81" spans="1:13" s="54" customFormat="1" ht="9" customHeight="1">
      <c r="A81" s="316" t="s">
        <v>407</v>
      </c>
      <c r="B81" s="316"/>
      <c r="C81" s="316"/>
      <c r="D81" s="316"/>
      <c r="E81" s="82"/>
      <c r="F81" s="82"/>
      <c r="G81" s="165"/>
      <c r="H81" s="165"/>
      <c r="I81" s="165"/>
      <c r="J81" s="165"/>
      <c r="K81" s="166"/>
      <c r="L81" s="166"/>
      <c r="M81" s="213"/>
    </row>
    <row r="82" spans="1:13" s="54" customFormat="1" ht="9">
      <c r="A82" s="366" t="s">
        <v>154</v>
      </c>
      <c r="B82" s="366"/>
      <c r="C82" s="366"/>
      <c r="D82" s="366"/>
      <c r="E82" s="366"/>
      <c r="F82" s="366"/>
      <c r="M82" s="264"/>
    </row>
    <row r="99" ht="9.75">
      <c r="L99" s="132"/>
    </row>
    <row r="100" ht="9.75">
      <c r="L100" s="132"/>
    </row>
  </sheetData>
  <sheetProtection/>
  <mergeCells count="30">
    <mergeCell ref="A81:D81"/>
    <mergeCell ref="K2:L2"/>
    <mergeCell ref="G4:H4"/>
    <mergeCell ref="F13:F15"/>
    <mergeCell ref="H13:H15"/>
    <mergeCell ref="J13:J15"/>
    <mergeCell ref="L13:L15"/>
    <mergeCell ref="G17:M17"/>
    <mergeCell ref="A29:F29"/>
    <mergeCell ref="G29:M29"/>
    <mergeCell ref="E7:F12"/>
    <mergeCell ref="G2:H2"/>
    <mergeCell ref="B4:F4"/>
    <mergeCell ref="G7:L8"/>
    <mergeCell ref="E2:F2"/>
    <mergeCell ref="B3:F3"/>
    <mergeCell ref="I9:J12"/>
    <mergeCell ref="G9:H12"/>
    <mergeCell ref="G3:I3"/>
    <mergeCell ref="B6:C16"/>
    <mergeCell ref="A82:F82"/>
    <mergeCell ref="A1:F1"/>
    <mergeCell ref="A17:F17"/>
    <mergeCell ref="A79:J79"/>
    <mergeCell ref="A60:F60"/>
    <mergeCell ref="G60:M60"/>
    <mergeCell ref="A80:L80"/>
    <mergeCell ref="K9:L12"/>
    <mergeCell ref="D6:D15"/>
    <mergeCell ref="G1:M1"/>
  </mergeCells>
  <printOptions horizontalCentered="1"/>
  <pageMargins left="0.3937007874015748" right="0.3937007874015748" top="0.3937007874015748" bottom="0.2362204724409449" header="0.5118110236220472" footer="0.5118110236220472"/>
  <pageSetup horizontalDpi="300" verticalDpi="300" orientation="portrait" scale="83" r:id="rId1"/>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view="pageLayout" workbookViewId="0" topLeftCell="A1">
      <selection activeCell="G83" sqref="G83"/>
    </sheetView>
  </sheetViews>
  <sheetFormatPr defaultColWidth="11.421875" defaultRowHeight="12.75"/>
  <cols>
    <col min="1" max="1" width="3.7109375" style="227" customWidth="1"/>
    <col min="2" max="2" width="28.28125" style="4" customWidth="1"/>
    <col min="3" max="3" width="0.85546875" style="4" customWidth="1"/>
    <col min="4" max="7" width="13.8515625" style="0" customWidth="1"/>
    <col min="8" max="8" width="15.00390625" style="0" customWidth="1"/>
    <col min="9" max="14" width="15.421875" style="0" customWidth="1"/>
    <col min="15" max="15" width="5.00390625" style="271" customWidth="1"/>
  </cols>
  <sheetData>
    <row r="1" spans="1:15" s="4" customFormat="1" ht="12" customHeight="1">
      <c r="A1" s="346" t="s">
        <v>267</v>
      </c>
      <c r="B1" s="346"/>
      <c r="C1" s="346"/>
      <c r="D1" s="346"/>
      <c r="E1" s="346"/>
      <c r="F1" s="346"/>
      <c r="G1" s="346"/>
      <c r="H1" s="346"/>
      <c r="I1" s="346" t="s">
        <v>268</v>
      </c>
      <c r="J1" s="346"/>
      <c r="K1" s="346"/>
      <c r="L1" s="346"/>
      <c r="M1" s="346"/>
      <c r="N1" s="346"/>
      <c r="O1" s="346"/>
    </row>
    <row r="2" spans="1:15" s="4" customFormat="1" ht="12" customHeight="1">
      <c r="A2" s="62"/>
      <c r="B2" s="51"/>
      <c r="C2" s="51"/>
      <c r="D2" s="51"/>
      <c r="E2" s="345"/>
      <c r="F2" s="345"/>
      <c r="G2" s="345" t="s">
        <v>218</v>
      </c>
      <c r="H2" s="345"/>
      <c r="I2" s="347" t="s">
        <v>219</v>
      </c>
      <c r="J2" s="347"/>
      <c r="K2" s="347"/>
      <c r="L2" s="347"/>
      <c r="M2" s="64" t="s">
        <v>9</v>
      </c>
      <c r="O2" s="266"/>
    </row>
    <row r="3" spans="1:15" s="4" customFormat="1" ht="12" customHeight="1">
      <c r="A3" s="265"/>
      <c r="B3" s="345" t="s">
        <v>220</v>
      </c>
      <c r="C3" s="345"/>
      <c r="D3" s="345"/>
      <c r="E3" s="345"/>
      <c r="F3" s="345"/>
      <c r="G3" s="345"/>
      <c r="H3" s="345"/>
      <c r="I3" s="347" t="s">
        <v>221</v>
      </c>
      <c r="J3" s="347"/>
      <c r="K3" s="347"/>
      <c r="L3" s="347"/>
      <c r="M3" s="90"/>
      <c r="O3" s="266"/>
    </row>
    <row r="4" spans="1:15" s="4" customFormat="1" ht="12" customHeight="1">
      <c r="A4" s="265"/>
      <c r="B4" s="345" t="s">
        <v>437</v>
      </c>
      <c r="C4" s="345"/>
      <c r="D4" s="345"/>
      <c r="E4" s="345"/>
      <c r="F4" s="345"/>
      <c r="G4" s="345"/>
      <c r="H4" s="345"/>
      <c r="I4" s="388" t="s">
        <v>222</v>
      </c>
      <c r="J4" s="388"/>
      <c r="K4" s="90"/>
      <c r="L4" s="90"/>
      <c r="M4" s="64" t="s">
        <v>9</v>
      </c>
      <c r="O4" s="266"/>
    </row>
    <row r="5" spans="1:15" s="4" customFormat="1" ht="12" customHeight="1">
      <c r="A5" s="227"/>
      <c r="B5" s="91"/>
      <c r="C5" s="91"/>
      <c r="D5" s="91"/>
      <c r="E5" s="91"/>
      <c r="H5" s="92" t="s">
        <v>3</v>
      </c>
      <c r="I5" s="91" t="s">
        <v>4</v>
      </c>
      <c r="J5" s="91"/>
      <c r="K5" s="91"/>
      <c r="L5" s="91"/>
      <c r="M5" s="91"/>
      <c r="O5" s="266"/>
    </row>
    <row r="6" spans="1:15" ht="12.75">
      <c r="A6" s="94" t="s">
        <v>9</v>
      </c>
      <c r="B6" s="374" t="s">
        <v>225</v>
      </c>
      <c r="C6" s="383"/>
      <c r="D6" s="96" t="s">
        <v>9</v>
      </c>
      <c r="E6" s="98" t="s">
        <v>9</v>
      </c>
      <c r="F6" s="98" t="s">
        <v>9</v>
      </c>
      <c r="G6" s="98" t="s">
        <v>9</v>
      </c>
      <c r="H6" s="97" t="s">
        <v>223</v>
      </c>
      <c r="I6" s="98" t="s">
        <v>224</v>
      </c>
      <c r="J6" s="98" t="s">
        <v>9</v>
      </c>
      <c r="K6" s="98" t="s">
        <v>9</v>
      </c>
      <c r="L6" s="98" t="s">
        <v>9</v>
      </c>
      <c r="M6" s="98" t="s">
        <v>9</v>
      </c>
      <c r="N6" s="94" t="s">
        <v>9</v>
      </c>
      <c r="O6" s="203" t="s">
        <v>9</v>
      </c>
    </row>
    <row r="7" spans="1:15" ht="12.75">
      <c r="A7" s="99" t="s">
        <v>9</v>
      </c>
      <c r="B7" s="376"/>
      <c r="C7" s="384"/>
      <c r="D7" s="393" t="s">
        <v>235</v>
      </c>
      <c r="E7" s="394"/>
      <c r="F7" s="394"/>
      <c r="G7" s="394"/>
      <c r="H7" s="394"/>
      <c r="I7" s="391" t="s">
        <v>224</v>
      </c>
      <c r="J7" s="98" t="s">
        <v>9</v>
      </c>
      <c r="K7" s="98" t="s">
        <v>9</v>
      </c>
      <c r="L7" s="98" t="s">
        <v>9</v>
      </c>
      <c r="M7" s="98" t="s">
        <v>9</v>
      </c>
      <c r="N7" s="94" t="s">
        <v>9</v>
      </c>
      <c r="O7" s="209" t="s">
        <v>9</v>
      </c>
    </row>
    <row r="8" spans="1:15" ht="12.75">
      <c r="A8" s="99" t="s">
        <v>9</v>
      </c>
      <c r="B8" s="376"/>
      <c r="C8" s="384"/>
      <c r="D8" s="395"/>
      <c r="E8" s="396"/>
      <c r="F8" s="396"/>
      <c r="G8" s="396"/>
      <c r="H8" s="396"/>
      <c r="I8" s="392"/>
      <c r="J8" s="159"/>
      <c r="K8" s="159"/>
      <c r="L8" s="159"/>
      <c r="M8" s="159"/>
      <c r="N8" s="158"/>
      <c r="O8" s="209" t="s">
        <v>9</v>
      </c>
    </row>
    <row r="9" spans="1:15" ht="12.75" customHeight="1">
      <c r="A9" s="99" t="s">
        <v>9</v>
      </c>
      <c r="B9" s="376"/>
      <c r="C9" s="384"/>
      <c r="D9" s="374" t="s">
        <v>339</v>
      </c>
      <c r="E9" s="375"/>
      <c r="F9" s="374" t="s">
        <v>198</v>
      </c>
      <c r="G9" s="383"/>
      <c r="H9" s="383"/>
      <c r="I9" s="383" t="s">
        <v>338</v>
      </c>
      <c r="J9" s="375"/>
      <c r="K9" s="374" t="s">
        <v>42</v>
      </c>
      <c r="L9" s="375"/>
      <c r="M9" s="374" t="s">
        <v>337</v>
      </c>
      <c r="N9" s="375"/>
      <c r="O9" s="209" t="s">
        <v>9</v>
      </c>
    </row>
    <row r="10" spans="1:15" ht="24">
      <c r="A10" s="102" t="s">
        <v>200</v>
      </c>
      <c r="B10" s="376"/>
      <c r="C10" s="384"/>
      <c r="D10" s="376"/>
      <c r="E10" s="377"/>
      <c r="F10" s="378"/>
      <c r="G10" s="385"/>
      <c r="H10" s="385"/>
      <c r="I10" s="384"/>
      <c r="J10" s="377"/>
      <c r="K10" s="376"/>
      <c r="L10" s="377"/>
      <c r="M10" s="376"/>
      <c r="N10" s="377"/>
      <c r="O10" s="209" t="s">
        <v>200</v>
      </c>
    </row>
    <row r="11" spans="1:15" ht="12.75" customHeight="1">
      <c r="A11" s="102" t="s">
        <v>204</v>
      </c>
      <c r="B11" s="376"/>
      <c r="C11" s="384"/>
      <c r="D11" s="376"/>
      <c r="E11" s="377"/>
      <c r="F11" s="374" t="s">
        <v>335</v>
      </c>
      <c r="G11" s="375"/>
      <c r="H11" s="374" t="s">
        <v>336</v>
      </c>
      <c r="I11" s="384"/>
      <c r="J11" s="377"/>
      <c r="K11" s="376"/>
      <c r="L11" s="377"/>
      <c r="M11" s="376"/>
      <c r="N11" s="377"/>
      <c r="O11" s="209" t="s">
        <v>204</v>
      </c>
    </row>
    <row r="12" spans="1:15" ht="12.75" customHeight="1">
      <c r="A12" s="99" t="s">
        <v>9</v>
      </c>
      <c r="B12" s="376"/>
      <c r="C12" s="384"/>
      <c r="D12" s="376"/>
      <c r="E12" s="377"/>
      <c r="F12" s="376"/>
      <c r="G12" s="377"/>
      <c r="H12" s="376"/>
      <c r="I12" s="384"/>
      <c r="J12" s="377"/>
      <c r="K12" s="376"/>
      <c r="L12" s="377"/>
      <c r="M12" s="376"/>
      <c r="N12" s="377"/>
      <c r="O12" s="209" t="s">
        <v>9</v>
      </c>
    </row>
    <row r="13" spans="1:15" ht="12.75" customHeight="1">
      <c r="A13" s="99" t="s">
        <v>9</v>
      </c>
      <c r="B13" s="376"/>
      <c r="C13" s="384"/>
      <c r="D13" s="378"/>
      <c r="E13" s="379"/>
      <c r="F13" s="378"/>
      <c r="G13" s="379"/>
      <c r="H13" s="378"/>
      <c r="I13" s="385"/>
      <c r="J13" s="379"/>
      <c r="K13" s="378"/>
      <c r="L13" s="379"/>
      <c r="M13" s="378"/>
      <c r="N13" s="379"/>
      <c r="O13" s="209" t="s">
        <v>9</v>
      </c>
    </row>
    <row r="14" spans="1:15" ht="12.75">
      <c r="A14" s="99"/>
      <c r="B14" s="376"/>
      <c r="C14" s="384"/>
      <c r="D14" s="105" t="s">
        <v>226</v>
      </c>
      <c r="E14" s="380" t="s">
        <v>315</v>
      </c>
      <c r="F14" s="105" t="s">
        <v>226</v>
      </c>
      <c r="G14" s="380" t="s">
        <v>315</v>
      </c>
      <c r="H14" s="106" t="s">
        <v>226</v>
      </c>
      <c r="I14" s="107" t="s">
        <v>226</v>
      </c>
      <c r="J14" s="380" t="s">
        <v>315</v>
      </c>
      <c r="K14" s="105" t="s">
        <v>226</v>
      </c>
      <c r="L14" s="380" t="s">
        <v>315</v>
      </c>
      <c r="M14" s="105" t="s">
        <v>226</v>
      </c>
      <c r="N14" s="380" t="s">
        <v>384</v>
      </c>
      <c r="O14" s="209" t="s">
        <v>9</v>
      </c>
    </row>
    <row r="15" spans="1:15" ht="12.75">
      <c r="A15" s="99"/>
      <c r="B15" s="376"/>
      <c r="C15" s="384"/>
      <c r="D15" s="103" t="s">
        <v>227</v>
      </c>
      <c r="E15" s="381"/>
      <c r="F15" s="103" t="s">
        <v>227</v>
      </c>
      <c r="G15" s="381"/>
      <c r="H15" s="104" t="s">
        <v>227</v>
      </c>
      <c r="I15" s="102" t="s">
        <v>227</v>
      </c>
      <c r="J15" s="381"/>
      <c r="K15" s="103" t="s">
        <v>227</v>
      </c>
      <c r="L15" s="381"/>
      <c r="M15" s="103" t="s">
        <v>227</v>
      </c>
      <c r="N15" s="381"/>
      <c r="O15" s="209" t="s">
        <v>9</v>
      </c>
    </row>
    <row r="16" spans="1:15" ht="13.5">
      <c r="A16" s="99" t="s">
        <v>9</v>
      </c>
      <c r="B16" s="376"/>
      <c r="C16" s="384"/>
      <c r="D16" s="103" t="s">
        <v>228</v>
      </c>
      <c r="E16" s="382"/>
      <c r="F16" s="103" t="s">
        <v>228</v>
      </c>
      <c r="G16" s="382"/>
      <c r="H16" s="154" t="s">
        <v>228</v>
      </c>
      <c r="I16" s="155" t="s">
        <v>228</v>
      </c>
      <c r="J16" s="382"/>
      <c r="K16" s="103" t="s">
        <v>228</v>
      </c>
      <c r="L16" s="382"/>
      <c r="M16" s="103" t="s">
        <v>383</v>
      </c>
      <c r="N16" s="382"/>
      <c r="O16" s="209" t="s">
        <v>9</v>
      </c>
    </row>
    <row r="17" spans="1:15" s="116" customFormat="1" ht="9" customHeight="1">
      <c r="A17" s="115" t="s">
        <v>9</v>
      </c>
      <c r="B17" s="386"/>
      <c r="C17" s="387"/>
      <c r="D17" s="109" t="s">
        <v>59</v>
      </c>
      <c r="E17" s="109" t="s">
        <v>60</v>
      </c>
      <c r="F17" s="109" t="s">
        <v>61</v>
      </c>
      <c r="G17" s="110" t="s">
        <v>209</v>
      </c>
      <c r="H17" s="111" t="s">
        <v>248</v>
      </c>
      <c r="I17" s="149" t="s">
        <v>249</v>
      </c>
      <c r="J17" s="109" t="s">
        <v>250</v>
      </c>
      <c r="K17" s="109" t="s">
        <v>251</v>
      </c>
      <c r="L17" s="109" t="s">
        <v>252</v>
      </c>
      <c r="M17" s="109" t="s">
        <v>253</v>
      </c>
      <c r="N17" s="109" t="s">
        <v>254</v>
      </c>
      <c r="O17" s="210" t="s">
        <v>9</v>
      </c>
    </row>
    <row r="18" spans="1:15" s="6" customFormat="1" ht="25.5" customHeight="1">
      <c r="A18" s="230"/>
      <c r="B18" s="118"/>
      <c r="C18" s="118"/>
      <c r="D18" s="118"/>
      <c r="E18" s="118"/>
      <c r="F18" s="118"/>
      <c r="G18" s="367" t="s">
        <v>67</v>
      </c>
      <c r="H18" s="367"/>
      <c r="I18" s="390" t="s">
        <v>68</v>
      </c>
      <c r="J18" s="390"/>
      <c r="K18" s="118"/>
      <c r="L18" s="118"/>
      <c r="M18" s="118"/>
      <c r="O18" s="269"/>
    </row>
    <row r="19" spans="1:15" s="4" customFormat="1" ht="9.75" customHeight="1">
      <c r="A19" s="7">
        <v>1</v>
      </c>
      <c r="B19" s="3" t="s">
        <v>69</v>
      </c>
      <c r="C19" s="3"/>
      <c r="D19" s="11">
        <f>D59</f>
        <v>36379920</v>
      </c>
      <c r="E19" s="12">
        <f aca="true" t="shared" si="0" ref="E19:N19">E59</f>
        <v>1599570283</v>
      </c>
      <c r="F19" s="12">
        <f t="shared" si="0"/>
        <v>21731093</v>
      </c>
      <c r="G19" s="12">
        <f t="shared" si="0"/>
        <v>1599570283</v>
      </c>
      <c r="H19" s="12">
        <f t="shared" si="0"/>
        <v>14648827</v>
      </c>
      <c r="I19" s="12">
        <f t="shared" si="0"/>
        <v>376402815</v>
      </c>
      <c r="J19" s="12">
        <f t="shared" si="0"/>
        <v>15697188</v>
      </c>
      <c r="K19" s="12">
        <f t="shared" si="0"/>
        <v>575715</v>
      </c>
      <c r="L19" s="12">
        <f t="shared" si="0"/>
        <v>2217942</v>
      </c>
      <c r="M19" s="12">
        <f t="shared" si="0"/>
        <v>17507654</v>
      </c>
      <c r="N19" s="12">
        <f t="shared" si="0"/>
        <v>27251902</v>
      </c>
      <c r="O19" s="266">
        <v>1</v>
      </c>
    </row>
    <row r="20" spans="1:15" s="4" customFormat="1" ht="9.75" customHeight="1">
      <c r="A20" s="7">
        <v>2</v>
      </c>
      <c r="B20" s="3" t="s">
        <v>70</v>
      </c>
      <c r="C20" s="3"/>
      <c r="D20" s="11">
        <f>D79</f>
        <v>8090917</v>
      </c>
      <c r="E20" s="12">
        <f aca="true" t="shared" si="1" ref="E20:N20">E79</f>
        <v>156336374</v>
      </c>
      <c r="F20" s="12">
        <f t="shared" si="1"/>
        <v>4653934</v>
      </c>
      <c r="G20" s="12">
        <f t="shared" si="1"/>
        <v>156336374</v>
      </c>
      <c r="H20" s="12">
        <f t="shared" si="1"/>
        <v>3436983</v>
      </c>
      <c r="I20" s="12">
        <f t="shared" si="1"/>
        <v>56539964</v>
      </c>
      <c r="J20" s="12" t="s">
        <v>374</v>
      </c>
      <c r="K20" s="12">
        <f t="shared" si="1"/>
        <v>27848</v>
      </c>
      <c r="L20" s="12">
        <f t="shared" si="1"/>
        <v>35428</v>
      </c>
      <c r="M20" s="12">
        <f t="shared" si="1"/>
        <v>3090271</v>
      </c>
      <c r="N20" s="12">
        <f t="shared" si="1"/>
        <v>2898621</v>
      </c>
      <c r="O20" s="266">
        <v>2</v>
      </c>
    </row>
    <row r="21" spans="1:15" s="4" customFormat="1" ht="9.75" customHeight="1">
      <c r="A21" s="7">
        <v>3</v>
      </c>
      <c r="B21" s="3" t="s">
        <v>71</v>
      </c>
      <c r="C21" s="3"/>
      <c r="D21" s="11">
        <f>'Tab4-S22-S23'!D35</f>
        <v>8233292</v>
      </c>
      <c r="E21" s="12">
        <f>'Tab4-S22-S23'!E35</f>
        <v>125033711</v>
      </c>
      <c r="F21" s="12">
        <f>'Tab4-S22-S23'!F35</f>
        <v>5791909</v>
      </c>
      <c r="G21" s="12">
        <f>'Tab4-S22-S23'!G35</f>
        <v>125033711</v>
      </c>
      <c r="H21" s="12">
        <f>'Tab4-S22-S23'!H35</f>
        <v>2441383</v>
      </c>
      <c r="I21" s="12">
        <f>'Tab4-S22-S23'!I35</f>
        <v>66028304</v>
      </c>
      <c r="J21" s="12">
        <f>'Tab4-S22-S23'!J35</f>
        <v>374123</v>
      </c>
      <c r="K21" s="12">
        <f>'Tab4-S22-S23'!K35</f>
        <v>104201</v>
      </c>
      <c r="L21" s="12" t="str">
        <f>'Tab4-S22-S23'!L74</f>
        <v>-</v>
      </c>
      <c r="M21" s="12">
        <f>'Tab4-S22-S23'!M35</f>
        <v>2180325</v>
      </c>
      <c r="N21" s="12">
        <f>'Tab4-S22-S23'!N35</f>
        <v>3914186</v>
      </c>
      <c r="O21" s="266">
        <v>3</v>
      </c>
    </row>
    <row r="22" spans="1:15" s="4" customFormat="1" ht="9.75" customHeight="1">
      <c r="A22" s="7">
        <v>4</v>
      </c>
      <c r="B22" s="3" t="s">
        <v>72</v>
      </c>
      <c r="C22" s="3"/>
      <c r="D22" s="11">
        <f>'Tab4-S22-S23'!D56</f>
        <v>8457437</v>
      </c>
      <c r="E22" s="12">
        <f>'Tab4-S22-S23'!E56</f>
        <v>109073316</v>
      </c>
      <c r="F22" s="12">
        <f>'Tab4-S22-S23'!F56</f>
        <v>5501875</v>
      </c>
      <c r="G22" s="12">
        <f>'Tab4-S22-S23'!G56</f>
        <v>109073316</v>
      </c>
      <c r="H22" s="12">
        <f>'Tab4-S22-S23'!H56</f>
        <v>2955562</v>
      </c>
      <c r="I22" s="12">
        <f>'Tab4-S22-S23'!I56</f>
        <v>65480123</v>
      </c>
      <c r="J22" s="12">
        <f>'Tab4-S22-S23'!J56</f>
        <v>245240</v>
      </c>
      <c r="K22" s="12">
        <f>'Tab4-S22-S23'!K56</f>
        <v>42092</v>
      </c>
      <c r="L22" s="12">
        <f>'Tab4-S22-S23'!L56</f>
        <v>13672</v>
      </c>
      <c r="M22" s="12">
        <f>'Tab4-S22-S23'!M56</f>
        <v>1915045</v>
      </c>
      <c r="N22" s="12">
        <f>'Tab4-S22-S23'!N56</f>
        <v>4406775</v>
      </c>
      <c r="O22" s="266">
        <v>4</v>
      </c>
    </row>
    <row r="23" spans="1:15" s="4" customFormat="1" ht="9.75" customHeight="1">
      <c r="A23" s="7">
        <v>5</v>
      </c>
      <c r="B23" s="3" t="s">
        <v>73</v>
      </c>
      <c r="C23" s="3"/>
      <c r="D23" s="11">
        <f>'Tab4-S22-S23'!D76</f>
        <v>19076823</v>
      </c>
      <c r="E23" s="12">
        <f>'Tab4-S22-S23'!E76</f>
        <v>294200802</v>
      </c>
      <c r="F23" s="12">
        <f>'Tab4-S22-S23'!F76</f>
        <v>12934067</v>
      </c>
      <c r="G23" s="12">
        <f>'Tab4-S22-S23'!G76</f>
        <v>294200802</v>
      </c>
      <c r="H23" s="12">
        <f>'Tab4-S22-S23'!H76</f>
        <v>6142756</v>
      </c>
      <c r="I23" s="12">
        <f>'Tab4-S22-S23'!I76</f>
        <v>126876784</v>
      </c>
      <c r="J23" s="12">
        <f>'Tab4-S22-S23'!J76</f>
        <v>6929159</v>
      </c>
      <c r="K23" s="12">
        <f>'Tab4-S22-S23'!K76</f>
        <v>113310</v>
      </c>
      <c r="L23" s="12" t="s">
        <v>449</v>
      </c>
      <c r="M23" s="12">
        <f>'Tab4-S22-S23'!M76</f>
        <v>5142517</v>
      </c>
      <c r="N23" s="12">
        <f>'Tab4-S22-S23'!N76</f>
        <v>6794170</v>
      </c>
      <c r="O23" s="266">
        <v>5</v>
      </c>
    </row>
    <row r="24" spans="1:15" s="4" customFormat="1" ht="9.75" customHeight="1">
      <c r="A24" s="7">
        <v>6</v>
      </c>
      <c r="B24" s="3" t="s">
        <v>21</v>
      </c>
      <c r="C24" s="3"/>
      <c r="D24" s="11">
        <f>'Tab4-S28-S29'!D37</f>
        <v>9929323</v>
      </c>
      <c r="E24" s="12">
        <f>'Tab4-S28-S29'!E37</f>
        <v>165254001</v>
      </c>
      <c r="F24" s="12">
        <f>'Tab4-S28-S29'!F37</f>
        <v>7171764</v>
      </c>
      <c r="G24" s="12">
        <f>'Tab4-S28-S29'!G37</f>
        <v>165254001</v>
      </c>
      <c r="H24" s="12">
        <f>'Tab4-S28-S29'!H37</f>
        <v>2757559</v>
      </c>
      <c r="I24" s="12">
        <f>'Tab4-S28-S29'!I37</f>
        <v>66124366</v>
      </c>
      <c r="J24" s="12">
        <f>'Tab4-S28-S29'!J37</f>
        <v>2173609</v>
      </c>
      <c r="K24" s="12">
        <f>'Tab4-S28-S29'!K37</f>
        <v>107002</v>
      </c>
      <c r="L24" s="12" t="s">
        <v>449</v>
      </c>
      <c r="M24" s="12">
        <f>'Tab4-S28-S29'!M37</f>
        <v>1809418</v>
      </c>
      <c r="N24" s="12">
        <f>'Tab4-S28-S29'!N37</f>
        <v>4312185</v>
      </c>
      <c r="O24" s="266">
        <v>6</v>
      </c>
    </row>
    <row r="25" spans="1:15" s="4" customFormat="1" ht="9.75" customHeight="1">
      <c r="A25" s="7">
        <v>7</v>
      </c>
      <c r="B25" s="3" t="s">
        <v>36</v>
      </c>
      <c r="C25" s="3"/>
      <c r="D25" s="11">
        <f>'Tab4-S28-S29'!D58</f>
        <v>15247276</v>
      </c>
      <c r="E25" s="12">
        <f>'Tab4-S28-S29'!E58</f>
        <v>248618164</v>
      </c>
      <c r="F25" s="12">
        <f>'Tab4-S28-S29'!F58</f>
        <v>11541943</v>
      </c>
      <c r="G25" s="12">
        <f>'Tab4-S28-S29'!G58</f>
        <v>248618164</v>
      </c>
      <c r="H25" s="12">
        <f>'Tab4-S28-S29'!H58</f>
        <v>3705333</v>
      </c>
      <c r="I25" s="12">
        <f>'Tab4-S28-S29'!I58</f>
        <v>105016542</v>
      </c>
      <c r="J25" s="12" t="s">
        <v>374</v>
      </c>
      <c r="K25" s="12">
        <f>'Tab4-S28-S29'!K58</f>
        <v>65364</v>
      </c>
      <c r="L25" s="12" t="s">
        <v>374</v>
      </c>
      <c r="M25" s="12">
        <f>'Tab4-S28-S29'!M58</f>
        <v>3005866</v>
      </c>
      <c r="N25" s="12">
        <f>'Tab4-S28-S29'!N58</f>
        <v>4415364</v>
      </c>
      <c r="O25" s="266">
        <v>7</v>
      </c>
    </row>
    <row r="26" spans="1:15" s="30" customFormat="1" ht="18" customHeight="1">
      <c r="A26" s="26">
        <v>8</v>
      </c>
      <c r="B26" s="27" t="s">
        <v>74</v>
      </c>
      <c r="C26" s="27"/>
      <c r="D26" s="28">
        <f>SUM(D19:D25)</f>
        <v>105414988</v>
      </c>
      <c r="E26" s="29">
        <f aca="true" t="shared" si="2" ref="E26:N26">SUM(E19:E25)</f>
        <v>2698086651</v>
      </c>
      <c r="F26" s="29">
        <f t="shared" si="2"/>
        <v>69326585</v>
      </c>
      <c r="G26" s="29">
        <f t="shared" si="2"/>
        <v>2698086651</v>
      </c>
      <c r="H26" s="29">
        <f t="shared" si="2"/>
        <v>36088403</v>
      </c>
      <c r="I26" s="29">
        <f t="shared" si="2"/>
        <v>862468898</v>
      </c>
      <c r="J26" s="29">
        <f t="shared" si="2"/>
        <v>25419319</v>
      </c>
      <c r="K26" s="29">
        <f t="shared" si="2"/>
        <v>1035532</v>
      </c>
      <c r="L26" s="29">
        <f t="shared" si="2"/>
        <v>2267042</v>
      </c>
      <c r="M26" s="29">
        <f t="shared" si="2"/>
        <v>34651096</v>
      </c>
      <c r="N26" s="29">
        <f t="shared" si="2"/>
        <v>53993203</v>
      </c>
      <c r="O26" s="266">
        <v>8</v>
      </c>
    </row>
    <row r="27" spans="1:15" s="4" customFormat="1" ht="9.75" customHeight="1">
      <c r="A27" s="7">
        <v>9</v>
      </c>
      <c r="B27" s="3" t="s">
        <v>75</v>
      </c>
      <c r="C27" s="3"/>
      <c r="D27" s="143">
        <f>D35+D66+'Tab4-S22-S23'!D24+'Tab4-S22-S23'!D43+'Tab4-S22-S23'!D65+'Tab4-S28-S29'!D24+'Tab4-S28-S29'!D44</f>
        <v>53267346</v>
      </c>
      <c r="E27" s="144">
        <f>E35+E66+'Tab4-S22-S23'!E24+'Tab4-S22-S23'!E43+'Tab4-S22-S23'!E65+'Tab4-S28-S29'!E24+'Tab4-S28-S29'!E44</f>
        <v>1446498023</v>
      </c>
      <c r="F27" s="144">
        <f>F35+F66+'Tab4-S22-S23'!F24+'Tab4-S22-S23'!F43+'Tab4-S22-S23'!F65+'Tab4-S28-S29'!F24+'Tab4-S28-S29'!F44</f>
        <v>37083355</v>
      </c>
      <c r="G27" s="144">
        <f>G35+G66+'Tab4-S22-S23'!G24+'Tab4-S22-S23'!G43+'Tab4-S22-S23'!G65+'Tab4-S28-S29'!G24+'Tab4-S28-S29'!G44</f>
        <v>1446498023</v>
      </c>
      <c r="H27" s="144">
        <f>H35+H66+'Tab4-S22-S23'!H24+'Tab4-S22-S23'!H43+'Tab4-S22-S23'!H65+'Tab4-S28-S29'!H24+'Tab4-S28-S29'!H44</f>
        <v>16183991</v>
      </c>
      <c r="I27" s="144">
        <f>I35+I66+'Tab4-S22-S23'!I24+'Tab4-S22-S23'!I43+'Tab4-S22-S23'!I65+'Tab4-S28-S29'!I24+'Tab4-S28-S29'!I44</f>
        <v>421935242</v>
      </c>
      <c r="J27" s="144">
        <f>J35+J66+'Tab4-S22-S23'!J24+'Tab4-S22-S23'!J43+'Tab4-S22-S23'!J65+'Tab4-S28-S29'!J24+'Tab4-S28-S29'!J44</f>
        <v>25107533</v>
      </c>
      <c r="K27" s="144">
        <f>K35+K66+'Tab4-S22-S23'!K24+'Tab4-S22-S23'!K43+'Tab4-S22-S23'!K65+'Tab4-S28-S29'!K24+'Tab4-S28-S29'!K44</f>
        <v>475720</v>
      </c>
      <c r="L27" s="144" t="e">
        <f>L35+L66+'Tab4-S22-S23'!L24+'Tab4-S22-S23'!L43+'Tab4-S22-S23'!L65+'Tab4-S28-S29'!L24+'Tab4-S28-S29'!L44</f>
        <v>#VALUE!</v>
      </c>
      <c r="M27" s="144">
        <f>M35+M66+'Tab4-S22-S23'!M24+'Tab4-S22-S23'!M43+'Tab4-S22-S23'!M65+'Tab4-S28-S29'!M24+'Tab4-S28-S29'!M44</f>
        <v>19659960</v>
      </c>
      <c r="N27" s="144">
        <f>N35+N66+'Tab4-S22-S23'!N24+'Tab4-S22-S23'!N43+'Tab4-S22-S23'!N65+'Tab4-S28-S29'!N24+'Tab4-S28-S29'!N44</f>
        <v>25676162</v>
      </c>
      <c r="O27" s="266">
        <v>9</v>
      </c>
    </row>
    <row r="28" spans="1:15" s="4" customFormat="1" ht="9.75" customHeight="1">
      <c r="A28" s="7">
        <v>10</v>
      </c>
      <c r="B28" s="3" t="s">
        <v>76</v>
      </c>
      <c r="C28" s="3"/>
      <c r="D28" s="143">
        <f>D58+D78+'Tab4-S22-S23'!D34+'Tab4-S22-S23'!D55+'Tab4-S22-S23'!D75+'Tab4-S28-S29'!D36+'Tab4-S28-S29'!D57</f>
        <v>52147642</v>
      </c>
      <c r="E28" s="144">
        <f>E58+E78+'Tab4-S22-S23'!E34+'Tab4-S22-S23'!E55+'Tab4-S22-S23'!E75+'Tab4-S28-S29'!E36+'Tab4-S28-S29'!E57</f>
        <v>1251588628</v>
      </c>
      <c r="F28" s="144">
        <f>F58+F78+'Tab4-S22-S23'!F34+'Tab4-S22-S23'!F55+'Tab4-S22-S23'!F75+'Tab4-S28-S29'!F36+'Tab4-S28-S29'!F57</f>
        <v>32243230</v>
      </c>
      <c r="G28" s="144">
        <f>G58+G78+'Tab4-S22-S23'!G34+'Tab4-S22-S23'!G55+'Tab4-S22-S23'!G75+'Tab4-S28-S29'!G36+'Tab4-S28-S29'!G57</f>
        <v>1251588628</v>
      </c>
      <c r="H28" s="144">
        <f>H58+H78+'Tab4-S22-S23'!H34+'Tab4-S22-S23'!H55+'Tab4-S22-S23'!H75+'Tab4-S28-S29'!H36+'Tab4-S28-S29'!H57</f>
        <v>19904412</v>
      </c>
      <c r="I28" s="144">
        <f>I58+I78+'Tab4-S22-S23'!I34+'Tab4-S22-S23'!I55+'Tab4-S22-S23'!I75+'Tab4-S28-S29'!I36+'Tab4-S28-S29'!I57</f>
        <v>440533656</v>
      </c>
      <c r="J28" s="144">
        <f>J58+'Tab4-S22-S23'!J55+'Tab4-S22-S23'!J75</f>
        <v>309530</v>
      </c>
      <c r="K28" s="144">
        <f>K58+K78+'Tab4-S22-S23'!K34+'Tab4-S22-S23'!K55+'Tab4-S22-S23'!K75+'Tab4-S28-S29'!K36+'Tab4-S28-S29'!K57</f>
        <v>559812</v>
      </c>
      <c r="L28" s="144" t="e">
        <f>L58+L78+'Tab4-S22-S23'!L34+'Tab4-S22-S23'!L55+'Tab4-S22-S23'!L75+'Tab4-S28-S29'!L36+'Tab4-S28-S29'!L57</f>
        <v>#VALUE!</v>
      </c>
      <c r="M28" s="144">
        <f>M58+M78+'Tab4-S22-S23'!M34+'Tab4-S22-S23'!M55+'Tab4-S22-S23'!M75+'Tab4-S28-S29'!M36+'Tab4-S28-S29'!M57</f>
        <v>14991136</v>
      </c>
      <c r="N28" s="144">
        <f>N58+N78+'Tab4-S22-S23'!N34+'Tab4-S22-S23'!N55+'Tab4-S22-S23'!N75+'Tab4-S28-S29'!N36+'Tab4-S28-S29'!N57</f>
        <v>28317041</v>
      </c>
      <c r="O28" s="266">
        <v>10</v>
      </c>
    </row>
    <row r="29" spans="1:15" s="4" customFormat="1" ht="9.75" customHeight="1">
      <c r="A29" s="7"/>
      <c r="B29" s="3"/>
      <c r="C29" s="3"/>
      <c r="D29" s="144"/>
      <c r="E29" s="144"/>
      <c r="F29" s="144"/>
      <c r="G29" s="144"/>
      <c r="H29" s="144"/>
      <c r="I29" s="144"/>
      <c r="J29" s="144"/>
      <c r="K29" s="144"/>
      <c r="L29" s="144"/>
      <c r="M29" s="144"/>
      <c r="N29" s="144"/>
      <c r="O29" s="266"/>
    </row>
    <row r="30" spans="1:15" s="6" customFormat="1" ht="14.25" customHeight="1">
      <c r="A30" s="230"/>
      <c r="B30" s="93"/>
      <c r="C30" s="93"/>
      <c r="D30" s="93"/>
      <c r="E30" s="93"/>
      <c r="F30" s="93"/>
      <c r="H30" s="88" t="s">
        <v>7</v>
      </c>
      <c r="I30" s="93" t="s">
        <v>77</v>
      </c>
      <c r="J30" s="93"/>
      <c r="K30" s="93"/>
      <c r="L30" s="93"/>
      <c r="M30" s="93"/>
      <c r="N30" s="93"/>
      <c r="O30" s="270"/>
    </row>
    <row r="31" spans="1:15" s="4" customFormat="1" ht="9.75" customHeight="1">
      <c r="A31" s="7" t="s">
        <v>9</v>
      </c>
      <c r="B31" s="8" t="s">
        <v>10</v>
      </c>
      <c r="C31" s="8"/>
      <c r="D31" s="10"/>
      <c r="E31" s="9"/>
      <c r="F31" s="9"/>
      <c r="G31" s="9"/>
      <c r="H31" s="9"/>
      <c r="I31" s="9"/>
      <c r="J31" s="9"/>
      <c r="K31" s="9"/>
      <c r="L31" s="9"/>
      <c r="M31" s="9"/>
      <c r="O31" s="266" t="s">
        <v>9</v>
      </c>
    </row>
    <row r="32" spans="1:15" s="4" customFormat="1" ht="9.75" customHeight="1">
      <c r="A32" s="7">
        <v>11</v>
      </c>
      <c r="B32" s="3" t="s">
        <v>78</v>
      </c>
      <c r="C32" s="3"/>
      <c r="D32" s="11">
        <v>1615695</v>
      </c>
      <c r="E32" s="12">
        <v>20170341</v>
      </c>
      <c r="F32" s="12">
        <v>853333</v>
      </c>
      <c r="G32" s="12">
        <v>20170341</v>
      </c>
      <c r="H32" s="12">
        <v>762362</v>
      </c>
      <c r="I32" s="12">
        <v>13322816</v>
      </c>
      <c r="J32" s="12" t="s">
        <v>374</v>
      </c>
      <c r="K32" s="12">
        <v>9115</v>
      </c>
      <c r="L32" s="12" t="s">
        <v>374</v>
      </c>
      <c r="M32" s="12">
        <v>691670</v>
      </c>
      <c r="N32" s="12">
        <v>420003</v>
      </c>
      <c r="O32" s="266">
        <v>11</v>
      </c>
    </row>
    <row r="33" spans="1:15" s="4" customFormat="1" ht="9.75" customHeight="1">
      <c r="A33" s="7">
        <v>12</v>
      </c>
      <c r="B33" s="3" t="s">
        <v>79</v>
      </c>
      <c r="C33" s="3"/>
      <c r="D33" s="11">
        <v>15841842</v>
      </c>
      <c r="E33" s="12">
        <v>1096278557</v>
      </c>
      <c r="F33" s="12">
        <v>8770373</v>
      </c>
      <c r="G33" s="12">
        <v>1096278557</v>
      </c>
      <c r="H33" s="12">
        <v>7071469</v>
      </c>
      <c r="I33" s="12">
        <v>182490862</v>
      </c>
      <c r="J33" s="12">
        <v>15638473</v>
      </c>
      <c r="K33" s="12">
        <v>99444</v>
      </c>
      <c r="L33" s="12">
        <v>2156977</v>
      </c>
      <c r="M33" s="12">
        <v>10356463</v>
      </c>
      <c r="N33" s="12">
        <v>14131069</v>
      </c>
      <c r="O33" s="266">
        <v>12</v>
      </c>
    </row>
    <row r="34" spans="1:15" s="4" customFormat="1" ht="9.75" customHeight="1">
      <c r="A34" s="7">
        <v>13</v>
      </c>
      <c r="B34" s="3" t="s">
        <v>80</v>
      </c>
      <c r="C34" s="3"/>
      <c r="D34" s="11">
        <v>1250392</v>
      </c>
      <c r="E34" s="12">
        <v>6763200</v>
      </c>
      <c r="F34" s="12">
        <v>1005986</v>
      </c>
      <c r="G34" s="12">
        <v>6763200</v>
      </c>
      <c r="H34" s="12">
        <v>244406</v>
      </c>
      <c r="I34" s="12">
        <v>5868336</v>
      </c>
      <c r="J34" s="12" t="s">
        <v>374</v>
      </c>
      <c r="K34" s="12">
        <v>143036</v>
      </c>
      <c r="L34" s="12" t="s">
        <v>374</v>
      </c>
      <c r="M34" s="12">
        <v>612747</v>
      </c>
      <c r="N34" s="12">
        <v>750781</v>
      </c>
      <c r="O34" s="266">
        <v>13</v>
      </c>
    </row>
    <row r="35" spans="1:15" s="4" customFormat="1" ht="9.75" customHeight="1">
      <c r="A35" s="7">
        <v>14</v>
      </c>
      <c r="B35" s="14" t="s">
        <v>5</v>
      </c>
      <c r="C35" s="14"/>
      <c r="D35" s="16">
        <f>SUM(D32:D34)</f>
        <v>18707929</v>
      </c>
      <c r="E35" s="17">
        <f>SUM(E32:E34)</f>
        <v>1123212098</v>
      </c>
      <c r="F35" s="17">
        <f aca="true" t="shared" si="3" ref="F35:N35">SUM(F32:F34)</f>
        <v>10629692</v>
      </c>
      <c r="G35" s="17">
        <f t="shared" si="3"/>
        <v>1123212098</v>
      </c>
      <c r="H35" s="17">
        <f t="shared" si="3"/>
        <v>8078237</v>
      </c>
      <c r="I35" s="17">
        <f t="shared" si="3"/>
        <v>201682014</v>
      </c>
      <c r="J35" s="17">
        <f t="shared" si="3"/>
        <v>15638473</v>
      </c>
      <c r="K35" s="17">
        <f t="shared" si="3"/>
        <v>251595</v>
      </c>
      <c r="L35" s="17">
        <f t="shared" si="3"/>
        <v>2156977</v>
      </c>
      <c r="M35" s="17">
        <f t="shared" si="3"/>
        <v>11660880</v>
      </c>
      <c r="N35" s="17">
        <f t="shared" si="3"/>
        <v>15301853</v>
      </c>
      <c r="O35" s="266">
        <v>14</v>
      </c>
    </row>
    <row r="36" spans="1:15" s="4" customFormat="1" ht="9.75" customHeight="1">
      <c r="A36" s="7"/>
      <c r="B36" s="2"/>
      <c r="C36" s="2"/>
      <c r="D36" s="11"/>
      <c r="E36" s="12"/>
      <c r="F36" s="12"/>
      <c r="G36" s="12"/>
      <c r="H36" s="25"/>
      <c r="I36" s="25"/>
      <c r="J36" s="25"/>
      <c r="K36" s="25"/>
      <c r="L36" s="25"/>
      <c r="M36" s="25"/>
      <c r="N36" s="25"/>
      <c r="O36" s="266"/>
    </row>
    <row r="37" spans="1:15" s="4" customFormat="1" ht="9.75" customHeight="1">
      <c r="A37" s="7" t="s">
        <v>9</v>
      </c>
      <c r="B37" s="8" t="s">
        <v>14</v>
      </c>
      <c r="C37" s="8"/>
      <c r="D37" s="10"/>
      <c r="E37" s="9"/>
      <c r="F37" s="9"/>
      <c r="G37" s="9"/>
      <c r="H37" s="9"/>
      <c r="I37" s="9"/>
      <c r="J37" s="9"/>
      <c r="K37" s="9"/>
      <c r="L37" s="9"/>
      <c r="M37" s="9"/>
      <c r="N37" s="9"/>
      <c r="O37" s="266" t="s">
        <v>9</v>
      </c>
    </row>
    <row r="38" spans="1:15" s="4" customFormat="1" ht="9.75" customHeight="1">
      <c r="A38" s="7">
        <v>15</v>
      </c>
      <c r="B38" s="3" t="s">
        <v>81</v>
      </c>
      <c r="C38" s="3"/>
      <c r="D38" s="11">
        <v>655804</v>
      </c>
      <c r="E38" s="12">
        <v>12669926</v>
      </c>
      <c r="F38" s="12">
        <v>506652</v>
      </c>
      <c r="G38" s="12">
        <v>12669926</v>
      </c>
      <c r="H38" s="12">
        <v>149152</v>
      </c>
      <c r="I38" s="12">
        <v>5582568</v>
      </c>
      <c r="J38" s="12" t="s">
        <v>374</v>
      </c>
      <c r="K38" s="12">
        <v>5700</v>
      </c>
      <c r="L38" s="12" t="s">
        <v>374</v>
      </c>
      <c r="M38" s="12">
        <v>547714</v>
      </c>
      <c r="N38" s="12">
        <v>260860</v>
      </c>
      <c r="O38" s="266">
        <v>15</v>
      </c>
    </row>
    <row r="39" spans="1:15" s="4" customFormat="1" ht="9.75" customHeight="1">
      <c r="A39" s="7">
        <v>16</v>
      </c>
      <c r="B39" s="3" t="s">
        <v>82</v>
      </c>
      <c r="C39" s="3"/>
      <c r="D39" s="11">
        <v>699037</v>
      </c>
      <c r="E39" s="12">
        <v>12142798</v>
      </c>
      <c r="F39" s="12">
        <v>508104</v>
      </c>
      <c r="G39" s="12">
        <v>12142798</v>
      </c>
      <c r="H39" s="12">
        <v>190933</v>
      </c>
      <c r="I39" s="12">
        <v>4636854</v>
      </c>
      <c r="J39" s="12" t="s">
        <v>374</v>
      </c>
      <c r="K39" s="12" t="s">
        <v>374</v>
      </c>
      <c r="L39" s="12" t="s">
        <v>374</v>
      </c>
      <c r="M39" s="12">
        <v>111961</v>
      </c>
      <c r="N39" s="12">
        <v>358099</v>
      </c>
      <c r="O39" s="266">
        <v>16</v>
      </c>
    </row>
    <row r="40" spans="1:15" s="4" customFormat="1" ht="9.75" customHeight="1">
      <c r="A40" s="7">
        <v>17</v>
      </c>
      <c r="B40" s="3" t="s">
        <v>83</v>
      </c>
      <c r="C40" s="3"/>
      <c r="D40" s="11">
        <v>929747</v>
      </c>
      <c r="E40" s="12">
        <v>15274382</v>
      </c>
      <c r="F40" s="12">
        <v>602761</v>
      </c>
      <c r="G40" s="12">
        <v>15274382</v>
      </c>
      <c r="H40" s="12">
        <v>326986</v>
      </c>
      <c r="I40" s="12">
        <v>6821566</v>
      </c>
      <c r="J40" s="12" t="s">
        <v>374</v>
      </c>
      <c r="K40" s="12" t="s">
        <v>374</v>
      </c>
      <c r="L40" s="12" t="s">
        <v>374</v>
      </c>
      <c r="M40" s="12">
        <v>85891</v>
      </c>
      <c r="N40" s="12">
        <v>270000</v>
      </c>
      <c r="O40" s="266">
        <v>17</v>
      </c>
    </row>
    <row r="41" spans="1:15" s="4" customFormat="1" ht="9.75" customHeight="1">
      <c r="A41" s="7">
        <v>18</v>
      </c>
      <c r="B41" s="3" t="s">
        <v>84</v>
      </c>
      <c r="C41" s="3"/>
      <c r="D41" s="11">
        <v>1365161</v>
      </c>
      <c r="E41" s="12">
        <v>28868221</v>
      </c>
      <c r="F41" s="12">
        <v>766694</v>
      </c>
      <c r="G41" s="12">
        <v>28868221</v>
      </c>
      <c r="H41" s="12">
        <v>598467</v>
      </c>
      <c r="I41" s="12">
        <v>9771005</v>
      </c>
      <c r="J41" s="12" t="s">
        <v>374</v>
      </c>
      <c r="K41" s="12" t="s">
        <v>374</v>
      </c>
      <c r="L41" s="12" t="s">
        <v>374</v>
      </c>
      <c r="M41" s="12">
        <v>96335</v>
      </c>
      <c r="N41" s="12">
        <v>171202</v>
      </c>
      <c r="O41" s="266">
        <v>18</v>
      </c>
    </row>
    <row r="42" spans="1:15" s="4" customFormat="1" ht="9.75" customHeight="1">
      <c r="A42" s="7">
        <v>19</v>
      </c>
      <c r="B42" s="3" t="s">
        <v>85</v>
      </c>
      <c r="C42" s="3"/>
      <c r="D42" s="11">
        <v>759706</v>
      </c>
      <c r="E42" s="12">
        <v>27128508</v>
      </c>
      <c r="F42" s="12">
        <v>525525</v>
      </c>
      <c r="G42" s="12">
        <v>27128508</v>
      </c>
      <c r="H42" s="12">
        <v>234181</v>
      </c>
      <c r="I42" s="12">
        <v>8196804</v>
      </c>
      <c r="J42" s="12">
        <v>19615</v>
      </c>
      <c r="K42" s="12">
        <v>21781</v>
      </c>
      <c r="L42" s="12" t="s">
        <v>374</v>
      </c>
      <c r="M42" s="12">
        <v>704491</v>
      </c>
      <c r="N42" s="12">
        <v>395584</v>
      </c>
      <c r="O42" s="266">
        <v>19</v>
      </c>
    </row>
    <row r="43" spans="1:15" s="4" customFormat="1" ht="9.75" customHeight="1">
      <c r="A43" s="7">
        <v>20</v>
      </c>
      <c r="B43" s="3" t="s">
        <v>86</v>
      </c>
      <c r="C43" s="3"/>
      <c r="D43" s="11">
        <v>1324778</v>
      </c>
      <c r="E43" s="12">
        <v>17360623</v>
      </c>
      <c r="F43" s="12">
        <v>320650</v>
      </c>
      <c r="G43" s="12">
        <v>17360623</v>
      </c>
      <c r="H43" s="12">
        <v>1004128</v>
      </c>
      <c r="I43" s="12">
        <v>5709897</v>
      </c>
      <c r="J43" s="12" t="s">
        <v>374</v>
      </c>
      <c r="K43" s="12" t="s">
        <v>374</v>
      </c>
      <c r="L43" s="12" t="s">
        <v>374</v>
      </c>
      <c r="M43" s="12">
        <v>43647</v>
      </c>
      <c r="N43" s="12">
        <v>533578</v>
      </c>
      <c r="O43" s="266">
        <v>20</v>
      </c>
    </row>
    <row r="44" spans="1:15" s="4" customFormat="1" ht="9.75" customHeight="1">
      <c r="A44" s="7">
        <v>21</v>
      </c>
      <c r="B44" s="3" t="s">
        <v>87</v>
      </c>
      <c r="C44" s="3"/>
      <c r="D44" s="11">
        <v>656857</v>
      </c>
      <c r="E44" s="12">
        <v>23287416</v>
      </c>
      <c r="F44" s="12">
        <v>474399</v>
      </c>
      <c r="G44" s="12">
        <v>23287416</v>
      </c>
      <c r="H44" s="12">
        <v>182458</v>
      </c>
      <c r="I44" s="12">
        <v>10688580</v>
      </c>
      <c r="J44" s="12">
        <v>1500</v>
      </c>
      <c r="K44" s="12" t="s">
        <v>374</v>
      </c>
      <c r="L44" s="12" t="s">
        <v>374</v>
      </c>
      <c r="M44" s="12">
        <v>241874</v>
      </c>
      <c r="N44" s="12">
        <v>446012</v>
      </c>
      <c r="O44" s="266">
        <v>21</v>
      </c>
    </row>
    <row r="45" spans="1:15" s="4" customFormat="1" ht="9.75" customHeight="1">
      <c r="A45" s="7">
        <v>22</v>
      </c>
      <c r="B45" s="3" t="s">
        <v>88</v>
      </c>
      <c r="C45" s="3"/>
      <c r="D45" s="11">
        <v>865853</v>
      </c>
      <c r="E45" s="12">
        <v>34792842</v>
      </c>
      <c r="F45" s="12">
        <v>602736</v>
      </c>
      <c r="G45" s="12">
        <v>34792842</v>
      </c>
      <c r="H45" s="12">
        <v>263117</v>
      </c>
      <c r="I45" s="12">
        <v>7662560</v>
      </c>
      <c r="J45" s="12" t="s">
        <v>374</v>
      </c>
      <c r="K45" s="12" t="s">
        <v>374</v>
      </c>
      <c r="L45" s="12" t="s">
        <v>374</v>
      </c>
      <c r="M45" s="12">
        <v>140000</v>
      </c>
      <c r="N45" s="12">
        <v>745713</v>
      </c>
      <c r="O45" s="266">
        <v>22</v>
      </c>
    </row>
    <row r="46" spans="1:15" s="4" customFormat="1" ht="9.75" customHeight="1">
      <c r="A46" s="7">
        <v>23</v>
      </c>
      <c r="B46" s="3" t="s">
        <v>89</v>
      </c>
      <c r="C46" s="3"/>
      <c r="D46" s="11">
        <v>1699366</v>
      </c>
      <c r="E46" s="12">
        <v>34813536</v>
      </c>
      <c r="F46" s="12">
        <v>1147815</v>
      </c>
      <c r="G46" s="12">
        <v>34813536</v>
      </c>
      <c r="H46" s="12">
        <v>551551</v>
      </c>
      <c r="I46" s="12">
        <v>13976028</v>
      </c>
      <c r="J46" s="12" t="s">
        <v>374</v>
      </c>
      <c r="K46" s="12" t="s">
        <v>374</v>
      </c>
      <c r="L46" s="12" t="s">
        <v>374</v>
      </c>
      <c r="M46" s="12">
        <v>453553</v>
      </c>
      <c r="N46" s="12">
        <v>724591</v>
      </c>
      <c r="O46" s="266">
        <v>23</v>
      </c>
    </row>
    <row r="47" spans="1:15" s="4" customFormat="1" ht="9.75" customHeight="1">
      <c r="A47" s="7">
        <v>24</v>
      </c>
      <c r="B47" s="3" t="s">
        <v>90</v>
      </c>
      <c r="C47" s="3"/>
      <c r="D47" s="11">
        <v>493307</v>
      </c>
      <c r="E47" s="12">
        <v>9601594</v>
      </c>
      <c r="F47" s="12">
        <v>311704</v>
      </c>
      <c r="G47" s="12">
        <v>9601594</v>
      </c>
      <c r="H47" s="12">
        <v>181603</v>
      </c>
      <c r="I47" s="12">
        <v>5358046</v>
      </c>
      <c r="J47" s="12" t="s">
        <v>374</v>
      </c>
      <c r="K47" s="12" t="s">
        <v>374</v>
      </c>
      <c r="L47" s="12" t="s">
        <v>374</v>
      </c>
      <c r="M47" s="12">
        <v>44032</v>
      </c>
      <c r="N47" s="12">
        <v>404460</v>
      </c>
      <c r="O47" s="266">
        <v>24</v>
      </c>
    </row>
    <row r="48" spans="1:15" s="4" customFormat="1" ht="9.75" customHeight="1">
      <c r="A48" s="7">
        <v>25</v>
      </c>
      <c r="B48" s="3" t="s">
        <v>91</v>
      </c>
      <c r="C48" s="3"/>
      <c r="D48" s="11">
        <v>299249</v>
      </c>
      <c r="E48" s="12">
        <v>14261008</v>
      </c>
      <c r="F48" s="12">
        <v>240899</v>
      </c>
      <c r="G48" s="12">
        <v>14261008</v>
      </c>
      <c r="H48" s="12">
        <v>58350</v>
      </c>
      <c r="I48" s="12">
        <v>8933745</v>
      </c>
      <c r="J48" s="12" t="s">
        <v>374</v>
      </c>
      <c r="K48" s="12">
        <v>17907</v>
      </c>
      <c r="L48" s="12" t="s">
        <v>374</v>
      </c>
      <c r="M48" s="12">
        <v>463296</v>
      </c>
      <c r="N48" s="12">
        <v>297100</v>
      </c>
      <c r="O48" s="266">
        <v>25</v>
      </c>
    </row>
    <row r="49" spans="1:15" s="4" customFormat="1" ht="9.75" customHeight="1">
      <c r="A49" s="7">
        <v>26</v>
      </c>
      <c r="B49" s="3" t="s">
        <v>92</v>
      </c>
      <c r="C49" s="3"/>
      <c r="D49" s="11">
        <v>405098</v>
      </c>
      <c r="E49" s="12">
        <v>12739495</v>
      </c>
      <c r="F49" s="12">
        <v>208071</v>
      </c>
      <c r="G49" s="12">
        <v>12739495</v>
      </c>
      <c r="H49" s="12">
        <v>197027</v>
      </c>
      <c r="I49" s="12">
        <v>4913773</v>
      </c>
      <c r="J49" s="12" t="s">
        <v>374</v>
      </c>
      <c r="K49" s="12">
        <v>10597</v>
      </c>
      <c r="L49" s="12" t="s">
        <v>374</v>
      </c>
      <c r="M49" s="12">
        <v>337146</v>
      </c>
      <c r="N49" s="12">
        <v>188015</v>
      </c>
      <c r="O49" s="266">
        <v>26</v>
      </c>
    </row>
    <row r="50" spans="1:15" s="4" customFormat="1" ht="9.75" customHeight="1">
      <c r="A50" s="7">
        <v>27</v>
      </c>
      <c r="B50" s="3" t="s">
        <v>93</v>
      </c>
      <c r="C50" s="3"/>
      <c r="D50" s="11">
        <v>517063</v>
      </c>
      <c r="E50" s="12">
        <v>15168448</v>
      </c>
      <c r="F50" s="12">
        <v>276970</v>
      </c>
      <c r="G50" s="12">
        <v>15168448</v>
      </c>
      <c r="H50" s="12">
        <v>240093</v>
      </c>
      <c r="I50" s="12">
        <v>5502957</v>
      </c>
      <c r="J50" s="12" t="s">
        <v>374</v>
      </c>
      <c r="K50" s="12">
        <v>15628</v>
      </c>
      <c r="L50" s="12" t="s">
        <v>374</v>
      </c>
      <c r="M50" s="12">
        <v>304460</v>
      </c>
      <c r="N50" s="12">
        <v>200000</v>
      </c>
      <c r="O50" s="266">
        <v>27</v>
      </c>
    </row>
    <row r="51" spans="1:15" s="4" customFormat="1" ht="9.75" customHeight="1">
      <c r="A51" s="7">
        <v>28</v>
      </c>
      <c r="B51" s="3" t="s">
        <v>79</v>
      </c>
      <c r="C51" s="3"/>
      <c r="D51" s="11">
        <v>1870728</v>
      </c>
      <c r="E51" s="12">
        <v>86757744</v>
      </c>
      <c r="F51" s="12">
        <v>1401506</v>
      </c>
      <c r="G51" s="12">
        <v>86757744</v>
      </c>
      <c r="H51" s="12">
        <v>469222</v>
      </c>
      <c r="I51" s="12">
        <v>26499662</v>
      </c>
      <c r="J51" s="12" t="s">
        <v>374</v>
      </c>
      <c r="K51" s="12">
        <v>227975</v>
      </c>
      <c r="L51" s="12" t="s">
        <v>374</v>
      </c>
      <c r="M51" s="12">
        <v>1549249</v>
      </c>
      <c r="N51" s="12">
        <v>3975348</v>
      </c>
      <c r="O51" s="266">
        <v>28</v>
      </c>
    </row>
    <row r="52" spans="1:15" s="4" customFormat="1" ht="9.75" customHeight="1">
      <c r="A52" s="7">
        <v>29</v>
      </c>
      <c r="B52" s="3" t="s">
        <v>94</v>
      </c>
      <c r="C52" s="3"/>
      <c r="D52" s="11">
        <v>511718</v>
      </c>
      <c r="E52" s="12">
        <v>14658329</v>
      </c>
      <c r="F52" s="12">
        <v>80746</v>
      </c>
      <c r="G52" s="12">
        <v>14658329</v>
      </c>
      <c r="H52" s="12">
        <v>430972</v>
      </c>
      <c r="I52" s="12">
        <v>5575676</v>
      </c>
      <c r="J52" s="12" t="s">
        <v>374</v>
      </c>
      <c r="K52" s="12" t="s">
        <v>374</v>
      </c>
      <c r="L52" s="12">
        <v>60965</v>
      </c>
      <c r="M52" s="12" t="s">
        <v>374</v>
      </c>
      <c r="N52" s="12">
        <v>242938</v>
      </c>
      <c r="O52" s="266">
        <v>29</v>
      </c>
    </row>
    <row r="53" spans="1:15" s="4" customFormat="1" ht="9.75" customHeight="1">
      <c r="A53" s="7">
        <v>30</v>
      </c>
      <c r="B53" s="3" t="s">
        <v>95</v>
      </c>
      <c r="C53" s="3"/>
      <c r="D53" s="11">
        <v>733291</v>
      </c>
      <c r="E53" s="12">
        <v>23913019</v>
      </c>
      <c r="F53" s="12">
        <v>192982</v>
      </c>
      <c r="G53" s="12">
        <v>23913019</v>
      </c>
      <c r="H53" s="12">
        <v>540309</v>
      </c>
      <c r="I53" s="12">
        <v>7224459</v>
      </c>
      <c r="J53" s="12" t="s">
        <v>374</v>
      </c>
      <c r="K53" s="12">
        <v>10399</v>
      </c>
      <c r="L53" s="12" t="s">
        <v>374</v>
      </c>
      <c r="M53" s="12">
        <v>40043</v>
      </c>
      <c r="N53" s="12">
        <v>280519</v>
      </c>
      <c r="O53" s="266">
        <v>30</v>
      </c>
    </row>
    <row r="54" spans="1:15" s="4" customFormat="1" ht="9.75" customHeight="1">
      <c r="A54" s="7">
        <v>31</v>
      </c>
      <c r="B54" s="3" t="s">
        <v>80</v>
      </c>
      <c r="C54" s="3"/>
      <c r="D54" s="11">
        <v>1021389</v>
      </c>
      <c r="E54" s="12">
        <v>33415123</v>
      </c>
      <c r="F54" s="12">
        <v>768173</v>
      </c>
      <c r="G54" s="12">
        <v>33415123</v>
      </c>
      <c r="H54" s="12">
        <v>253216</v>
      </c>
      <c r="I54" s="12">
        <v>12166246</v>
      </c>
      <c r="J54" s="12">
        <v>37600</v>
      </c>
      <c r="K54" s="12" t="s">
        <v>374</v>
      </c>
      <c r="L54" s="12" t="s">
        <v>374</v>
      </c>
      <c r="M54" s="12" t="s">
        <v>374</v>
      </c>
      <c r="N54" s="12">
        <v>390160</v>
      </c>
      <c r="O54" s="266">
        <v>31</v>
      </c>
    </row>
    <row r="55" spans="1:15" s="4" customFormat="1" ht="9.75" customHeight="1">
      <c r="A55" s="7">
        <v>32</v>
      </c>
      <c r="B55" s="3" t="s">
        <v>96</v>
      </c>
      <c r="C55" s="3"/>
      <c r="D55" s="11">
        <v>852704</v>
      </c>
      <c r="E55" s="12">
        <v>22700916</v>
      </c>
      <c r="F55" s="12">
        <v>636717</v>
      </c>
      <c r="G55" s="12">
        <v>22700916</v>
      </c>
      <c r="H55" s="12">
        <v>215987</v>
      </c>
      <c r="I55" s="12">
        <v>6241420</v>
      </c>
      <c r="J55" s="12" t="s">
        <v>374</v>
      </c>
      <c r="K55" s="12" t="s">
        <v>374</v>
      </c>
      <c r="L55" s="12" t="s">
        <v>374</v>
      </c>
      <c r="M55" s="12">
        <v>137933</v>
      </c>
      <c r="N55" s="12">
        <v>950199</v>
      </c>
      <c r="O55" s="266">
        <v>32</v>
      </c>
    </row>
    <row r="56" spans="1:15" s="4" customFormat="1" ht="9.75" customHeight="1">
      <c r="A56" s="7">
        <v>33</v>
      </c>
      <c r="B56" s="3" t="s">
        <v>97</v>
      </c>
      <c r="C56" s="3"/>
      <c r="D56" s="11">
        <v>1167060</v>
      </c>
      <c r="E56" s="12">
        <v>18447762</v>
      </c>
      <c r="F56" s="12">
        <v>769939</v>
      </c>
      <c r="G56" s="12">
        <v>18447762</v>
      </c>
      <c r="H56" s="12">
        <v>397121</v>
      </c>
      <c r="I56" s="12">
        <v>12058411</v>
      </c>
      <c r="J56" s="12" t="s">
        <v>374</v>
      </c>
      <c r="K56" s="12">
        <v>11966</v>
      </c>
      <c r="L56" s="12" t="s">
        <v>374</v>
      </c>
      <c r="M56" s="12">
        <v>234605</v>
      </c>
      <c r="N56" s="12">
        <v>553137</v>
      </c>
      <c r="O56" s="266">
        <v>33</v>
      </c>
    </row>
    <row r="57" spans="1:15" s="4" customFormat="1" ht="9.75" customHeight="1">
      <c r="A57" s="7">
        <v>34</v>
      </c>
      <c r="B57" s="3" t="s">
        <v>98</v>
      </c>
      <c r="C57" s="3"/>
      <c r="D57" s="11">
        <v>844075</v>
      </c>
      <c r="E57" s="12">
        <v>18356495</v>
      </c>
      <c r="F57" s="12">
        <v>758358</v>
      </c>
      <c r="G57" s="12">
        <v>18356495</v>
      </c>
      <c r="H57" s="12">
        <v>85717</v>
      </c>
      <c r="I57" s="12">
        <v>7200544</v>
      </c>
      <c r="J57" s="12" t="s">
        <v>374</v>
      </c>
      <c r="K57" s="12">
        <v>2167</v>
      </c>
      <c r="L57" s="12" t="s">
        <v>374</v>
      </c>
      <c r="M57" s="12">
        <v>310544</v>
      </c>
      <c r="N57" s="12">
        <v>562534</v>
      </c>
      <c r="O57" s="266">
        <v>34</v>
      </c>
    </row>
    <row r="58" spans="1:15" s="4" customFormat="1" ht="9.75" customHeight="1">
      <c r="A58" s="7">
        <v>35</v>
      </c>
      <c r="B58" s="14" t="s">
        <v>5</v>
      </c>
      <c r="C58" s="14"/>
      <c r="D58" s="16">
        <f>SUM(D38:D57)</f>
        <v>17671991</v>
      </c>
      <c r="E58" s="17">
        <f>SUM(E38:E57)</f>
        <v>476358185</v>
      </c>
      <c r="F58" s="17">
        <f aca="true" t="shared" si="4" ref="F58:N58">SUM(F38:F57)</f>
        <v>11101401</v>
      </c>
      <c r="G58" s="17">
        <f t="shared" si="4"/>
        <v>476358185</v>
      </c>
      <c r="H58" s="17">
        <f t="shared" si="4"/>
        <v>6570590</v>
      </c>
      <c r="I58" s="17">
        <f t="shared" si="4"/>
        <v>174720801</v>
      </c>
      <c r="J58" s="17">
        <f t="shared" si="4"/>
        <v>58715</v>
      </c>
      <c r="K58" s="17">
        <f t="shared" si="4"/>
        <v>324120</v>
      </c>
      <c r="L58" s="17">
        <f t="shared" si="4"/>
        <v>60965</v>
      </c>
      <c r="M58" s="17">
        <f t="shared" si="4"/>
        <v>5846774</v>
      </c>
      <c r="N58" s="17">
        <f t="shared" si="4"/>
        <v>11950049</v>
      </c>
      <c r="O58" s="266">
        <v>35</v>
      </c>
    </row>
    <row r="59" spans="1:15" s="4" customFormat="1" ht="9.75" customHeight="1">
      <c r="A59" s="7">
        <v>36</v>
      </c>
      <c r="B59" s="20" t="s">
        <v>69</v>
      </c>
      <c r="C59" s="20"/>
      <c r="D59" s="16">
        <f>D35+D58</f>
        <v>36379920</v>
      </c>
      <c r="E59" s="17">
        <f>E35+E58</f>
        <v>1599570283</v>
      </c>
      <c r="F59" s="17">
        <f aca="true" t="shared" si="5" ref="F59:N59">F35+F58</f>
        <v>21731093</v>
      </c>
      <c r="G59" s="17">
        <f t="shared" si="5"/>
        <v>1599570283</v>
      </c>
      <c r="H59" s="17">
        <f t="shared" si="5"/>
        <v>14648827</v>
      </c>
      <c r="I59" s="17">
        <f t="shared" si="5"/>
        <v>376402815</v>
      </c>
      <c r="J59" s="17">
        <f t="shared" si="5"/>
        <v>15697188</v>
      </c>
      <c r="K59" s="17">
        <f t="shared" si="5"/>
        <v>575715</v>
      </c>
      <c r="L59" s="17">
        <f t="shared" si="5"/>
        <v>2217942</v>
      </c>
      <c r="M59" s="17">
        <f t="shared" si="5"/>
        <v>17507654</v>
      </c>
      <c r="N59" s="17">
        <f t="shared" si="5"/>
        <v>27251902</v>
      </c>
      <c r="O59" s="266">
        <v>36</v>
      </c>
    </row>
    <row r="60" spans="1:15" s="4" customFormat="1" ht="9.75" customHeight="1">
      <c r="A60" s="7"/>
      <c r="B60" s="20"/>
      <c r="C60" s="20"/>
      <c r="D60" s="17"/>
      <c r="E60" s="17"/>
      <c r="F60" s="17"/>
      <c r="G60" s="17"/>
      <c r="H60" s="17"/>
      <c r="I60" s="17"/>
      <c r="J60" s="17"/>
      <c r="K60" s="17"/>
      <c r="L60" s="17"/>
      <c r="M60" s="17"/>
      <c r="N60" s="17"/>
      <c r="O60" s="266"/>
    </row>
    <row r="61" spans="1:15" s="6" customFormat="1" ht="12.75" customHeight="1">
      <c r="A61" s="230"/>
      <c r="B61" s="93"/>
      <c r="C61" s="93"/>
      <c r="D61" s="93"/>
      <c r="E61" s="93"/>
      <c r="F61" s="93"/>
      <c r="H61" s="88" t="s">
        <v>7</v>
      </c>
      <c r="I61" s="93" t="s">
        <v>99</v>
      </c>
      <c r="J61" s="117"/>
      <c r="K61" s="117"/>
      <c r="L61" s="93"/>
      <c r="M61" s="93"/>
      <c r="O61" s="269"/>
    </row>
    <row r="62" spans="1:15" s="4" customFormat="1" ht="9.75" customHeight="1">
      <c r="A62" s="7" t="s">
        <v>9</v>
      </c>
      <c r="B62" s="8" t="s">
        <v>10</v>
      </c>
      <c r="C62" s="8"/>
      <c r="D62" s="10"/>
      <c r="E62" s="9"/>
      <c r="F62" s="9"/>
      <c r="G62" s="9"/>
      <c r="H62" s="9"/>
      <c r="I62" s="9"/>
      <c r="J62" s="9"/>
      <c r="K62" s="9"/>
      <c r="L62" s="9"/>
      <c r="M62" s="9"/>
      <c r="O62" s="266" t="s">
        <v>9</v>
      </c>
    </row>
    <row r="63" spans="1:15" s="4" customFormat="1" ht="9.75" customHeight="1">
      <c r="A63" s="7">
        <v>37</v>
      </c>
      <c r="B63" s="3" t="s">
        <v>100</v>
      </c>
      <c r="C63" s="3"/>
      <c r="D63" s="11">
        <v>738466</v>
      </c>
      <c r="E63" s="12">
        <v>10711878</v>
      </c>
      <c r="F63" s="12">
        <v>307369</v>
      </c>
      <c r="G63" s="12">
        <v>10711878</v>
      </c>
      <c r="H63" s="12">
        <v>431097</v>
      </c>
      <c r="I63" s="12">
        <v>8023778</v>
      </c>
      <c r="J63" s="12" t="s">
        <v>374</v>
      </c>
      <c r="K63" s="12">
        <v>5907</v>
      </c>
      <c r="L63" s="12" t="s">
        <v>374</v>
      </c>
      <c r="M63" s="12">
        <v>606309</v>
      </c>
      <c r="N63" s="12">
        <v>188311</v>
      </c>
      <c r="O63" s="266">
        <v>37</v>
      </c>
    </row>
    <row r="64" spans="1:15" s="4" customFormat="1" ht="9.75" customHeight="1">
      <c r="A64" s="7">
        <v>38</v>
      </c>
      <c r="B64" s="3" t="s">
        <v>101</v>
      </c>
      <c r="C64" s="3"/>
      <c r="D64" s="11">
        <v>574117</v>
      </c>
      <c r="E64" s="12">
        <v>4822232</v>
      </c>
      <c r="F64" s="12">
        <v>459515</v>
      </c>
      <c r="G64" s="12">
        <v>4822232</v>
      </c>
      <c r="H64" s="12">
        <v>114602</v>
      </c>
      <c r="I64" s="12">
        <v>3099983</v>
      </c>
      <c r="J64" s="12" t="s">
        <v>374</v>
      </c>
      <c r="K64" s="12" t="s">
        <v>374</v>
      </c>
      <c r="L64" s="12" t="s">
        <v>374</v>
      </c>
      <c r="M64" s="12" t="s">
        <v>374</v>
      </c>
      <c r="N64" s="12">
        <v>302525</v>
      </c>
      <c r="O64" s="266">
        <v>38</v>
      </c>
    </row>
    <row r="65" spans="1:15" s="4" customFormat="1" ht="9.75" customHeight="1">
      <c r="A65" s="7">
        <v>39</v>
      </c>
      <c r="B65" s="3" t="s">
        <v>102</v>
      </c>
      <c r="C65" s="3"/>
      <c r="D65" s="11">
        <v>472151</v>
      </c>
      <c r="E65" s="12">
        <v>4419033</v>
      </c>
      <c r="F65" s="12">
        <v>317152</v>
      </c>
      <c r="G65" s="12">
        <v>4419033</v>
      </c>
      <c r="H65" s="12">
        <v>154999</v>
      </c>
      <c r="I65" s="12">
        <v>3387520</v>
      </c>
      <c r="J65" s="12" t="s">
        <v>374</v>
      </c>
      <c r="K65" s="12">
        <v>5849</v>
      </c>
      <c r="L65" s="12" t="s">
        <v>374</v>
      </c>
      <c r="M65" s="12">
        <v>134830</v>
      </c>
      <c r="N65" s="12">
        <v>317313</v>
      </c>
      <c r="O65" s="266">
        <v>39</v>
      </c>
    </row>
    <row r="66" spans="1:15" s="24" customFormat="1" ht="9.75" customHeight="1">
      <c r="A66" s="7">
        <v>40</v>
      </c>
      <c r="B66" s="14" t="s">
        <v>5</v>
      </c>
      <c r="C66" s="14"/>
      <c r="D66" s="16">
        <f>SUM(D63:D65)</f>
        <v>1784734</v>
      </c>
      <c r="E66" s="17">
        <f>SUM(E63:E65)</f>
        <v>19953143</v>
      </c>
      <c r="F66" s="17">
        <f aca="true" t="shared" si="6" ref="F66:N66">SUM(F63:F65)</f>
        <v>1084036</v>
      </c>
      <c r="G66" s="17">
        <f t="shared" si="6"/>
        <v>19953143</v>
      </c>
      <c r="H66" s="17">
        <f t="shared" si="6"/>
        <v>700698</v>
      </c>
      <c r="I66" s="17">
        <f t="shared" si="6"/>
        <v>14511281</v>
      </c>
      <c r="J66" s="152">
        <f t="shared" si="6"/>
        <v>0</v>
      </c>
      <c r="K66" s="17">
        <f t="shared" si="6"/>
        <v>11756</v>
      </c>
      <c r="L66" s="152">
        <f t="shared" si="6"/>
        <v>0</v>
      </c>
      <c r="M66" s="17">
        <f t="shared" si="6"/>
        <v>741139</v>
      </c>
      <c r="N66" s="17">
        <f t="shared" si="6"/>
        <v>808149</v>
      </c>
      <c r="O66" s="266">
        <v>40</v>
      </c>
    </row>
    <row r="67" spans="1:15" s="4" customFormat="1" ht="6" customHeight="1">
      <c r="A67" s="7"/>
      <c r="B67" s="2"/>
      <c r="C67" s="2"/>
      <c r="D67" s="16"/>
      <c r="E67" s="25"/>
      <c r="F67" s="25"/>
      <c r="G67" s="25"/>
      <c r="H67" s="13"/>
      <c r="I67" s="25"/>
      <c r="J67" s="25"/>
      <c r="K67" s="25"/>
      <c r="L67" s="25"/>
      <c r="M67" s="25"/>
      <c r="O67" s="266"/>
    </row>
    <row r="68" spans="1:15" s="4" customFormat="1" ht="9.75" customHeight="1">
      <c r="A68" s="7" t="s">
        <v>9</v>
      </c>
      <c r="B68" s="8" t="s">
        <v>26</v>
      </c>
      <c r="C68" s="8"/>
      <c r="D68" s="31"/>
      <c r="E68" s="9"/>
      <c r="F68" s="9"/>
      <c r="G68" s="9"/>
      <c r="H68" s="9"/>
      <c r="I68" s="9"/>
      <c r="J68" s="9"/>
      <c r="K68" s="9"/>
      <c r="L68" s="9"/>
      <c r="M68" s="9"/>
      <c r="O68" s="266" t="s">
        <v>9</v>
      </c>
    </row>
    <row r="69" spans="1:15" s="4" customFormat="1" ht="9.75" customHeight="1">
      <c r="A69" s="7">
        <v>41</v>
      </c>
      <c r="B69" s="3" t="s">
        <v>103</v>
      </c>
      <c r="C69" s="3"/>
      <c r="D69" s="11">
        <v>624965</v>
      </c>
      <c r="E69" s="12">
        <v>11098930</v>
      </c>
      <c r="F69" s="12">
        <v>239429</v>
      </c>
      <c r="G69" s="12">
        <v>11098930</v>
      </c>
      <c r="H69" s="12">
        <v>385536</v>
      </c>
      <c r="I69" s="12">
        <v>6128129</v>
      </c>
      <c r="J69" s="12" t="s">
        <v>374</v>
      </c>
      <c r="K69" s="12" t="s">
        <v>374</v>
      </c>
      <c r="L69" s="12" t="s">
        <v>374</v>
      </c>
      <c r="M69" s="12">
        <v>90165</v>
      </c>
      <c r="N69" s="12">
        <v>253101</v>
      </c>
      <c r="O69" s="266">
        <v>41</v>
      </c>
    </row>
    <row r="70" spans="1:15" s="4" customFormat="1" ht="9.75" customHeight="1">
      <c r="A70" s="7">
        <v>42</v>
      </c>
      <c r="B70" s="3" t="s">
        <v>104</v>
      </c>
      <c r="C70" s="3"/>
      <c r="D70" s="11">
        <v>538907</v>
      </c>
      <c r="E70" s="12">
        <v>9944250</v>
      </c>
      <c r="F70" s="12">
        <v>308176</v>
      </c>
      <c r="G70" s="12">
        <v>9944250</v>
      </c>
      <c r="H70" s="12">
        <v>230731</v>
      </c>
      <c r="I70" s="12">
        <v>2137104</v>
      </c>
      <c r="J70" s="12" t="s">
        <v>374</v>
      </c>
      <c r="K70" s="12">
        <v>600</v>
      </c>
      <c r="L70" s="12" t="s">
        <v>374</v>
      </c>
      <c r="M70" s="12">
        <v>47090</v>
      </c>
      <c r="N70" s="12">
        <v>168744</v>
      </c>
      <c r="O70" s="266">
        <v>42</v>
      </c>
    </row>
    <row r="71" spans="1:15" s="4" customFormat="1" ht="9.75" customHeight="1">
      <c r="A71" s="7">
        <v>43</v>
      </c>
      <c r="B71" s="3" t="s">
        <v>105</v>
      </c>
      <c r="C71" s="3"/>
      <c r="D71" s="11">
        <v>719052</v>
      </c>
      <c r="E71" s="12">
        <v>14503682</v>
      </c>
      <c r="F71" s="12">
        <v>261274</v>
      </c>
      <c r="G71" s="12">
        <v>14503682</v>
      </c>
      <c r="H71" s="12">
        <v>457778</v>
      </c>
      <c r="I71" s="12">
        <v>6231941</v>
      </c>
      <c r="J71" s="12" t="s">
        <v>374</v>
      </c>
      <c r="K71" s="12">
        <v>5217</v>
      </c>
      <c r="L71" s="12" t="s">
        <v>374</v>
      </c>
      <c r="M71" s="12">
        <v>157053</v>
      </c>
      <c r="N71" s="12">
        <v>226807</v>
      </c>
      <c r="O71" s="266">
        <v>43</v>
      </c>
    </row>
    <row r="72" spans="1:15" s="4" customFormat="1" ht="9.75" customHeight="1">
      <c r="A72" s="7">
        <v>44</v>
      </c>
      <c r="B72" s="3" t="s">
        <v>100</v>
      </c>
      <c r="C72" s="3"/>
      <c r="D72" s="11">
        <v>815569</v>
      </c>
      <c r="E72" s="12">
        <v>31457120</v>
      </c>
      <c r="F72" s="12">
        <v>485759</v>
      </c>
      <c r="G72" s="12">
        <v>31457120</v>
      </c>
      <c r="H72" s="12">
        <v>329810</v>
      </c>
      <c r="I72" s="12">
        <v>8691465</v>
      </c>
      <c r="J72" s="12" t="s">
        <v>374</v>
      </c>
      <c r="K72" s="12" t="s">
        <v>374</v>
      </c>
      <c r="L72" s="12" t="s">
        <v>374</v>
      </c>
      <c r="M72" s="12">
        <v>128591</v>
      </c>
      <c r="N72" s="12">
        <v>199809</v>
      </c>
      <c r="O72" s="266">
        <v>44</v>
      </c>
    </row>
    <row r="73" spans="1:15" s="4" customFormat="1" ht="9.75" customHeight="1">
      <c r="A73" s="7">
        <v>45</v>
      </c>
      <c r="B73" s="3" t="s">
        <v>101</v>
      </c>
      <c r="C73" s="3"/>
      <c r="D73" s="11">
        <v>1347178</v>
      </c>
      <c r="E73" s="12">
        <v>17536302</v>
      </c>
      <c r="F73" s="12">
        <v>1001808</v>
      </c>
      <c r="G73" s="12">
        <v>17536302</v>
      </c>
      <c r="H73" s="12">
        <v>345370</v>
      </c>
      <c r="I73" s="12">
        <v>5538302</v>
      </c>
      <c r="J73" s="12" t="s">
        <v>374</v>
      </c>
      <c r="K73" s="12">
        <v>10275</v>
      </c>
      <c r="L73" s="12" t="s">
        <v>374</v>
      </c>
      <c r="M73" s="12">
        <v>1150400</v>
      </c>
      <c r="N73" s="12">
        <v>285130</v>
      </c>
      <c r="O73" s="266">
        <v>45</v>
      </c>
    </row>
    <row r="74" spans="1:15" s="4" customFormat="1" ht="9.75" customHeight="1">
      <c r="A74" s="7">
        <v>46</v>
      </c>
      <c r="B74" s="3" t="s">
        <v>106</v>
      </c>
      <c r="C74" s="3"/>
      <c r="D74" s="11">
        <v>364638</v>
      </c>
      <c r="E74" s="12">
        <v>7230994</v>
      </c>
      <c r="F74" s="12">
        <v>159851</v>
      </c>
      <c r="G74" s="12">
        <v>7230994</v>
      </c>
      <c r="H74" s="12">
        <v>204787</v>
      </c>
      <c r="I74" s="12">
        <v>2467744</v>
      </c>
      <c r="J74" s="12" t="s">
        <v>374</v>
      </c>
      <c r="K74" s="12" t="s">
        <v>374</v>
      </c>
      <c r="L74" s="12" t="s">
        <v>374</v>
      </c>
      <c r="M74" s="12">
        <v>30628</v>
      </c>
      <c r="N74" s="12">
        <v>167863</v>
      </c>
      <c r="O74" s="266">
        <v>46</v>
      </c>
    </row>
    <row r="75" spans="1:15" s="4" customFormat="1" ht="9.75" customHeight="1">
      <c r="A75" s="7">
        <v>47</v>
      </c>
      <c r="B75" s="3" t="s">
        <v>107</v>
      </c>
      <c r="C75" s="3"/>
      <c r="D75" s="11">
        <v>892284</v>
      </c>
      <c r="E75" s="12">
        <v>17685474</v>
      </c>
      <c r="F75" s="12">
        <v>769130</v>
      </c>
      <c r="G75" s="12">
        <v>17685474</v>
      </c>
      <c r="H75" s="12">
        <v>123154</v>
      </c>
      <c r="I75" s="12">
        <v>3129817</v>
      </c>
      <c r="J75" s="12" t="s">
        <v>374</v>
      </c>
      <c r="K75" s="12" t="s">
        <v>374</v>
      </c>
      <c r="L75" s="12" t="s">
        <v>374</v>
      </c>
      <c r="M75" s="12">
        <v>745005</v>
      </c>
      <c r="N75" s="12">
        <v>281555</v>
      </c>
      <c r="O75" s="266">
        <v>47</v>
      </c>
    </row>
    <row r="76" spans="1:15" s="4" customFormat="1" ht="9.75" customHeight="1">
      <c r="A76" s="7">
        <v>48</v>
      </c>
      <c r="B76" s="3" t="s">
        <v>108</v>
      </c>
      <c r="C76" s="3"/>
      <c r="D76" s="11">
        <v>479113</v>
      </c>
      <c r="E76" s="12">
        <v>15434376</v>
      </c>
      <c r="F76" s="12">
        <v>200583</v>
      </c>
      <c r="G76" s="12">
        <v>15434376</v>
      </c>
      <c r="H76" s="12">
        <v>278530</v>
      </c>
      <c r="I76" s="12">
        <v>4009000</v>
      </c>
      <c r="J76" s="12" t="s">
        <v>374</v>
      </c>
      <c r="K76" s="12" t="s">
        <v>374</v>
      </c>
      <c r="L76" s="12">
        <v>35428</v>
      </c>
      <c r="M76" s="12">
        <v>200</v>
      </c>
      <c r="N76" s="12">
        <v>200594</v>
      </c>
      <c r="O76" s="266">
        <v>48</v>
      </c>
    </row>
    <row r="77" spans="1:15" s="4" customFormat="1" ht="9.75" customHeight="1">
      <c r="A77" s="7">
        <v>49</v>
      </c>
      <c r="B77" s="3" t="s">
        <v>109</v>
      </c>
      <c r="C77" s="3"/>
      <c r="D77" s="11">
        <v>524477</v>
      </c>
      <c r="E77" s="12">
        <v>11492103</v>
      </c>
      <c r="F77" s="12">
        <v>143888</v>
      </c>
      <c r="G77" s="12">
        <v>11492103</v>
      </c>
      <c r="H77" s="12">
        <v>380589</v>
      </c>
      <c r="I77" s="12">
        <v>3695181</v>
      </c>
      <c r="J77" s="12" t="s">
        <v>374</v>
      </c>
      <c r="K77" s="12" t="s">
        <v>374</v>
      </c>
      <c r="L77" s="12" t="s">
        <v>374</v>
      </c>
      <c r="M77" s="12" t="s">
        <v>374</v>
      </c>
      <c r="N77" s="12">
        <v>306869</v>
      </c>
      <c r="O77" s="266">
        <v>49</v>
      </c>
    </row>
    <row r="78" spans="1:15" s="24" customFormat="1" ht="9.75" customHeight="1">
      <c r="A78" s="7">
        <v>50</v>
      </c>
      <c r="B78" s="14" t="s">
        <v>5</v>
      </c>
      <c r="C78" s="14"/>
      <c r="D78" s="16">
        <f>SUM(D69:D77)</f>
        <v>6306183</v>
      </c>
      <c r="E78" s="17">
        <f>SUM(E69:E77)</f>
        <v>136383231</v>
      </c>
      <c r="F78" s="17">
        <f aca="true" t="shared" si="7" ref="F78:N78">SUM(F69:F77)</f>
        <v>3569898</v>
      </c>
      <c r="G78" s="17">
        <f t="shared" si="7"/>
        <v>136383231</v>
      </c>
      <c r="H78" s="17">
        <f t="shared" si="7"/>
        <v>2736285</v>
      </c>
      <c r="I78" s="17">
        <f t="shared" si="7"/>
        <v>42028683</v>
      </c>
      <c r="J78" s="12" t="s">
        <v>374</v>
      </c>
      <c r="K78" s="17">
        <f t="shared" si="7"/>
        <v>16092</v>
      </c>
      <c r="L78" s="17">
        <f t="shared" si="7"/>
        <v>35428</v>
      </c>
      <c r="M78" s="17">
        <f t="shared" si="7"/>
        <v>2349132</v>
      </c>
      <c r="N78" s="17">
        <f t="shared" si="7"/>
        <v>2090472</v>
      </c>
      <c r="O78" s="266">
        <v>50</v>
      </c>
    </row>
    <row r="79" spans="1:15" s="4" customFormat="1" ht="9.75" customHeight="1">
      <c r="A79" s="7">
        <v>51</v>
      </c>
      <c r="B79" s="20" t="s">
        <v>70</v>
      </c>
      <c r="C79" s="20"/>
      <c r="D79" s="16">
        <f>D66+D78</f>
        <v>8090917</v>
      </c>
      <c r="E79" s="17">
        <f>E66+E78</f>
        <v>156336374</v>
      </c>
      <c r="F79" s="17">
        <f aca="true" t="shared" si="8" ref="F79:N79">F66+F78</f>
        <v>4653934</v>
      </c>
      <c r="G79" s="17">
        <f t="shared" si="8"/>
        <v>156336374</v>
      </c>
      <c r="H79" s="17">
        <f t="shared" si="8"/>
        <v>3436983</v>
      </c>
      <c r="I79" s="17">
        <f t="shared" si="8"/>
        <v>56539964</v>
      </c>
      <c r="J79" s="12" t="s">
        <v>374</v>
      </c>
      <c r="K79" s="17">
        <f t="shared" si="8"/>
        <v>27848</v>
      </c>
      <c r="L79" s="17">
        <f t="shared" si="8"/>
        <v>35428</v>
      </c>
      <c r="M79" s="17">
        <f t="shared" si="8"/>
        <v>3090271</v>
      </c>
      <c r="N79" s="17">
        <f t="shared" si="8"/>
        <v>2898621</v>
      </c>
      <c r="O79" s="266">
        <v>51</v>
      </c>
    </row>
    <row r="80" spans="1:15" s="4" customFormat="1" ht="9" customHeight="1">
      <c r="A80" s="369" t="s">
        <v>37</v>
      </c>
      <c r="B80" s="369"/>
      <c r="C80" s="369"/>
      <c r="D80" s="369"/>
      <c r="E80" s="369"/>
      <c r="F80" s="369"/>
      <c r="G80" s="369"/>
      <c r="H80" s="369"/>
      <c r="I80" s="369"/>
      <c r="J80" s="369"/>
      <c r="K80" s="25"/>
      <c r="L80" s="25"/>
      <c r="M80" s="25"/>
      <c r="O80" s="266"/>
    </row>
    <row r="81" spans="1:15" s="54" customFormat="1" ht="9" customHeight="1">
      <c r="A81" s="237" t="s">
        <v>375</v>
      </c>
      <c r="B81" s="165"/>
      <c r="C81" s="165"/>
      <c r="D81" s="165"/>
      <c r="E81" s="165"/>
      <c r="F81" s="165"/>
      <c r="G81" s="165"/>
      <c r="H81" s="165"/>
      <c r="I81" s="165"/>
      <c r="J81" s="165"/>
      <c r="K81" s="165"/>
      <c r="L81" s="165"/>
      <c r="M81" s="165"/>
      <c r="N81" s="165"/>
      <c r="O81" s="264"/>
    </row>
    <row r="82" spans="1:15" s="54" customFormat="1" ht="9">
      <c r="A82" s="237" t="s">
        <v>448</v>
      </c>
      <c r="B82" s="169"/>
      <c r="C82" s="169"/>
      <c r="D82" s="169"/>
      <c r="E82" s="169"/>
      <c r="F82" s="169"/>
      <c r="G82" s="169"/>
      <c r="H82" s="169"/>
      <c r="O82" s="264"/>
    </row>
  </sheetData>
  <sheetProtection/>
  <mergeCells count="27">
    <mergeCell ref="B6:C17"/>
    <mergeCell ref="I7:I8"/>
    <mergeCell ref="D7:H8"/>
    <mergeCell ref="A80:J80"/>
    <mergeCell ref="F9:H10"/>
    <mergeCell ref="E14:E16"/>
    <mergeCell ref="G14:G16"/>
    <mergeCell ref="I18:J18"/>
    <mergeCell ref="G18:H18"/>
    <mergeCell ref="J14:J16"/>
    <mergeCell ref="D9:E13"/>
    <mergeCell ref="A1:H1"/>
    <mergeCell ref="I1:O1"/>
    <mergeCell ref="I4:J4"/>
    <mergeCell ref="E2:F2"/>
    <mergeCell ref="G2:H2"/>
    <mergeCell ref="I2:L2"/>
    <mergeCell ref="I3:L3"/>
    <mergeCell ref="B3:H3"/>
    <mergeCell ref="B4:H4"/>
    <mergeCell ref="N14:N16"/>
    <mergeCell ref="F11:G13"/>
    <mergeCell ref="H11:H13"/>
    <mergeCell ref="K9:L13"/>
    <mergeCell ref="M9:N13"/>
    <mergeCell ref="I9:J13"/>
    <mergeCell ref="L14:L16"/>
  </mergeCells>
  <printOptions/>
  <pageMargins left="0.787401575" right="0.787401575" top="0.984251969" bottom="0.984251969" header="0.4921259845" footer="0.4921259845"/>
  <pageSetup horizontalDpi="600" verticalDpi="600" orientation="portrait" paperSize="9" scale="81" r:id="rId1"/>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O81"/>
  <sheetViews>
    <sheetView view="pageLayout" workbookViewId="0" topLeftCell="A1">
      <selection activeCell="K81" sqref="K81"/>
    </sheetView>
  </sheetViews>
  <sheetFormatPr defaultColWidth="11.421875" defaultRowHeight="12.75"/>
  <cols>
    <col min="1" max="1" width="4.28125" style="272" bestFit="1" customWidth="1"/>
    <col min="2" max="2" width="25.140625" style="0" customWidth="1"/>
    <col min="3" max="3" width="0.85546875" style="0" customWidth="1"/>
    <col min="4" max="8" width="13.57421875" style="0" customWidth="1"/>
    <col min="9" max="9" width="18.7109375" style="0" customWidth="1"/>
    <col min="10" max="14" width="16.28125" style="0" customWidth="1"/>
    <col min="15" max="15" width="4.28125" style="272" bestFit="1" customWidth="1"/>
  </cols>
  <sheetData>
    <row r="1" spans="1:15" s="4" customFormat="1" ht="11.25" customHeight="1">
      <c r="A1" s="346" t="s">
        <v>269</v>
      </c>
      <c r="B1" s="346"/>
      <c r="C1" s="346"/>
      <c r="D1" s="346"/>
      <c r="E1" s="346"/>
      <c r="F1" s="346"/>
      <c r="G1" s="346"/>
      <c r="H1" s="346"/>
      <c r="I1" s="346" t="s">
        <v>270</v>
      </c>
      <c r="J1" s="346"/>
      <c r="K1" s="346"/>
      <c r="L1" s="346"/>
      <c r="M1" s="346"/>
      <c r="N1" s="346"/>
      <c r="O1" s="346"/>
    </row>
    <row r="2" spans="1:15" s="4" customFormat="1" ht="12" customHeight="1">
      <c r="A2" s="62"/>
      <c r="B2" s="51"/>
      <c r="C2" s="51"/>
      <c r="D2" s="51"/>
      <c r="E2" s="345"/>
      <c r="F2" s="345"/>
      <c r="G2" s="345" t="s">
        <v>218</v>
      </c>
      <c r="H2" s="345"/>
      <c r="I2" s="347" t="s">
        <v>219</v>
      </c>
      <c r="J2" s="347"/>
      <c r="K2" s="347"/>
      <c r="L2" s="347"/>
      <c r="M2" s="64" t="s">
        <v>9</v>
      </c>
      <c r="O2" s="227"/>
    </row>
    <row r="3" spans="1:15" s="4" customFormat="1" ht="12" customHeight="1">
      <c r="A3" s="265"/>
      <c r="B3" s="345" t="s">
        <v>220</v>
      </c>
      <c r="C3" s="345"/>
      <c r="D3" s="345"/>
      <c r="E3" s="345"/>
      <c r="F3" s="345"/>
      <c r="G3" s="345"/>
      <c r="H3" s="345"/>
      <c r="I3" s="347" t="s">
        <v>221</v>
      </c>
      <c r="J3" s="347"/>
      <c r="K3" s="347"/>
      <c r="L3" s="347"/>
      <c r="M3" s="90"/>
      <c r="O3" s="227"/>
    </row>
    <row r="4" spans="1:15" s="4" customFormat="1" ht="12" customHeight="1">
      <c r="A4" s="265"/>
      <c r="B4" s="345" t="s">
        <v>437</v>
      </c>
      <c r="C4" s="345"/>
      <c r="D4" s="345"/>
      <c r="E4" s="345"/>
      <c r="F4" s="345"/>
      <c r="G4" s="345"/>
      <c r="H4" s="345"/>
      <c r="I4" s="388" t="s">
        <v>222</v>
      </c>
      <c r="J4" s="388"/>
      <c r="K4" s="90"/>
      <c r="L4" s="90"/>
      <c r="M4" s="64" t="s">
        <v>9</v>
      </c>
      <c r="O4" s="227"/>
    </row>
    <row r="5" spans="1:15" s="4" customFormat="1" ht="12" customHeight="1">
      <c r="A5" s="227"/>
      <c r="B5" s="91"/>
      <c r="C5" s="91"/>
      <c r="D5" s="91"/>
      <c r="E5" s="91"/>
      <c r="H5" s="52" t="s">
        <v>3</v>
      </c>
      <c r="I5" s="51" t="s">
        <v>4</v>
      </c>
      <c r="J5" s="51"/>
      <c r="K5" s="91"/>
      <c r="L5" s="91"/>
      <c r="M5" s="91"/>
      <c r="O5" s="227"/>
    </row>
    <row r="6" spans="1:15" s="66" customFormat="1" ht="18" customHeight="1">
      <c r="A6" s="94" t="s">
        <v>9</v>
      </c>
      <c r="B6" s="374" t="s">
        <v>225</v>
      </c>
      <c r="C6" s="375"/>
      <c r="D6" s="105" t="s">
        <v>233</v>
      </c>
      <c r="E6" s="374" t="s">
        <v>340</v>
      </c>
      <c r="F6" s="375"/>
      <c r="G6" s="400" t="s">
        <v>234</v>
      </c>
      <c r="H6" s="401"/>
      <c r="I6" s="399" t="s">
        <v>216</v>
      </c>
      <c r="J6" s="399"/>
      <c r="K6" s="98" t="s">
        <v>9</v>
      </c>
      <c r="L6" s="98" t="s">
        <v>9</v>
      </c>
      <c r="M6" s="98" t="s">
        <v>9</v>
      </c>
      <c r="N6" s="94" t="s">
        <v>9</v>
      </c>
      <c r="O6" s="96" t="s">
        <v>9</v>
      </c>
    </row>
    <row r="7" spans="1:15" s="66" customFormat="1" ht="12" customHeight="1">
      <c r="A7" s="99" t="s">
        <v>9</v>
      </c>
      <c r="B7" s="376"/>
      <c r="C7" s="377"/>
      <c r="D7" s="380" t="s">
        <v>385</v>
      </c>
      <c r="E7" s="376"/>
      <c r="F7" s="377"/>
      <c r="G7" s="403" t="s">
        <v>6</v>
      </c>
      <c r="H7" s="119" t="s">
        <v>9</v>
      </c>
      <c r="I7" s="406" t="s">
        <v>236</v>
      </c>
      <c r="J7" s="406"/>
      <c r="K7" s="406"/>
      <c r="L7" s="406"/>
      <c r="M7" s="406"/>
      <c r="N7" s="407"/>
      <c r="O7" s="101" t="s">
        <v>9</v>
      </c>
    </row>
    <row r="8" spans="1:15" s="66" customFormat="1" ht="12" customHeight="1">
      <c r="A8" s="99" t="s">
        <v>9</v>
      </c>
      <c r="B8" s="376"/>
      <c r="C8" s="377"/>
      <c r="D8" s="381"/>
      <c r="E8" s="376"/>
      <c r="F8" s="377"/>
      <c r="G8" s="404"/>
      <c r="H8" s="119" t="s">
        <v>9</v>
      </c>
      <c r="I8" s="387"/>
      <c r="J8" s="387"/>
      <c r="K8" s="387"/>
      <c r="L8" s="387"/>
      <c r="M8" s="387"/>
      <c r="N8" s="408"/>
      <c r="O8" s="101" t="s">
        <v>9</v>
      </c>
    </row>
    <row r="9" spans="1:15" s="66" customFormat="1" ht="12">
      <c r="A9" s="99" t="s">
        <v>9</v>
      </c>
      <c r="B9" s="376"/>
      <c r="C9" s="377"/>
      <c r="D9" s="381"/>
      <c r="E9" s="376"/>
      <c r="F9" s="377"/>
      <c r="G9" s="404"/>
      <c r="H9" s="120" t="s">
        <v>237</v>
      </c>
      <c r="I9" s="98" t="s">
        <v>9</v>
      </c>
      <c r="J9" s="98" t="s">
        <v>9</v>
      </c>
      <c r="K9" s="98" t="s">
        <v>9</v>
      </c>
      <c r="L9" s="94" t="s">
        <v>9</v>
      </c>
      <c r="M9" s="96" t="s">
        <v>9</v>
      </c>
      <c r="N9" s="94" t="s">
        <v>9</v>
      </c>
      <c r="O9" s="101" t="s">
        <v>9</v>
      </c>
    </row>
    <row r="10" spans="1:15" s="66" customFormat="1" ht="12">
      <c r="A10" s="102" t="s">
        <v>200</v>
      </c>
      <c r="B10" s="376"/>
      <c r="C10" s="377"/>
      <c r="D10" s="381"/>
      <c r="E10" s="376"/>
      <c r="F10" s="377"/>
      <c r="G10" s="404"/>
      <c r="H10" s="120" t="s">
        <v>240</v>
      </c>
      <c r="I10" s="119" t="s">
        <v>9</v>
      </c>
      <c r="J10" s="89" t="s">
        <v>9</v>
      </c>
      <c r="K10" s="89" t="s">
        <v>9</v>
      </c>
      <c r="L10" s="99" t="s">
        <v>9</v>
      </c>
      <c r="M10" s="381" t="s">
        <v>238</v>
      </c>
      <c r="N10" s="381"/>
      <c r="O10" s="104" t="s">
        <v>200</v>
      </c>
    </row>
    <row r="11" spans="1:15" s="66" customFormat="1" ht="12">
      <c r="A11" s="102" t="s">
        <v>204</v>
      </c>
      <c r="B11" s="376"/>
      <c r="C11" s="377"/>
      <c r="D11" s="381"/>
      <c r="E11" s="376"/>
      <c r="F11" s="377"/>
      <c r="G11" s="404"/>
      <c r="H11" s="120" t="s">
        <v>243</v>
      </c>
      <c r="I11" s="119" t="s">
        <v>9</v>
      </c>
      <c r="J11" s="402" t="s">
        <v>241</v>
      </c>
      <c r="K11" s="402"/>
      <c r="L11" s="99" t="s">
        <v>9</v>
      </c>
      <c r="M11" s="381" t="s">
        <v>239</v>
      </c>
      <c r="N11" s="381"/>
      <c r="O11" s="104" t="s">
        <v>204</v>
      </c>
    </row>
    <row r="12" spans="1:15" s="66" customFormat="1" ht="11.25" customHeight="1">
      <c r="A12" s="99" t="s">
        <v>9</v>
      </c>
      <c r="B12" s="376"/>
      <c r="C12" s="377"/>
      <c r="D12" s="381"/>
      <c r="E12" s="376"/>
      <c r="F12" s="377"/>
      <c r="G12" s="404"/>
      <c r="H12" s="120" t="s">
        <v>244</v>
      </c>
      <c r="I12" s="119" t="s">
        <v>9</v>
      </c>
      <c r="J12" s="89" t="s">
        <v>9</v>
      </c>
      <c r="K12" s="89" t="s">
        <v>9</v>
      </c>
      <c r="L12" s="99" t="s">
        <v>9</v>
      </c>
      <c r="M12" s="381" t="s">
        <v>41</v>
      </c>
      <c r="N12" s="381"/>
      <c r="O12" s="101" t="s">
        <v>9</v>
      </c>
    </row>
    <row r="13" spans="1:15" s="66" customFormat="1" ht="11.25" customHeight="1">
      <c r="A13" s="99" t="s">
        <v>9</v>
      </c>
      <c r="B13" s="376"/>
      <c r="C13" s="377"/>
      <c r="D13" s="381"/>
      <c r="E13" s="378"/>
      <c r="F13" s="379"/>
      <c r="G13" s="404"/>
      <c r="H13" s="120" t="s">
        <v>386</v>
      </c>
      <c r="I13" s="119" t="s">
        <v>9</v>
      </c>
      <c r="J13" s="89" t="s">
        <v>9</v>
      </c>
      <c r="K13" s="89" t="s">
        <v>9</v>
      </c>
      <c r="L13" s="99" t="s">
        <v>9</v>
      </c>
      <c r="M13" s="101" t="s">
        <v>9</v>
      </c>
      <c r="N13" s="99" t="s">
        <v>9</v>
      </c>
      <c r="O13" s="101" t="s">
        <v>9</v>
      </c>
    </row>
    <row r="14" spans="1:15" s="66" customFormat="1" ht="12">
      <c r="A14" s="99" t="s">
        <v>9</v>
      </c>
      <c r="B14" s="376"/>
      <c r="C14" s="377"/>
      <c r="D14" s="381"/>
      <c r="E14" s="105" t="s">
        <v>226</v>
      </c>
      <c r="F14" s="380" t="s">
        <v>315</v>
      </c>
      <c r="G14" s="404"/>
      <c r="H14" s="119" t="s">
        <v>9</v>
      </c>
      <c r="I14" s="94" t="s">
        <v>9</v>
      </c>
      <c r="J14" s="374" t="s">
        <v>198</v>
      </c>
      <c r="K14" s="375"/>
      <c r="L14" s="105" t="s">
        <v>245</v>
      </c>
      <c r="M14" s="95" t="s">
        <v>9</v>
      </c>
      <c r="N14" s="105" t="s">
        <v>237</v>
      </c>
      <c r="O14" s="101" t="s">
        <v>9</v>
      </c>
    </row>
    <row r="15" spans="1:15" s="66" customFormat="1" ht="24">
      <c r="A15" s="99" t="s">
        <v>9</v>
      </c>
      <c r="B15" s="376"/>
      <c r="C15" s="377"/>
      <c r="D15" s="381"/>
      <c r="E15" s="103" t="s">
        <v>227</v>
      </c>
      <c r="F15" s="381"/>
      <c r="G15" s="404"/>
      <c r="H15" s="119" t="s">
        <v>9</v>
      </c>
      <c r="I15" s="102" t="s">
        <v>5</v>
      </c>
      <c r="J15" s="378"/>
      <c r="K15" s="379"/>
      <c r="L15" s="103" t="s">
        <v>244</v>
      </c>
      <c r="M15" s="103" t="s">
        <v>5</v>
      </c>
      <c r="N15" s="103" t="s">
        <v>246</v>
      </c>
      <c r="O15" s="101" t="s">
        <v>9</v>
      </c>
    </row>
    <row r="16" spans="1:15" s="66" customFormat="1" ht="12" customHeight="1">
      <c r="A16" s="99" t="s">
        <v>9</v>
      </c>
      <c r="B16" s="376"/>
      <c r="C16" s="377"/>
      <c r="D16" s="397"/>
      <c r="E16" s="103" t="s">
        <v>228</v>
      </c>
      <c r="F16" s="397"/>
      <c r="G16" s="405"/>
      <c r="H16" s="119" t="s">
        <v>9</v>
      </c>
      <c r="I16" s="99" t="s">
        <v>9</v>
      </c>
      <c r="J16" s="105" t="s">
        <v>143</v>
      </c>
      <c r="K16" s="105" t="s">
        <v>247</v>
      </c>
      <c r="L16" s="103" t="s">
        <v>387</v>
      </c>
      <c r="M16" s="100" t="s">
        <v>9</v>
      </c>
      <c r="N16" s="103" t="s">
        <v>388</v>
      </c>
      <c r="O16" s="101" t="s">
        <v>9</v>
      </c>
    </row>
    <row r="17" spans="1:15" s="54" customFormat="1" ht="9.75">
      <c r="A17" s="115" t="s">
        <v>9</v>
      </c>
      <c r="B17" s="386"/>
      <c r="C17" s="398"/>
      <c r="D17" s="40" t="s">
        <v>255</v>
      </c>
      <c r="E17" s="40" t="s">
        <v>256</v>
      </c>
      <c r="F17" s="35" t="s">
        <v>257</v>
      </c>
      <c r="G17" s="121" t="s">
        <v>258</v>
      </c>
      <c r="H17" s="123" t="s">
        <v>259</v>
      </c>
      <c r="I17" s="122" t="s">
        <v>260</v>
      </c>
      <c r="J17" s="121" t="s">
        <v>261</v>
      </c>
      <c r="K17" s="87" t="s">
        <v>262</v>
      </c>
      <c r="L17" s="40" t="s">
        <v>263</v>
      </c>
      <c r="M17" s="35" t="s">
        <v>264</v>
      </c>
      <c r="N17" s="121" t="s">
        <v>265</v>
      </c>
      <c r="O17" s="86" t="s">
        <v>9</v>
      </c>
    </row>
    <row r="18" spans="1:15" s="6" customFormat="1" ht="16.5" customHeight="1">
      <c r="A18" s="230"/>
      <c r="B18" s="118"/>
      <c r="C18" s="118"/>
      <c r="D18" s="118"/>
      <c r="E18" s="118"/>
      <c r="F18" s="118"/>
      <c r="G18" s="367" t="s">
        <v>67</v>
      </c>
      <c r="H18" s="368"/>
      <c r="I18" s="389" t="s">
        <v>68</v>
      </c>
      <c r="J18" s="390"/>
      <c r="K18" s="118"/>
      <c r="L18" s="118"/>
      <c r="M18" s="118"/>
      <c r="O18" s="230"/>
    </row>
    <row r="19" spans="1:15" s="4" customFormat="1" ht="9.75" customHeight="1">
      <c r="A19" s="7">
        <v>1</v>
      </c>
      <c r="B19" s="3" t="s">
        <v>69</v>
      </c>
      <c r="C19" s="3"/>
      <c r="D19" s="11">
        <f>D58</f>
        <v>12415601</v>
      </c>
      <c r="E19" s="12">
        <f aca="true" t="shared" si="0" ref="E19:M19">E58</f>
        <v>29053305</v>
      </c>
      <c r="F19" s="12">
        <f t="shared" si="0"/>
        <v>116191210</v>
      </c>
      <c r="G19" s="12">
        <f t="shared" si="0"/>
        <v>1645459668</v>
      </c>
      <c r="H19" s="12">
        <v>1846</v>
      </c>
      <c r="I19" s="12">
        <f t="shared" si="0"/>
        <v>1493923142</v>
      </c>
      <c r="J19" s="12">
        <f t="shared" si="0"/>
        <v>485219948</v>
      </c>
      <c r="K19" s="12">
        <f t="shared" si="0"/>
        <v>1008703194</v>
      </c>
      <c r="L19" s="12">
        <v>3687</v>
      </c>
      <c r="M19" s="12">
        <f t="shared" si="0"/>
        <v>81533525</v>
      </c>
      <c r="N19" s="12">
        <v>91</v>
      </c>
      <c r="O19" s="227">
        <v>1</v>
      </c>
    </row>
    <row r="20" spans="1:15" s="4" customFormat="1" ht="9.75" customHeight="1">
      <c r="A20" s="7">
        <v>2</v>
      </c>
      <c r="B20" s="3" t="s">
        <v>70</v>
      </c>
      <c r="C20" s="3"/>
      <c r="D20" s="11">
        <f>D78</f>
        <v>5960507</v>
      </c>
      <c r="E20" s="12">
        <f aca="true" t="shared" si="1" ref="E20:M20">E78</f>
        <v>5935810</v>
      </c>
      <c r="F20" s="12">
        <f t="shared" si="1"/>
        <v>15769392</v>
      </c>
      <c r="G20" s="12">
        <f t="shared" si="1"/>
        <v>160255886</v>
      </c>
      <c r="H20" s="12">
        <v>646</v>
      </c>
      <c r="I20" s="12">
        <f t="shared" si="1"/>
        <v>142572875</v>
      </c>
      <c r="J20" s="12">
        <f t="shared" si="1"/>
        <v>87622326</v>
      </c>
      <c r="K20" s="12">
        <f t="shared" si="1"/>
        <v>54950549</v>
      </c>
      <c r="L20" s="12">
        <v>1392</v>
      </c>
      <c r="M20" s="12">
        <f t="shared" si="1"/>
        <v>7757596</v>
      </c>
      <c r="N20" s="12">
        <v>31</v>
      </c>
      <c r="O20" s="227">
        <v>2</v>
      </c>
    </row>
    <row r="21" spans="1:15" s="4" customFormat="1" ht="9.75" customHeight="1">
      <c r="A21" s="7">
        <v>3</v>
      </c>
      <c r="B21" s="3" t="s">
        <v>71</v>
      </c>
      <c r="C21" s="3"/>
      <c r="D21" s="11">
        <f>'Tab4-S24-S25'!D35</f>
        <v>5597727</v>
      </c>
      <c r="E21" s="12">
        <f>'Tab4-S24-S25'!E35</f>
        <v>9241435</v>
      </c>
      <c r="F21" s="12">
        <f>'Tab4-S24-S25'!F35</f>
        <v>11879986</v>
      </c>
      <c r="G21" s="12">
        <f>'Tab4-S24-S25'!G35</f>
        <v>132711079</v>
      </c>
      <c r="H21" s="12">
        <v>595</v>
      </c>
      <c r="I21" s="12">
        <f>'Tab4-S24-S25'!I35</f>
        <v>114430088</v>
      </c>
      <c r="J21" s="12">
        <f>'Tab4-S24-S25'!J35</f>
        <v>47740341</v>
      </c>
      <c r="K21" s="12">
        <f>'Tab4-S24-S25'!K35</f>
        <v>66689747</v>
      </c>
      <c r="L21" s="12">
        <v>1256</v>
      </c>
      <c r="M21" s="12">
        <f>'Tab4-S24-S25'!M35</f>
        <v>8135801</v>
      </c>
      <c r="N21" s="12">
        <v>36</v>
      </c>
      <c r="O21" s="227">
        <v>3</v>
      </c>
    </row>
    <row r="22" spans="1:15" s="4" customFormat="1" ht="9.75" customHeight="1">
      <c r="A22" s="7">
        <v>4</v>
      </c>
      <c r="B22" s="3" t="s">
        <v>72</v>
      </c>
      <c r="C22" s="3"/>
      <c r="D22" s="11">
        <f>'Tab4-S24-S25'!D56</f>
        <v>4532888</v>
      </c>
      <c r="E22" s="12">
        <f>'Tab4-S24-S25'!E56</f>
        <v>6369977</v>
      </c>
      <c r="F22" s="12">
        <f>'Tab4-S24-S25'!F56</f>
        <v>7633712</v>
      </c>
      <c r="G22" s="12">
        <f>'Tab4-S24-S25'!G56</f>
        <v>120932195</v>
      </c>
      <c r="H22" s="12">
        <v>575</v>
      </c>
      <c r="I22" s="12">
        <f>'Tab4-S24-S25'!I56</f>
        <v>102865499</v>
      </c>
      <c r="J22" s="12">
        <f>'Tab4-S24-S25'!J56</f>
        <v>34756686</v>
      </c>
      <c r="K22" s="12">
        <f>'Tab4-S24-S25'!K56</f>
        <v>68108813</v>
      </c>
      <c r="L22" s="12">
        <v>1209</v>
      </c>
      <c r="M22" s="12">
        <f>'Tab4-S24-S25'!M56</f>
        <v>8714760</v>
      </c>
      <c r="N22" s="12">
        <v>41</v>
      </c>
      <c r="O22" s="227">
        <v>4</v>
      </c>
    </row>
    <row r="23" spans="1:15" s="4" customFormat="1" ht="9.75" customHeight="1">
      <c r="A23" s="7">
        <v>5</v>
      </c>
      <c r="B23" s="3" t="s">
        <v>73</v>
      </c>
      <c r="C23" s="3"/>
      <c r="D23" s="11">
        <f>'Tab4-S24-S25'!D76</f>
        <v>6468138</v>
      </c>
      <c r="E23" s="12">
        <f>'Tab4-S24-S25'!E76</f>
        <v>15043770</v>
      </c>
      <c r="F23" s="12">
        <f>'Tab4-S24-S25'!F76</f>
        <v>30174207</v>
      </c>
      <c r="G23" s="12">
        <f>'Tab4-S24-S25'!G76</f>
        <v>312820925</v>
      </c>
      <c r="H23" s="12">
        <v>917</v>
      </c>
      <c r="I23" s="12">
        <f>'Tab4-S24-S25'!I76</f>
        <v>270702566</v>
      </c>
      <c r="J23" s="12">
        <f>'Tab4-S24-S25'!J76</f>
        <v>114869587</v>
      </c>
      <c r="K23" s="12">
        <f>'Tab4-S24-S25'!K76</f>
        <v>155832979</v>
      </c>
      <c r="L23" s="12">
        <v>1859</v>
      </c>
      <c r="M23" s="12">
        <f>'Tab4-S24-S25'!M76</f>
        <v>25062941</v>
      </c>
      <c r="N23" s="12">
        <v>73</v>
      </c>
      <c r="O23" s="227">
        <v>5</v>
      </c>
    </row>
    <row r="24" spans="1:15" s="4" customFormat="1" ht="9.75" customHeight="1">
      <c r="A24" s="7">
        <v>6</v>
      </c>
      <c r="B24" s="3" t="s">
        <v>21</v>
      </c>
      <c r="C24" s="3"/>
      <c r="D24" s="11">
        <f>'Tab4-S30-S31'!D37</f>
        <v>4092877</v>
      </c>
      <c r="E24" s="12">
        <f>'Tab4-S30-S31'!E37</f>
        <v>7189739</v>
      </c>
      <c r="F24" s="12">
        <f>'Tab4-S30-S31'!F37</f>
        <v>18644648</v>
      </c>
      <c r="G24" s="12">
        <f>'Tab4-S30-S31'!G37</f>
        <v>171326835</v>
      </c>
      <c r="H24" s="12">
        <v>644</v>
      </c>
      <c r="I24" s="12">
        <f>'Tab4-S30-S31'!I37</f>
        <v>150489440</v>
      </c>
      <c r="J24" s="12">
        <f>'Tab4-S30-S31'!J37</f>
        <v>66611636</v>
      </c>
      <c r="K24" s="12">
        <f>'Tab4-S30-S31'!K37</f>
        <v>83877804</v>
      </c>
      <c r="L24" s="12">
        <v>1401</v>
      </c>
      <c r="M24" s="12">
        <f>'Tab4-S30-S31'!M37</f>
        <v>12817239</v>
      </c>
      <c r="N24" s="12">
        <v>48</v>
      </c>
      <c r="O24" s="227">
        <v>6</v>
      </c>
    </row>
    <row r="25" spans="1:15" s="4" customFormat="1" ht="9.75" customHeight="1">
      <c r="A25" s="7">
        <v>7</v>
      </c>
      <c r="B25" s="3" t="s">
        <v>36</v>
      </c>
      <c r="C25" s="3"/>
      <c r="D25" s="11">
        <f>'Tab4-S30-S31'!D58</f>
        <v>5459324</v>
      </c>
      <c r="E25" s="12">
        <f>'Tab4-S30-S31'!E58</f>
        <v>13992581</v>
      </c>
      <c r="F25" s="12">
        <f>'Tab4-S30-S31'!F58</f>
        <v>32022402</v>
      </c>
      <c r="G25" s="12">
        <f>'Tab4-S30-S31'!G58</f>
        <v>244292164</v>
      </c>
      <c r="H25" s="12">
        <v>639</v>
      </c>
      <c r="I25" s="12">
        <f>'Tab4-S30-S31'!I58</f>
        <v>217717645</v>
      </c>
      <c r="J25" s="12">
        <f>'Tab4-S30-S31'!J58</f>
        <v>123225274</v>
      </c>
      <c r="K25" s="12">
        <f>'Tab4-S30-S31'!K58</f>
        <v>94492371</v>
      </c>
      <c r="L25" s="12">
        <v>1361</v>
      </c>
      <c r="M25" s="12">
        <f>'Tab4-S30-S31'!M58</f>
        <v>16030560</v>
      </c>
      <c r="N25" s="12">
        <v>42</v>
      </c>
      <c r="O25" s="227">
        <v>7</v>
      </c>
    </row>
    <row r="26" spans="1:15" s="30" customFormat="1" ht="18" customHeight="1">
      <c r="A26" s="26">
        <v>8</v>
      </c>
      <c r="B26" s="27" t="s">
        <v>74</v>
      </c>
      <c r="C26" s="27"/>
      <c r="D26" s="28">
        <f>SUM(D19:D25)</f>
        <v>44527062</v>
      </c>
      <c r="E26" s="29">
        <f aca="true" t="shared" si="2" ref="E26:M26">SUM(E19:E25)</f>
        <v>86826617</v>
      </c>
      <c r="F26" s="29">
        <f t="shared" si="2"/>
        <v>232315557</v>
      </c>
      <c r="G26" s="29">
        <f t="shared" si="2"/>
        <v>2787798752</v>
      </c>
      <c r="H26" s="29">
        <v>1088</v>
      </c>
      <c r="I26" s="29">
        <f t="shared" si="2"/>
        <v>2492701255</v>
      </c>
      <c r="J26" s="29">
        <f t="shared" si="2"/>
        <v>960045798</v>
      </c>
      <c r="K26" s="29">
        <f t="shared" si="2"/>
        <v>1532655457</v>
      </c>
      <c r="L26" s="29">
        <v>2273</v>
      </c>
      <c r="M26" s="29">
        <f t="shared" si="2"/>
        <v>160052422</v>
      </c>
      <c r="N26" s="29">
        <v>62</v>
      </c>
      <c r="O26" s="229">
        <v>8</v>
      </c>
    </row>
    <row r="27" spans="1:15" s="4" customFormat="1" ht="9.75" customHeight="1">
      <c r="A27" s="7">
        <v>9</v>
      </c>
      <c r="B27" s="3" t="s">
        <v>75</v>
      </c>
      <c r="C27" s="3"/>
      <c r="D27" s="143">
        <f>D35+D65+'Tab4-S24-S25'!D24+'Tab4-S24-S25'!D43+'Tab4-S24-S25'!D65+'Tab4-S30-S31'!D24+'Tab4-S30-S31'!D44</f>
        <v>12248603</v>
      </c>
      <c r="E27" s="144">
        <f>E35+E65+'Tab4-S24-S25'!E24+'Tab4-S24-S25'!E43+'Tab4-S24-S25'!E65+'Tab4-S30-S31'!E24+'Tab4-S30-S31'!E44</f>
        <v>40766846</v>
      </c>
      <c r="F27" s="144">
        <f>F35+F65+'Tab4-S24-S25'!F24+'Tab4-S24-S25'!F43+'Tab4-S24-S25'!F65+'Tab4-S30-S31'!F24+'Tab4-S30-S31'!F44</f>
        <v>105855699</v>
      </c>
      <c r="G27" s="144">
        <f>G35+G65+'Tab4-S24-S25'!G24+'Tab4-S24-S25'!G43+'Tab4-S24-S25'!G65+'Tab4-S30-S31'!G24+'Tab4-S30-S31'!G44</f>
        <v>1511400428</v>
      </c>
      <c r="H27" s="144">
        <v>2295</v>
      </c>
      <c r="I27" s="144">
        <f>I35+I65+'Tab4-S24-S25'!I24+'Tab4-S24-S25'!I43+'Tab4-S24-S25'!I65+'Tab4-S30-S31'!I24+'Tab4-S30-S31'!I44</f>
        <v>1359950187</v>
      </c>
      <c r="J27" s="144">
        <f>J35+J65+'Tab4-S24-S25'!J24+'Tab4-S24-S25'!J43+'Tab4-S24-S25'!J65+'Tab4-S30-S31'!J24+'Tab4-S30-S31'!J44</f>
        <v>331289099</v>
      </c>
      <c r="K27" s="144">
        <f>K35+K65+'Tab4-S24-S25'!K24+'Tab4-S24-S25'!K43+'Tab4-S24-S25'!K65+'Tab4-S30-S31'!K24+'Tab4-S30-S31'!K44</f>
        <v>1028661088</v>
      </c>
      <c r="L27" s="144">
        <v>4426</v>
      </c>
      <c r="M27" s="144">
        <f>M35+M65+'Tab4-S24-S25'!M24+'Tab4-S24-S25'!M43+'Tab4-S24-S25'!M65+'Tab4-S30-S31'!M24+'Tab4-S30-S31'!M44</f>
        <v>80547213</v>
      </c>
      <c r="N27" s="144">
        <v>122</v>
      </c>
      <c r="O27" s="227">
        <v>9</v>
      </c>
    </row>
    <row r="28" spans="1:15" s="4" customFormat="1" ht="9.75" customHeight="1">
      <c r="A28" s="7">
        <v>10</v>
      </c>
      <c r="B28" s="3" t="s">
        <v>76</v>
      </c>
      <c r="C28" s="3"/>
      <c r="D28" s="143">
        <f>D57+D77+'Tab4-S24-S25'!D34+'Tab4-S24-S25'!D55+'Tab4-S24-S25'!D75+'Tab4-S30-S31'!D36+'Tab4-S30-S31'!D57</f>
        <v>32278459</v>
      </c>
      <c r="E28" s="144">
        <f>E57+E77+'Tab4-S24-S25'!E34+'Tab4-S24-S25'!E55+'Tab4-S24-S25'!E75+'Tab4-S30-S31'!E36+'Tab4-S30-S31'!E57</f>
        <v>46059771</v>
      </c>
      <c r="F28" s="144">
        <f>F57+F77+'Tab4-S24-S25'!F34+'Tab4-S24-S25'!F55+'Tab4-S24-S25'!F75+'Tab4-S30-S31'!F36+'Tab4-S30-S31'!F57</f>
        <v>126459858</v>
      </c>
      <c r="G28" s="144">
        <f>G57+G77+'Tab4-S24-S25'!G34+'Tab4-S24-S25'!G55+'Tab4-S24-S25'!G75+'Tab4-S30-S31'!G36+'Tab4-S30-S31'!G57</f>
        <v>1276398324</v>
      </c>
      <c r="H28" s="144">
        <v>671</v>
      </c>
      <c r="I28" s="144">
        <f>I57+I77+'Tab4-S24-S25'!I34+'Tab4-S24-S25'!I55+'Tab4-S24-S25'!I75+'Tab4-S30-S31'!I36+'Tab4-S30-S31'!I57</f>
        <v>1132751068</v>
      </c>
      <c r="J28" s="144">
        <f>J57+J77+'Tab4-S24-S25'!J34+'Tab4-S24-S25'!J55+'Tab4-S24-S25'!J75+'Tab4-S30-S31'!J36+'Tab4-S30-S31'!J57</f>
        <v>628756699</v>
      </c>
      <c r="K28" s="144">
        <f>K57+K77+'Tab4-S24-S25'!K34+'Tab4-S24-S25'!K55+'Tab4-S24-S25'!K75+'Tab4-S30-S31'!K36+'Tab4-S30-S31'!K57</f>
        <v>503994369</v>
      </c>
      <c r="L28" s="144">
        <v>1435</v>
      </c>
      <c r="M28" s="144">
        <f>M57+M77+'Tab4-S24-S25'!M34+'Tab4-S24-S25'!M55+'Tab4-S24-S25'!M75+'Tab4-S30-S31'!M36+'Tab4-S30-S31'!M57</f>
        <v>79505209</v>
      </c>
      <c r="N28" s="144">
        <v>42</v>
      </c>
      <c r="O28" s="227">
        <v>10</v>
      </c>
    </row>
    <row r="29" spans="1:15" s="4" customFormat="1" ht="8.25" customHeight="1">
      <c r="A29" s="7"/>
      <c r="B29" s="3"/>
      <c r="C29" s="3"/>
      <c r="D29" s="144"/>
      <c r="E29" s="144"/>
      <c r="F29" s="144"/>
      <c r="G29" s="144"/>
      <c r="H29" s="144"/>
      <c r="I29" s="144"/>
      <c r="J29" s="144"/>
      <c r="K29" s="144"/>
      <c r="L29" s="144"/>
      <c r="M29" s="144"/>
      <c r="N29" s="144"/>
      <c r="O29" s="227"/>
    </row>
    <row r="30" spans="1:15" s="6" customFormat="1" ht="10.5" customHeight="1">
      <c r="A30" s="230"/>
      <c r="B30" s="93"/>
      <c r="C30" s="93"/>
      <c r="D30" s="93"/>
      <c r="E30" s="93"/>
      <c r="F30" s="93"/>
      <c r="H30" s="88" t="s">
        <v>7</v>
      </c>
      <c r="I30" s="93" t="s">
        <v>77</v>
      </c>
      <c r="J30" s="93"/>
      <c r="K30" s="93"/>
      <c r="L30" s="93"/>
      <c r="M30" s="93"/>
      <c r="N30" s="93"/>
      <c r="O30" s="273"/>
    </row>
    <row r="31" spans="1:15" s="4" customFormat="1" ht="5.25" customHeight="1">
      <c r="A31" s="7" t="s">
        <v>9</v>
      </c>
      <c r="B31" s="8" t="s">
        <v>10</v>
      </c>
      <c r="C31" s="8"/>
      <c r="D31" s="10"/>
      <c r="E31" s="9"/>
      <c r="F31" s="9"/>
      <c r="G31" s="9"/>
      <c r="H31" s="9"/>
      <c r="I31" s="9"/>
      <c r="J31" s="9"/>
      <c r="K31" s="9"/>
      <c r="L31" s="9"/>
      <c r="M31" s="9"/>
      <c r="O31" s="227" t="s">
        <v>9</v>
      </c>
    </row>
    <row r="32" spans="1:15" s="4" customFormat="1" ht="9.75" customHeight="1">
      <c r="A32" s="7">
        <v>11</v>
      </c>
      <c r="B32" s="3" t="s">
        <v>78</v>
      </c>
      <c r="C32" s="3"/>
      <c r="D32" s="11">
        <v>1018301</v>
      </c>
      <c r="E32" s="12">
        <v>2780332</v>
      </c>
      <c r="F32" s="12">
        <v>2642166</v>
      </c>
      <c r="G32" s="12">
        <v>20128487</v>
      </c>
      <c r="H32" s="12">
        <v>794</v>
      </c>
      <c r="I32" s="12">
        <v>17730025</v>
      </c>
      <c r="J32" s="12">
        <v>7439750</v>
      </c>
      <c r="K32" s="12">
        <v>10290275</v>
      </c>
      <c r="L32" s="12">
        <v>1519</v>
      </c>
      <c r="M32" s="12">
        <v>960158</v>
      </c>
      <c r="N32" s="4">
        <v>38</v>
      </c>
      <c r="O32" s="227">
        <v>11</v>
      </c>
    </row>
    <row r="33" spans="1:15" s="4" customFormat="1" ht="9.75" customHeight="1">
      <c r="A33" s="7">
        <v>12</v>
      </c>
      <c r="B33" s="3" t="s">
        <v>79</v>
      </c>
      <c r="C33" s="3"/>
      <c r="D33" s="11">
        <v>1</v>
      </c>
      <c r="E33" s="12">
        <v>9754170</v>
      </c>
      <c r="F33" s="12">
        <v>57103426</v>
      </c>
      <c r="G33" s="12">
        <v>1134067285</v>
      </c>
      <c r="H33" s="12">
        <v>4706</v>
      </c>
      <c r="I33" s="12">
        <v>1046946452</v>
      </c>
      <c r="J33" s="12">
        <v>220399858</v>
      </c>
      <c r="K33" s="12">
        <v>826546594</v>
      </c>
      <c r="L33" s="12">
        <v>8605</v>
      </c>
      <c r="M33" s="12">
        <v>43289517</v>
      </c>
      <c r="N33" s="4">
        <v>180</v>
      </c>
      <c r="O33" s="227">
        <v>12</v>
      </c>
    </row>
    <row r="34" spans="1:15" s="4" customFormat="1" ht="9.75" customHeight="1">
      <c r="A34" s="7">
        <v>13</v>
      </c>
      <c r="B34" s="3" t="s">
        <v>80</v>
      </c>
      <c r="C34" s="3"/>
      <c r="D34" s="11" t="s">
        <v>374</v>
      </c>
      <c r="E34" s="12">
        <v>459885</v>
      </c>
      <c r="F34" s="12">
        <v>2257774</v>
      </c>
      <c r="G34" s="12">
        <v>6492980</v>
      </c>
      <c r="H34" s="12">
        <v>551</v>
      </c>
      <c r="I34" s="12">
        <v>4719090</v>
      </c>
      <c r="J34" s="12">
        <v>36467</v>
      </c>
      <c r="K34" s="12">
        <v>4682623</v>
      </c>
      <c r="L34" s="12">
        <v>880</v>
      </c>
      <c r="M34" s="12">
        <v>1236773</v>
      </c>
      <c r="N34" s="4">
        <v>105</v>
      </c>
      <c r="O34" s="227">
        <v>13</v>
      </c>
    </row>
    <row r="35" spans="1:15" s="4" customFormat="1" ht="9.75" customHeight="1">
      <c r="A35" s="7">
        <v>14</v>
      </c>
      <c r="B35" s="14" t="s">
        <v>5</v>
      </c>
      <c r="C35" s="14"/>
      <c r="D35" s="16">
        <f>SUM(D32:D34)</f>
        <v>1018302</v>
      </c>
      <c r="E35" s="17">
        <f aca="true" t="shared" si="3" ref="E35:M35">SUM(E32:E34)</f>
        <v>12994387</v>
      </c>
      <c r="F35" s="17">
        <f t="shared" si="3"/>
        <v>62003366</v>
      </c>
      <c r="G35" s="17">
        <f t="shared" si="3"/>
        <v>1160688752</v>
      </c>
      <c r="H35" s="17">
        <v>4173</v>
      </c>
      <c r="I35" s="17">
        <f t="shared" si="3"/>
        <v>1069395567</v>
      </c>
      <c r="J35" s="17">
        <f t="shared" si="3"/>
        <v>227876075</v>
      </c>
      <c r="K35" s="17">
        <f t="shared" si="3"/>
        <v>841519492</v>
      </c>
      <c r="L35" s="17">
        <v>7710</v>
      </c>
      <c r="M35" s="17">
        <f t="shared" si="3"/>
        <v>45486448</v>
      </c>
      <c r="N35" s="17">
        <v>163</v>
      </c>
      <c r="O35" s="227">
        <v>14</v>
      </c>
    </row>
    <row r="36" spans="1:15" s="4" customFormat="1" ht="9.75" customHeight="1">
      <c r="A36" s="7" t="s">
        <v>9</v>
      </c>
      <c r="B36" s="8" t="s">
        <v>14</v>
      </c>
      <c r="C36" s="8"/>
      <c r="D36" s="10"/>
      <c r="E36" s="9"/>
      <c r="F36" s="9"/>
      <c r="G36" s="9"/>
      <c r="H36" s="9"/>
      <c r="I36" s="9"/>
      <c r="J36" s="9"/>
      <c r="K36" s="9"/>
      <c r="L36" s="9"/>
      <c r="M36" s="9"/>
      <c r="O36" s="227" t="s">
        <v>9</v>
      </c>
    </row>
    <row r="37" spans="1:15" s="4" customFormat="1" ht="9.75" customHeight="1">
      <c r="A37" s="7">
        <v>15</v>
      </c>
      <c r="B37" s="3" t="s">
        <v>81</v>
      </c>
      <c r="C37" s="3"/>
      <c r="D37" s="11">
        <v>1104790</v>
      </c>
      <c r="E37" s="12">
        <v>652566</v>
      </c>
      <c r="F37" s="12">
        <v>282189</v>
      </c>
      <c r="G37" s="12">
        <v>14708193</v>
      </c>
      <c r="H37" s="12">
        <v>652</v>
      </c>
      <c r="I37" s="12">
        <v>12439128</v>
      </c>
      <c r="J37" s="12">
        <v>5003127</v>
      </c>
      <c r="K37" s="12">
        <v>7436001</v>
      </c>
      <c r="L37" s="12">
        <v>1308</v>
      </c>
      <c r="M37" s="12">
        <v>672360</v>
      </c>
      <c r="N37" s="4">
        <v>30</v>
      </c>
      <c r="O37" s="227">
        <v>15</v>
      </c>
    </row>
    <row r="38" spans="1:15" s="4" customFormat="1" ht="9.75" customHeight="1">
      <c r="A38" s="7">
        <v>16</v>
      </c>
      <c r="B38" s="3" t="s">
        <v>82</v>
      </c>
      <c r="C38" s="3"/>
      <c r="D38" s="11">
        <v>757917</v>
      </c>
      <c r="E38" s="12">
        <v>931035</v>
      </c>
      <c r="F38" s="12">
        <v>1892624</v>
      </c>
      <c r="G38" s="12">
        <v>12853650</v>
      </c>
      <c r="H38" s="12">
        <v>655</v>
      </c>
      <c r="I38" s="12">
        <v>10302784</v>
      </c>
      <c r="J38" s="12">
        <v>8004705</v>
      </c>
      <c r="K38" s="12">
        <v>2298079</v>
      </c>
      <c r="L38" s="12">
        <v>1257</v>
      </c>
      <c r="M38" s="12">
        <v>1434850</v>
      </c>
      <c r="N38" s="4">
        <v>73</v>
      </c>
      <c r="O38" s="227">
        <v>16</v>
      </c>
    </row>
    <row r="39" spans="1:15" s="4" customFormat="1" ht="9.75" customHeight="1">
      <c r="A39" s="7">
        <v>17</v>
      </c>
      <c r="B39" s="3" t="s">
        <v>83</v>
      </c>
      <c r="C39" s="3"/>
      <c r="D39" s="11">
        <v>684618</v>
      </c>
      <c r="E39" s="12">
        <v>528569</v>
      </c>
      <c r="F39" s="12">
        <v>2212708</v>
      </c>
      <c r="G39" s="12">
        <v>15382344</v>
      </c>
      <c r="H39" s="12">
        <v>597</v>
      </c>
      <c r="I39" s="12">
        <v>13136184</v>
      </c>
      <c r="J39" s="12">
        <v>6474704</v>
      </c>
      <c r="K39" s="12">
        <v>6661480</v>
      </c>
      <c r="L39" s="12">
        <v>1180</v>
      </c>
      <c r="M39" s="12">
        <v>1249538</v>
      </c>
      <c r="N39" s="4">
        <v>48</v>
      </c>
      <c r="O39" s="227">
        <v>17</v>
      </c>
    </row>
    <row r="40" spans="1:15" s="4" customFormat="1" ht="9.75" customHeight="1">
      <c r="A40" s="7">
        <v>18</v>
      </c>
      <c r="B40" s="3" t="s">
        <v>84</v>
      </c>
      <c r="C40" s="3"/>
      <c r="D40" s="11">
        <v>519640</v>
      </c>
      <c r="E40" s="12">
        <v>853230</v>
      </c>
      <c r="F40" s="12">
        <v>3332047</v>
      </c>
      <c r="G40" s="12">
        <v>28232594</v>
      </c>
      <c r="H40" s="12">
        <v>927</v>
      </c>
      <c r="I40" s="12">
        <v>25678168</v>
      </c>
      <c r="J40" s="12">
        <v>17105405</v>
      </c>
      <c r="K40" s="12">
        <v>8572763</v>
      </c>
      <c r="L40" s="12">
        <v>1918</v>
      </c>
      <c r="M40" s="12">
        <v>1808341</v>
      </c>
      <c r="N40" s="4">
        <v>59</v>
      </c>
      <c r="O40" s="227">
        <v>18</v>
      </c>
    </row>
    <row r="41" spans="1:15" s="4" customFormat="1" ht="9.75" customHeight="1">
      <c r="A41" s="7">
        <v>19</v>
      </c>
      <c r="B41" s="3" t="s">
        <v>85</v>
      </c>
      <c r="C41" s="3"/>
      <c r="D41" s="11" t="s">
        <v>374</v>
      </c>
      <c r="E41" s="12">
        <v>705600</v>
      </c>
      <c r="F41" s="12">
        <v>1084804</v>
      </c>
      <c r="G41" s="12">
        <v>28567911</v>
      </c>
      <c r="H41" s="12">
        <v>973</v>
      </c>
      <c r="I41" s="12">
        <v>26173252</v>
      </c>
      <c r="J41" s="12">
        <v>13101488</v>
      </c>
      <c r="K41" s="12">
        <v>13071764</v>
      </c>
      <c r="L41" s="12">
        <v>1993</v>
      </c>
      <c r="M41" s="12">
        <v>1718259</v>
      </c>
      <c r="N41" s="4">
        <v>58</v>
      </c>
      <c r="O41" s="227">
        <v>19</v>
      </c>
    </row>
    <row r="42" spans="1:15" s="4" customFormat="1" ht="9.75" customHeight="1">
      <c r="A42" s="7">
        <v>20</v>
      </c>
      <c r="B42" s="3" t="s">
        <v>86</v>
      </c>
      <c r="C42" s="3"/>
      <c r="D42" s="11">
        <v>392787</v>
      </c>
      <c r="E42" s="12">
        <v>496272</v>
      </c>
      <c r="F42" s="12">
        <v>1326273</v>
      </c>
      <c r="G42" s="12">
        <v>17745604</v>
      </c>
      <c r="H42" s="12">
        <v>611</v>
      </c>
      <c r="I42" s="12">
        <v>16060235</v>
      </c>
      <c r="J42" s="12">
        <v>9326514</v>
      </c>
      <c r="K42" s="12">
        <v>6733721</v>
      </c>
      <c r="L42" s="12">
        <v>1311</v>
      </c>
      <c r="M42" s="12">
        <v>760273</v>
      </c>
      <c r="N42" s="4">
        <v>26</v>
      </c>
      <c r="O42" s="227">
        <v>20</v>
      </c>
    </row>
    <row r="43" spans="1:15" s="4" customFormat="1" ht="9.75" customHeight="1">
      <c r="A43" s="7">
        <v>21</v>
      </c>
      <c r="B43" s="3" t="s">
        <v>87</v>
      </c>
      <c r="C43" s="3"/>
      <c r="D43" s="11">
        <v>711928</v>
      </c>
      <c r="E43" s="12">
        <v>580229</v>
      </c>
      <c r="F43" s="12">
        <v>2970109</v>
      </c>
      <c r="G43" s="12">
        <v>22510520</v>
      </c>
      <c r="H43" s="12">
        <v>761</v>
      </c>
      <c r="I43" s="12">
        <v>20385222</v>
      </c>
      <c r="J43" s="12">
        <v>12387883</v>
      </c>
      <c r="K43" s="12">
        <v>7997339</v>
      </c>
      <c r="L43" s="12">
        <v>1572</v>
      </c>
      <c r="M43" s="12">
        <v>953900</v>
      </c>
      <c r="N43" s="4">
        <v>32</v>
      </c>
      <c r="O43" s="227">
        <v>21</v>
      </c>
    </row>
    <row r="44" spans="1:15" s="4" customFormat="1" ht="9.75" customHeight="1">
      <c r="A44" s="7">
        <v>22</v>
      </c>
      <c r="B44" s="3" t="s">
        <v>88</v>
      </c>
      <c r="C44" s="3"/>
      <c r="D44" s="11" t="s">
        <v>374</v>
      </c>
      <c r="E44" s="12">
        <v>657589</v>
      </c>
      <c r="F44" s="12">
        <v>4575801</v>
      </c>
      <c r="G44" s="12">
        <v>34214123</v>
      </c>
      <c r="H44" s="12">
        <v>928</v>
      </c>
      <c r="I44" s="12">
        <v>30397223</v>
      </c>
      <c r="J44" s="12">
        <v>24105287</v>
      </c>
      <c r="K44" s="12">
        <v>6291936</v>
      </c>
      <c r="L44" s="12">
        <v>1853</v>
      </c>
      <c r="M44" s="12">
        <v>3003945</v>
      </c>
      <c r="N44" s="4">
        <v>81</v>
      </c>
      <c r="O44" s="227">
        <v>22</v>
      </c>
    </row>
    <row r="45" spans="1:15" s="4" customFormat="1" ht="9.75" customHeight="1">
      <c r="A45" s="7">
        <v>23</v>
      </c>
      <c r="B45" s="3" t="s">
        <v>89</v>
      </c>
      <c r="C45" s="3"/>
      <c r="D45" s="11" t="s">
        <v>374</v>
      </c>
      <c r="E45" s="12">
        <v>2934299</v>
      </c>
      <c r="F45" s="12">
        <v>5048802</v>
      </c>
      <c r="G45" s="12">
        <v>33767350</v>
      </c>
      <c r="H45" s="12">
        <v>789</v>
      </c>
      <c r="I45" s="12">
        <v>29847007</v>
      </c>
      <c r="J45" s="12">
        <v>16813879</v>
      </c>
      <c r="K45" s="12">
        <v>13033128</v>
      </c>
      <c r="L45" s="12">
        <v>1544</v>
      </c>
      <c r="M45" s="12">
        <v>3170163</v>
      </c>
      <c r="N45" s="4">
        <v>74</v>
      </c>
      <c r="O45" s="227">
        <v>23</v>
      </c>
    </row>
    <row r="46" spans="1:15" s="4" customFormat="1" ht="9.75" customHeight="1">
      <c r="A46" s="7">
        <v>24</v>
      </c>
      <c r="B46" s="3" t="s">
        <v>90</v>
      </c>
      <c r="C46" s="3"/>
      <c r="D46" s="11">
        <v>328787</v>
      </c>
      <c r="E46" s="12">
        <v>436836</v>
      </c>
      <c r="F46" s="12">
        <v>1530237</v>
      </c>
      <c r="G46" s="12">
        <v>9638724</v>
      </c>
      <c r="H46" s="12">
        <v>583</v>
      </c>
      <c r="I46" s="12">
        <v>8084502</v>
      </c>
      <c r="J46" s="12">
        <v>5164105</v>
      </c>
      <c r="K46" s="12">
        <v>2920397</v>
      </c>
      <c r="L46" s="12">
        <v>1196</v>
      </c>
      <c r="M46" s="12">
        <v>773505</v>
      </c>
      <c r="N46" s="4">
        <v>47</v>
      </c>
      <c r="O46" s="227">
        <v>24</v>
      </c>
    </row>
    <row r="47" spans="1:15" s="4" customFormat="1" ht="9.75" customHeight="1">
      <c r="A47" s="7">
        <v>25</v>
      </c>
      <c r="B47" s="3" t="s">
        <v>91</v>
      </c>
      <c r="C47" s="3"/>
      <c r="D47" s="11" t="s">
        <v>374</v>
      </c>
      <c r="E47" s="12">
        <v>724023</v>
      </c>
      <c r="F47" s="12">
        <v>2107196</v>
      </c>
      <c r="G47" s="12">
        <v>13231852</v>
      </c>
      <c r="H47" s="12">
        <v>504</v>
      </c>
      <c r="I47" s="12">
        <v>12260460</v>
      </c>
      <c r="J47" s="12">
        <v>7349562</v>
      </c>
      <c r="K47" s="12">
        <v>4910898</v>
      </c>
      <c r="L47" s="12">
        <v>1119</v>
      </c>
      <c r="M47" s="12">
        <v>655242</v>
      </c>
      <c r="N47" s="4">
        <v>25</v>
      </c>
      <c r="O47" s="227">
        <v>25</v>
      </c>
    </row>
    <row r="48" spans="1:15" s="4" customFormat="1" ht="9.75" customHeight="1">
      <c r="A48" s="7">
        <v>26</v>
      </c>
      <c r="B48" s="3" t="s">
        <v>92</v>
      </c>
      <c r="C48" s="3"/>
      <c r="D48" s="11" t="s">
        <v>374</v>
      </c>
      <c r="E48" s="12">
        <v>464755</v>
      </c>
      <c r="F48" s="12">
        <v>2011639</v>
      </c>
      <c r="G48" s="12">
        <v>12223263</v>
      </c>
      <c r="H48" s="12">
        <v>633</v>
      </c>
      <c r="I48" s="12">
        <v>10796578</v>
      </c>
      <c r="J48" s="12">
        <v>6657386</v>
      </c>
      <c r="K48" s="12">
        <v>4139192</v>
      </c>
      <c r="L48" s="12">
        <v>1284</v>
      </c>
      <c r="M48" s="12">
        <v>1223812</v>
      </c>
      <c r="N48" s="4">
        <v>63</v>
      </c>
      <c r="O48" s="227">
        <v>26</v>
      </c>
    </row>
    <row r="49" spans="1:15" s="4" customFormat="1" ht="9.75" customHeight="1">
      <c r="A49" s="7">
        <v>27</v>
      </c>
      <c r="B49" s="3" t="s">
        <v>93</v>
      </c>
      <c r="C49" s="3"/>
      <c r="D49" s="11" t="s">
        <v>374</v>
      </c>
      <c r="E49" s="12">
        <v>441900</v>
      </c>
      <c r="F49" s="12">
        <v>1363880</v>
      </c>
      <c r="G49" s="12">
        <v>15133923</v>
      </c>
      <c r="H49" s="12">
        <v>635</v>
      </c>
      <c r="I49" s="12">
        <v>13915663</v>
      </c>
      <c r="J49" s="12">
        <v>10063315</v>
      </c>
      <c r="K49" s="12">
        <v>3852348</v>
      </c>
      <c r="L49" s="12">
        <v>1411</v>
      </c>
      <c r="M49" s="12">
        <v>964170</v>
      </c>
      <c r="N49" s="4">
        <v>40</v>
      </c>
      <c r="O49" s="227">
        <v>27</v>
      </c>
    </row>
    <row r="50" spans="1:15" s="4" customFormat="1" ht="9.75" customHeight="1">
      <c r="A50" s="7">
        <v>28</v>
      </c>
      <c r="B50" s="3" t="s">
        <v>79</v>
      </c>
      <c r="C50" s="3"/>
      <c r="D50" s="11">
        <v>1525622</v>
      </c>
      <c r="E50" s="12">
        <v>1319369</v>
      </c>
      <c r="F50" s="12">
        <v>10541861</v>
      </c>
      <c r="G50" s="12">
        <v>93627852</v>
      </c>
      <c r="H50" s="12">
        <v>1375</v>
      </c>
      <c r="I50" s="12">
        <v>76922327</v>
      </c>
      <c r="J50" s="12">
        <v>49415145</v>
      </c>
      <c r="K50" s="12">
        <v>27507182</v>
      </c>
      <c r="L50" s="12">
        <v>2345</v>
      </c>
      <c r="M50" s="12">
        <v>11245398</v>
      </c>
      <c r="N50" s="4">
        <v>165</v>
      </c>
      <c r="O50" s="227">
        <v>28</v>
      </c>
    </row>
    <row r="51" spans="1:15" s="4" customFormat="1" ht="9.75" customHeight="1">
      <c r="A51" s="7">
        <v>29</v>
      </c>
      <c r="B51" s="3" t="s">
        <v>94</v>
      </c>
      <c r="C51" s="3"/>
      <c r="D51" s="11">
        <v>387186</v>
      </c>
      <c r="E51" s="12">
        <v>480798</v>
      </c>
      <c r="F51" s="12">
        <v>1076143</v>
      </c>
      <c r="G51" s="12">
        <v>14840606</v>
      </c>
      <c r="H51" s="12">
        <v>722</v>
      </c>
      <c r="I51" s="12">
        <v>13583886</v>
      </c>
      <c r="J51" s="12">
        <v>10067268</v>
      </c>
      <c r="K51" s="12">
        <v>3516618</v>
      </c>
      <c r="L51" s="12">
        <v>1592</v>
      </c>
      <c r="M51" s="12">
        <v>565726</v>
      </c>
      <c r="N51" s="4">
        <v>28</v>
      </c>
      <c r="O51" s="227">
        <v>29</v>
      </c>
    </row>
    <row r="52" spans="1:15" s="4" customFormat="1" ht="9.75" customHeight="1">
      <c r="A52" s="7">
        <v>30</v>
      </c>
      <c r="B52" s="3" t="s">
        <v>95</v>
      </c>
      <c r="C52" s="3"/>
      <c r="D52" s="11">
        <v>609549</v>
      </c>
      <c r="E52" s="12">
        <v>797913</v>
      </c>
      <c r="F52" s="12">
        <v>2854052</v>
      </c>
      <c r="G52" s="12">
        <v>22753482</v>
      </c>
      <c r="H52" s="12">
        <v>878</v>
      </c>
      <c r="I52" s="12">
        <v>21108004</v>
      </c>
      <c r="J52" s="12">
        <v>17179757</v>
      </c>
      <c r="K52" s="12">
        <v>3928247</v>
      </c>
      <c r="L52" s="12">
        <v>1935</v>
      </c>
      <c r="M52" s="12">
        <v>755410</v>
      </c>
      <c r="N52" s="4">
        <v>29</v>
      </c>
      <c r="O52" s="227">
        <v>30</v>
      </c>
    </row>
    <row r="53" spans="1:15" s="4" customFormat="1" ht="9.75" customHeight="1">
      <c r="A53" s="7">
        <v>31</v>
      </c>
      <c r="B53" s="3" t="s">
        <v>80</v>
      </c>
      <c r="C53" s="3"/>
      <c r="D53" s="11">
        <v>1462392</v>
      </c>
      <c r="E53" s="12">
        <v>963385</v>
      </c>
      <c r="F53" s="12">
        <v>3375613</v>
      </c>
      <c r="G53" s="12">
        <v>33588226</v>
      </c>
      <c r="H53" s="12">
        <v>616</v>
      </c>
      <c r="I53" s="12">
        <v>30200470</v>
      </c>
      <c r="J53" s="12">
        <v>16649844</v>
      </c>
      <c r="K53" s="12">
        <v>13550626</v>
      </c>
      <c r="L53" s="12">
        <v>1324</v>
      </c>
      <c r="M53" s="12">
        <v>1497604</v>
      </c>
      <c r="N53" s="4">
        <v>27</v>
      </c>
      <c r="O53" s="227">
        <v>31</v>
      </c>
    </row>
    <row r="54" spans="1:15" s="4" customFormat="1" ht="9.75" customHeight="1">
      <c r="A54" s="7">
        <v>32</v>
      </c>
      <c r="B54" s="3" t="s">
        <v>96</v>
      </c>
      <c r="C54" s="3"/>
      <c r="D54" s="11">
        <v>880891</v>
      </c>
      <c r="E54" s="12">
        <v>857082</v>
      </c>
      <c r="F54" s="12">
        <v>2819870</v>
      </c>
      <c r="G54" s="12">
        <v>23619333</v>
      </c>
      <c r="H54" s="12">
        <v>857</v>
      </c>
      <c r="I54" s="12">
        <v>20002872</v>
      </c>
      <c r="J54" s="12">
        <v>7888254</v>
      </c>
      <c r="K54" s="12">
        <v>12114618</v>
      </c>
      <c r="L54" s="12">
        <v>1610</v>
      </c>
      <c r="M54" s="12">
        <v>1773898</v>
      </c>
      <c r="N54" s="4">
        <v>64</v>
      </c>
      <c r="O54" s="227">
        <v>32</v>
      </c>
    </row>
    <row r="55" spans="1:15" s="4" customFormat="1" ht="9.75" customHeight="1">
      <c r="A55" s="7">
        <v>33</v>
      </c>
      <c r="B55" s="3" t="s">
        <v>97</v>
      </c>
      <c r="C55" s="3"/>
      <c r="D55" s="11">
        <v>936810</v>
      </c>
      <c r="E55" s="12">
        <v>777092</v>
      </c>
      <c r="F55" s="12">
        <v>1427485</v>
      </c>
      <c r="G55" s="12">
        <v>19503339</v>
      </c>
      <c r="H55" s="12">
        <v>551</v>
      </c>
      <c r="I55" s="12">
        <v>17119043</v>
      </c>
      <c r="J55" s="12">
        <v>6984722</v>
      </c>
      <c r="K55" s="12">
        <v>10134321</v>
      </c>
      <c r="L55" s="12">
        <v>1172</v>
      </c>
      <c r="M55" s="12">
        <v>886950</v>
      </c>
      <c r="N55" s="4">
        <v>25</v>
      </c>
      <c r="O55" s="227">
        <v>33</v>
      </c>
    </row>
    <row r="56" spans="1:15" s="4" customFormat="1" ht="9.75" customHeight="1">
      <c r="A56" s="7">
        <v>34</v>
      </c>
      <c r="B56" s="3" t="s">
        <v>98</v>
      </c>
      <c r="C56" s="3"/>
      <c r="D56" s="11">
        <v>1094382</v>
      </c>
      <c r="E56" s="12">
        <v>456376</v>
      </c>
      <c r="F56" s="12">
        <v>2354511</v>
      </c>
      <c r="G56" s="12">
        <v>18628027</v>
      </c>
      <c r="H56" s="12">
        <v>642</v>
      </c>
      <c r="I56" s="12">
        <v>16114567</v>
      </c>
      <c r="J56" s="12">
        <v>7601523</v>
      </c>
      <c r="K56" s="12">
        <v>8513044</v>
      </c>
      <c r="L56" s="12">
        <v>1336</v>
      </c>
      <c r="M56" s="12">
        <v>933733</v>
      </c>
      <c r="N56" s="4">
        <v>32</v>
      </c>
      <c r="O56" s="227">
        <v>34</v>
      </c>
    </row>
    <row r="57" spans="1:15" s="4" customFormat="1" ht="9.75" customHeight="1">
      <c r="A57" s="7">
        <v>35</v>
      </c>
      <c r="B57" s="14" t="s">
        <v>5</v>
      </c>
      <c r="C57" s="14"/>
      <c r="D57" s="16">
        <f>SUM(D37:D56)</f>
        <v>11397299</v>
      </c>
      <c r="E57" s="17">
        <f>SUM(E37:E56)</f>
        <v>16058918</v>
      </c>
      <c r="F57" s="17">
        <f aca="true" t="shared" si="4" ref="F57:M57">SUM(F37:F56)</f>
        <v>54187844</v>
      </c>
      <c r="G57" s="17">
        <f t="shared" si="4"/>
        <v>484770916</v>
      </c>
      <c r="H57" s="17">
        <v>791</v>
      </c>
      <c r="I57" s="17">
        <f t="shared" si="4"/>
        <v>424527575</v>
      </c>
      <c r="J57" s="17">
        <f t="shared" si="4"/>
        <v>257343873</v>
      </c>
      <c r="K57" s="17">
        <f t="shared" si="4"/>
        <v>167183702</v>
      </c>
      <c r="L57" s="17">
        <v>1593</v>
      </c>
      <c r="M57" s="17">
        <f t="shared" si="4"/>
        <v>36047077</v>
      </c>
      <c r="N57" s="17">
        <v>59</v>
      </c>
      <c r="O57" s="227">
        <v>35</v>
      </c>
    </row>
    <row r="58" spans="1:15" s="4" customFormat="1" ht="9.75" customHeight="1">
      <c r="A58" s="7">
        <v>36</v>
      </c>
      <c r="B58" s="20" t="s">
        <v>69</v>
      </c>
      <c r="C58" s="20"/>
      <c r="D58" s="16">
        <f>D35+D57</f>
        <v>12415601</v>
      </c>
      <c r="E58" s="17">
        <f>E35+E57</f>
        <v>29053305</v>
      </c>
      <c r="F58" s="17">
        <f>F35+F57</f>
        <v>116191210</v>
      </c>
      <c r="G58" s="17">
        <f>G35+G57</f>
        <v>1645459668</v>
      </c>
      <c r="H58" s="17">
        <v>1846</v>
      </c>
      <c r="I58" s="17">
        <f>I35+I57</f>
        <v>1493923142</v>
      </c>
      <c r="J58" s="17">
        <f>J35+J57</f>
        <v>485219948</v>
      </c>
      <c r="K58" s="17">
        <f>K35+K57</f>
        <v>1008703194</v>
      </c>
      <c r="L58" s="17">
        <v>3687</v>
      </c>
      <c r="M58" s="17">
        <f>M35+M57</f>
        <v>81533525</v>
      </c>
      <c r="N58" s="17">
        <v>91</v>
      </c>
      <c r="O58" s="227">
        <v>36</v>
      </c>
    </row>
    <row r="59" spans="1:15" s="4" customFormat="1" ht="6.75" customHeight="1">
      <c r="A59" s="7"/>
      <c r="B59" s="20"/>
      <c r="C59" s="20"/>
      <c r="D59" s="17"/>
      <c r="E59" s="17"/>
      <c r="F59" s="17"/>
      <c r="G59" s="17"/>
      <c r="H59" s="17"/>
      <c r="I59" s="17"/>
      <c r="J59" s="17"/>
      <c r="K59" s="17"/>
      <c r="L59" s="17"/>
      <c r="M59" s="17"/>
      <c r="N59" s="17"/>
      <c r="O59" s="227"/>
    </row>
    <row r="60" spans="1:15" s="6" customFormat="1" ht="11.25" customHeight="1">
      <c r="A60" s="230"/>
      <c r="B60" s="93"/>
      <c r="C60" s="93"/>
      <c r="D60" s="93"/>
      <c r="E60" s="93"/>
      <c r="F60" s="93"/>
      <c r="H60" s="88" t="s">
        <v>7</v>
      </c>
      <c r="I60" s="93" t="s">
        <v>99</v>
      </c>
      <c r="J60" s="117"/>
      <c r="K60" s="117"/>
      <c r="L60" s="93"/>
      <c r="M60" s="93"/>
      <c r="O60" s="230"/>
    </row>
    <row r="61" spans="1:15" s="4" customFormat="1" ht="7.5" customHeight="1">
      <c r="A61" s="7" t="s">
        <v>9</v>
      </c>
      <c r="B61" s="8" t="s">
        <v>10</v>
      </c>
      <c r="C61" s="8"/>
      <c r="D61" s="10"/>
      <c r="E61" s="9"/>
      <c r="F61" s="9"/>
      <c r="G61" s="9"/>
      <c r="H61" s="9"/>
      <c r="I61" s="9"/>
      <c r="J61" s="9"/>
      <c r="K61" s="9"/>
      <c r="L61" s="9"/>
      <c r="M61" s="9"/>
      <c r="O61" s="227" t="s">
        <v>9</v>
      </c>
    </row>
    <row r="62" spans="1:15" s="4" customFormat="1" ht="9.75" customHeight="1">
      <c r="A62" s="7">
        <v>37</v>
      </c>
      <c r="B62" s="3" t="s">
        <v>100</v>
      </c>
      <c r="C62" s="3"/>
      <c r="D62" s="11">
        <v>987164</v>
      </c>
      <c r="E62" s="12">
        <v>627677</v>
      </c>
      <c r="F62" s="12">
        <v>3409516</v>
      </c>
      <c r="G62" s="12">
        <v>9635474</v>
      </c>
      <c r="H62" s="12">
        <v>819</v>
      </c>
      <c r="I62" s="12">
        <v>7615866</v>
      </c>
      <c r="J62" s="12">
        <v>3601915</v>
      </c>
      <c r="K62" s="12">
        <v>4013951</v>
      </c>
      <c r="L62" s="12">
        <v>1386</v>
      </c>
      <c r="M62" s="12">
        <v>804133</v>
      </c>
      <c r="N62" s="4">
        <v>68</v>
      </c>
      <c r="O62" s="227">
        <v>37</v>
      </c>
    </row>
    <row r="63" spans="1:15" s="4" customFormat="1" ht="9.75" customHeight="1">
      <c r="A63" s="7">
        <v>38</v>
      </c>
      <c r="B63" s="3" t="s">
        <v>101</v>
      </c>
      <c r="C63" s="3"/>
      <c r="D63" s="11">
        <v>623440</v>
      </c>
      <c r="E63" s="12">
        <v>229000</v>
      </c>
      <c r="F63" s="12">
        <v>238646</v>
      </c>
      <c r="G63" s="12">
        <v>6137605</v>
      </c>
      <c r="H63" s="12">
        <v>739</v>
      </c>
      <c r="I63" s="12">
        <v>4611858</v>
      </c>
      <c r="J63" s="12">
        <v>713724</v>
      </c>
      <c r="K63" s="12">
        <v>3898134</v>
      </c>
      <c r="L63" s="12">
        <v>1348</v>
      </c>
      <c r="M63" s="12">
        <v>595412</v>
      </c>
      <c r="N63" s="4">
        <v>72</v>
      </c>
      <c r="O63" s="227">
        <v>38</v>
      </c>
    </row>
    <row r="64" spans="1:15" s="4" customFormat="1" ht="9.75" customHeight="1">
      <c r="A64" s="7">
        <v>39</v>
      </c>
      <c r="B64" s="3" t="s">
        <v>102</v>
      </c>
      <c r="C64" s="3"/>
      <c r="D64" s="11" t="s">
        <v>374</v>
      </c>
      <c r="E64" s="12">
        <v>638328</v>
      </c>
      <c r="F64" s="12">
        <v>368720</v>
      </c>
      <c r="G64" s="12">
        <v>5072137</v>
      </c>
      <c r="H64" s="12">
        <v>645</v>
      </c>
      <c r="I64" s="12">
        <v>4094721</v>
      </c>
      <c r="J64" s="12">
        <v>1274181</v>
      </c>
      <c r="K64" s="12">
        <v>2820540</v>
      </c>
      <c r="L64" s="12">
        <v>1208</v>
      </c>
      <c r="M64" s="12">
        <v>544734</v>
      </c>
      <c r="N64" s="4">
        <v>69</v>
      </c>
      <c r="O64" s="227">
        <v>39</v>
      </c>
    </row>
    <row r="65" spans="1:15" s="4" customFormat="1" ht="9.75" customHeight="1">
      <c r="A65" s="7">
        <v>40</v>
      </c>
      <c r="B65" s="14" t="s">
        <v>5</v>
      </c>
      <c r="C65" s="14"/>
      <c r="D65" s="16">
        <f>SUM(D62:D64)</f>
        <v>1610604</v>
      </c>
      <c r="E65" s="17">
        <f>SUM(E62:E64)</f>
        <v>1495005</v>
      </c>
      <c r="F65" s="17">
        <f aca="true" t="shared" si="5" ref="F65:M65">SUM(F62:F64)</f>
        <v>4016882</v>
      </c>
      <c r="G65" s="17">
        <f t="shared" si="5"/>
        <v>20845216</v>
      </c>
      <c r="H65" s="17">
        <v>746</v>
      </c>
      <c r="I65" s="17">
        <f t="shared" si="5"/>
        <v>16322445</v>
      </c>
      <c r="J65" s="17">
        <f t="shared" si="5"/>
        <v>5589820</v>
      </c>
      <c r="K65" s="17">
        <f t="shared" si="5"/>
        <v>10732625</v>
      </c>
      <c r="L65" s="17">
        <v>1327</v>
      </c>
      <c r="M65" s="17">
        <f t="shared" si="5"/>
        <v>1944279</v>
      </c>
      <c r="N65" s="17">
        <v>70</v>
      </c>
      <c r="O65" s="227">
        <v>40</v>
      </c>
    </row>
    <row r="66" spans="1:15" s="4" customFormat="1" ht="6" customHeight="1">
      <c r="A66" s="7"/>
      <c r="B66" s="2"/>
      <c r="C66" s="2"/>
      <c r="D66" s="16"/>
      <c r="E66" s="25"/>
      <c r="F66" s="25"/>
      <c r="G66" s="25"/>
      <c r="H66" s="13"/>
      <c r="I66" s="25"/>
      <c r="J66" s="25"/>
      <c r="K66" s="25"/>
      <c r="L66" s="25"/>
      <c r="M66" s="25"/>
      <c r="O66" s="227"/>
    </row>
    <row r="67" spans="1:15" s="4" customFormat="1" ht="9.75" customHeight="1">
      <c r="A67" s="7" t="s">
        <v>9</v>
      </c>
      <c r="B67" s="8" t="s">
        <v>26</v>
      </c>
      <c r="C67" s="8"/>
      <c r="D67" s="31"/>
      <c r="E67" s="9"/>
      <c r="F67" s="9"/>
      <c r="G67" s="9"/>
      <c r="H67" s="9"/>
      <c r="I67" s="9"/>
      <c r="J67" s="9"/>
      <c r="K67" s="9"/>
      <c r="L67" s="9"/>
      <c r="M67" s="9"/>
      <c r="O67" s="227" t="s">
        <v>9</v>
      </c>
    </row>
    <row r="68" spans="1:15" s="4" customFormat="1" ht="9.75" customHeight="1">
      <c r="A68" s="7">
        <v>41</v>
      </c>
      <c r="B68" s="3" t="s">
        <v>103</v>
      </c>
      <c r="C68" s="3"/>
      <c r="D68" s="11">
        <v>690749</v>
      </c>
      <c r="E68" s="12">
        <v>418916</v>
      </c>
      <c r="F68" s="12">
        <v>678413</v>
      </c>
      <c r="G68" s="12">
        <v>12083494</v>
      </c>
      <c r="H68" s="12">
        <v>501</v>
      </c>
      <c r="I68" s="12">
        <v>10459694</v>
      </c>
      <c r="J68" s="12">
        <v>5624105</v>
      </c>
      <c r="K68" s="12">
        <v>4835589</v>
      </c>
      <c r="L68" s="12">
        <v>1050</v>
      </c>
      <c r="M68" s="12">
        <v>684105</v>
      </c>
      <c r="N68" s="4">
        <v>28</v>
      </c>
      <c r="O68" s="227">
        <v>41</v>
      </c>
    </row>
    <row r="69" spans="1:15" s="4" customFormat="1" ht="9.75" customHeight="1">
      <c r="A69" s="7">
        <v>42</v>
      </c>
      <c r="B69" s="3" t="s">
        <v>104</v>
      </c>
      <c r="C69" s="3"/>
      <c r="D69" s="11">
        <v>291752</v>
      </c>
      <c r="E69" s="12">
        <v>327313</v>
      </c>
      <c r="F69" s="12">
        <v>187951</v>
      </c>
      <c r="G69" s="12">
        <v>10384395</v>
      </c>
      <c r="H69" s="12">
        <v>631</v>
      </c>
      <c r="I69" s="12">
        <v>9783532</v>
      </c>
      <c r="J69" s="12">
        <v>4143100</v>
      </c>
      <c r="K69" s="12">
        <v>5640432</v>
      </c>
      <c r="L69" s="12">
        <v>1541</v>
      </c>
      <c r="M69" s="12">
        <v>106493</v>
      </c>
      <c r="N69" s="4">
        <v>6</v>
      </c>
      <c r="O69" s="227">
        <v>42</v>
      </c>
    </row>
    <row r="70" spans="1:15" s="4" customFormat="1" ht="9.75" customHeight="1">
      <c r="A70" s="7">
        <v>43</v>
      </c>
      <c r="B70" s="3" t="s">
        <v>105</v>
      </c>
      <c r="C70" s="3"/>
      <c r="D70" s="11">
        <v>569941</v>
      </c>
      <c r="E70" s="12">
        <v>788348</v>
      </c>
      <c r="F70" s="12">
        <v>991224</v>
      </c>
      <c r="G70" s="12">
        <v>15729679</v>
      </c>
      <c r="H70" s="12">
        <v>615</v>
      </c>
      <c r="I70" s="12">
        <v>13534676</v>
      </c>
      <c r="J70" s="12">
        <v>8181238</v>
      </c>
      <c r="K70" s="12">
        <v>5353438</v>
      </c>
      <c r="L70" s="12">
        <v>1243</v>
      </c>
      <c r="M70" s="12">
        <v>1398255</v>
      </c>
      <c r="N70" s="4">
        <v>55</v>
      </c>
      <c r="O70" s="227">
        <v>43</v>
      </c>
    </row>
    <row r="71" spans="1:15" s="4" customFormat="1" ht="9.75" customHeight="1">
      <c r="A71" s="7">
        <v>44</v>
      </c>
      <c r="B71" s="3" t="s">
        <v>100</v>
      </c>
      <c r="C71" s="3"/>
      <c r="D71" s="11">
        <v>670000</v>
      </c>
      <c r="E71" s="12">
        <v>827872</v>
      </c>
      <c r="F71" s="12">
        <v>3392588</v>
      </c>
      <c r="G71" s="12">
        <v>29402312</v>
      </c>
      <c r="H71" s="12">
        <v>878</v>
      </c>
      <c r="I71" s="12">
        <v>28158039</v>
      </c>
      <c r="J71" s="12">
        <v>22619764</v>
      </c>
      <c r="K71" s="12">
        <v>5538275</v>
      </c>
      <c r="L71" s="12">
        <v>2006</v>
      </c>
      <c r="M71" s="12">
        <v>374464</v>
      </c>
      <c r="N71" s="4">
        <v>11</v>
      </c>
      <c r="O71" s="227">
        <v>44</v>
      </c>
    </row>
    <row r="72" spans="1:15" s="4" customFormat="1" ht="9.75" customHeight="1">
      <c r="A72" s="7">
        <v>45</v>
      </c>
      <c r="B72" s="3" t="s">
        <v>101</v>
      </c>
      <c r="C72" s="3"/>
      <c r="D72" s="11" t="s">
        <v>374</v>
      </c>
      <c r="E72" s="12">
        <v>457257</v>
      </c>
      <c r="F72" s="12">
        <v>618848</v>
      </c>
      <c r="G72" s="12">
        <v>18791841</v>
      </c>
      <c r="H72" s="12">
        <v>486</v>
      </c>
      <c r="I72" s="12">
        <v>16933770</v>
      </c>
      <c r="J72" s="12">
        <v>7324401</v>
      </c>
      <c r="K72" s="12">
        <v>9609369</v>
      </c>
      <c r="L72" s="12">
        <v>1085</v>
      </c>
      <c r="M72" s="12">
        <v>1280152</v>
      </c>
      <c r="N72" s="4">
        <v>33</v>
      </c>
      <c r="O72" s="227">
        <v>45</v>
      </c>
    </row>
    <row r="73" spans="1:15" s="4" customFormat="1" ht="9.75" customHeight="1">
      <c r="A73" s="7">
        <v>46</v>
      </c>
      <c r="B73" s="3" t="s">
        <v>106</v>
      </c>
      <c r="C73" s="3"/>
      <c r="D73" s="11">
        <v>519076</v>
      </c>
      <c r="E73" s="12">
        <v>217506</v>
      </c>
      <c r="F73" s="12">
        <v>541249</v>
      </c>
      <c r="G73" s="12">
        <v>7733792</v>
      </c>
      <c r="H73" s="12">
        <v>497</v>
      </c>
      <c r="I73" s="12">
        <v>6700143</v>
      </c>
      <c r="J73" s="12">
        <v>4466080</v>
      </c>
      <c r="K73" s="12">
        <v>2234063</v>
      </c>
      <c r="L73" s="12">
        <v>1078</v>
      </c>
      <c r="M73" s="12">
        <v>334410</v>
      </c>
      <c r="N73" s="4">
        <v>21</v>
      </c>
      <c r="O73" s="227">
        <v>46</v>
      </c>
    </row>
    <row r="74" spans="1:15" s="4" customFormat="1" ht="9.75" customHeight="1">
      <c r="A74" s="7">
        <v>47</v>
      </c>
      <c r="B74" s="3" t="s">
        <v>107</v>
      </c>
      <c r="C74" s="3"/>
      <c r="D74" s="11" t="s">
        <v>374</v>
      </c>
      <c r="E74" s="12">
        <v>650177</v>
      </c>
      <c r="F74" s="12">
        <v>1209874</v>
      </c>
      <c r="G74" s="12">
        <v>17543440</v>
      </c>
      <c r="H74" s="12">
        <v>695</v>
      </c>
      <c r="I74" s="12">
        <v>16639781</v>
      </c>
      <c r="J74" s="12">
        <v>10997682</v>
      </c>
      <c r="K74" s="12">
        <v>5642099</v>
      </c>
      <c r="L74" s="12">
        <v>1631</v>
      </c>
      <c r="M74" s="12">
        <v>416022</v>
      </c>
      <c r="N74" s="4">
        <v>16</v>
      </c>
      <c r="O74" s="227">
        <v>47</v>
      </c>
    </row>
    <row r="75" spans="1:15" s="4" customFormat="1" ht="9.75" customHeight="1">
      <c r="A75" s="7">
        <v>48</v>
      </c>
      <c r="B75" s="3" t="s">
        <v>108</v>
      </c>
      <c r="C75" s="3"/>
      <c r="D75" s="11">
        <v>628213</v>
      </c>
      <c r="E75" s="12">
        <v>353048</v>
      </c>
      <c r="F75" s="12">
        <v>2628127</v>
      </c>
      <c r="G75" s="12">
        <v>15277368</v>
      </c>
      <c r="H75" s="12">
        <v>709</v>
      </c>
      <c r="I75" s="12">
        <v>14003596</v>
      </c>
      <c r="J75" s="12">
        <v>10911518</v>
      </c>
      <c r="K75" s="12">
        <v>3092078</v>
      </c>
      <c r="L75" s="12">
        <v>1570</v>
      </c>
      <c r="M75" s="12">
        <v>409057</v>
      </c>
      <c r="N75" s="4">
        <v>19</v>
      </c>
      <c r="O75" s="227">
        <v>48</v>
      </c>
    </row>
    <row r="76" spans="1:15" s="4" customFormat="1" ht="9.75" customHeight="1">
      <c r="A76" s="7">
        <v>49</v>
      </c>
      <c r="B76" s="3" t="s">
        <v>109</v>
      </c>
      <c r="C76" s="3"/>
      <c r="D76" s="11">
        <v>980172</v>
      </c>
      <c r="E76" s="12">
        <v>400368</v>
      </c>
      <c r="F76" s="12">
        <v>1504236</v>
      </c>
      <c r="G76" s="12">
        <v>12464349</v>
      </c>
      <c r="H76" s="12">
        <v>637</v>
      </c>
      <c r="I76" s="12">
        <v>10037199</v>
      </c>
      <c r="J76" s="12">
        <v>7764618</v>
      </c>
      <c r="K76" s="12">
        <v>2272581</v>
      </c>
      <c r="L76" s="12">
        <v>1264</v>
      </c>
      <c r="M76" s="12">
        <v>810359</v>
      </c>
      <c r="N76" s="4">
        <v>41</v>
      </c>
      <c r="O76" s="227">
        <v>49</v>
      </c>
    </row>
    <row r="77" spans="1:15" s="4" customFormat="1" ht="9.75" customHeight="1">
      <c r="A77" s="7">
        <v>50</v>
      </c>
      <c r="B77" s="14" t="s">
        <v>5</v>
      </c>
      <c r="C77" s="14"/>
      <c r="D77" s="16">
        <f>SUM(D68:D76)</f>
        <v>4349903</v>
      </c>
      <c r="E77" s="17">
        <f>SUM(E68:E76)</f>
        <v>4440805</v>
      </c>
      <c r="F77" s="17">
        <f aca="true" t="shared" si="6" ref="F77:M77">SUM(F68:F76)</f>
        <v>11752510</v>
      </c>
      <c r="G77" s="17">
        <f t="shared" si="6"/>
        <v>139410670</v>
      </c>
      <c r="H77" s="17">
        <v>633</v>
      </c>
      <c r="I77" s="17">
        <f t="shared" si="6"/>
        <v>126250430</v>
      </c>
      <c r="J77" s="17">
        <f t="shared" si="6"/>
        <v>82032506</v>
      </c>
      <c r="K77" s="17">
        <f t="shared" si="6"/>
        <v>44217924</v>
      </c>
      <c r="L77" s="17">
        <v>1401</v>
      </c>
      <c r="M77" s="17">
        <f t="shared" si="6"/>
        <v>5813317</v>
      </c>
      <c r="N77" s="17">
        <v>26</v>
      </c>
      <c r="O77" s="227">
        <v>50</v>
      </c>
    </row>
    <row r="78" spans="1:15" s="4" customFormat="1" ht="9.75" customHeight="1">
      <c r="A78" s="7">
        <v>51</v>
      </c>
      <c r="B78" s="20" t="s">
        <v>70</v>
      </c>
      <c r="C78" s="20"/>
      <c r="D78" s="16">
        <f>D65+D77</f>
        <v>5960507</v>
      </c>
      <c r="E78" s="17">
        <f>E65+E77</f>
        <v>5935810</v>
      </c>
      <c r="F78" s="17">
        <f aca="true" t="shared" si="7" ref="F78:M78">F65+F77</f>
        <v>15769392</v>
      </c>
      <c r="G78" s="17">
        <f t="shared" si="7"/>
        <v>160255886</v>
      </c>
      <c r="H78" s="17">
        <v>646</v>
      </c>
      <c r="I78" s="17">
        <f t="shared" si="7"/>
        <v>142572875</v>
      </c>
      <c r="J78" s="17">
        <f t="shared" si="7"/>
        <v>87622326</v>
      </c>
      <c r="K78" s="17">
        <f t="shared" si="7"/>
        <v>54950549</v>
      </c>
      <c r="L78" s="17">
        <v>1392</v>
      </c>
      <c r="M78" s="17">
        <f t="shared" si="7"/>
        <v>7757596</v>
      </c>
      <c r="N78" s="17">
        <v>31</v>
      </c>
      <c r="O78" s="227">
        <v>51</v>
      </c>
    </row>
    <row r="79" spans="1:15" s="4" customFormat="1" ht="9" customHeight="1">
      <c r="A79" s="369" t="s">
        <v>37</v>
      </c>
      <c r="B79" s="369"/>
      <c r="C79" s="369"/>
      <c r="D79" s="369"/>
      <c r="E79" s="369"/>
      <c r="F79" s="369"/>
      <c r="G79" s="369"/>
      <c r="H79" s="369"/>
      <c r="I79" s="369"/>
      <c r="J79" s="369"/>
      <c r="K79" s="25"/>
      <c r="L79" s="25"/>
      <c r="M79" s="25"/>
      <c r="O79" s="227"/>
    </row>
    <row r="80" spans="1:15" s="54" customFormat="1" ht="9" customHeight="1">
      <c r="A80" s="366" t="s">
        <v>156</v>
      </c>
      <c r="B80" s="366"/>
      <c r="C80" s="366"/>
      <c r="D80" s="366"/>
      <c r="E80" s="366"/>
      <c r="F80" s="366"/>
      <c r="G80" s="366"/>
      <c r="H80" s="165"/>
      <c r="I80" s="165"/>
      <c r="J80" s="165"/>
      <c r="K80" s="166"/>
      <c r="L80" s="166"/>
      <c r="M80" s="166"/>
      <c r="O80" s="257"/>
    </row>
    <row r="81" spans="1:15" s="54" customFormat="1" ht="12.75" customHeight="1">
      <c r="A81" s="366" t="s">
        <v>359</v>
      </c>
      <c r="B81" s="366"/>
      <c r="C81" s="366"/>
      <c r="D81" s="366"/>
      <c r="E81" s="366"/>
      <c r="F81" s="366"/>
      <c r="G81" s="366"/>
      <c r="O81" s="257"/>
    </row>
    <row r="82" ht="12.75"/>
    <row r="83" ht="12.75"/>
    <row r="84" ht="12.75"/>
    <row r="85" ht="12.75"/>
  </sheetData>
  <sheetProtection/>
  <mergeCells count="27">
    <mergeCell ref="B3:H3"/>
    <mergeCell ref="E6:F13"/>
    <mergeCell ref="I3:L3"/>
    <mergeCell ref="J11:K11"/>
    <mergeCell ref="B4:H4"/>
    <mergeCell ref="I4:J4"/>
    <mergeCell ref="D7:D16"/>
    <mergeCell ref="G7:G16"/>
    <mergeCell ref="I7:N8"/>
    <mergeCell ref="M12:N12"/>
    <mergeCell ref="A1:H1"/>
    <mergeCell ref="I1:O1"/>
    <mergeCell ref="E2:F2"/>
    <mergeCell ref="G2:H2"/>
    <mergeCell ref="I2:L2"/>
    <mergeCell ref="M11:N11"/>
    <mergeCell ref="B6:C17"/>
    <mergeCell ref="I6:J6"/>
    <mergeCell ref="M10:N10"/>
    <mergeCell ref="G6:H6"/>
    <mergeCell ref="A80:G80"/>
    <mergeCell ref="A81:G81"/>
    <mergeCell ref="G18:H18"/>
    <mergeCell ref="A79:J79"/>
    <mergeCell ref="I18:J18"/>
    <mergeCell ref="J14:K15"/>
    <mergeCell ref="F14:F16"/>
  </mergeCells>
  <printOptions/>
  <pageMargins left="0.7874015748031497" right="0.7874015748031497" top="0.984251968503937" bottom="0.984251968503937" header="0.5118110236220472" footer="0.5118110236220472"/>
  <pageSetup horizontalDpi="600" verticalDpi="600" orientation="portrait" scale="8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Weber, Ulrike (LfStaD)</cp:lastModifiedBy>
  <cp:lastPrinted>2012-12-18T11:01:23Z</cp:lastPrinted>
  <dcterms:created xsi:type="dcterms:W3CDTF">2006-10-19T12:47:06Z</dcterms:created>
  <dcterms:modified xsi:type="dcterms:W3CDTF">2013-01-22T08:45:15Z</dcterms:modified>
  <cp:category/>
  <cp:version/>
  <cp:contentType/>
  <cp:contentStatus/>
</cp:coreProperties>
</file>