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0" windowWidth="20736" windowHeight="10152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  <sheet name="Seite  21" sheetId="19" state="hidden" r:id="rId18"/>
  </sheets>
  <definedNames>
    <definedName name="_xlnm.Print_Area" localSheetId="5">'Seite 10'!$A$1:$P$69</definedName>
    <definedName name="_xlnm.Print_Area" localSheetId="6">'Seite 11'!$A$1:$P$67</definedName>
    <definedName name="_xlnm.Print_Area" localSheetId="7">'Seite 12'!$A$1:$O$69</definedName>
    <definedName name="_xlnm.Print_Area" localSheetId="8">'Seite 13'!$A$1:$O$69</definedName>
    <definedName name="_xlnm.Print_Area" localSheetId="9">'Seite 14'!$A$1:$O$69</definedName>
    <definedName name="_xlnm.Print_Area" localSheetId="10">'Seite 15'!$A$1:$O$69</definedName>
    <definedName name="_xlnm.Print_Area" localSheetId="11">'Seite 16'!$A$1:$P$69</definedName>
    <definedName name="_xlnm.Print_Area" localSheetId="12">'Seite 17'!$A$1:$P$69</definedName>
    <definedName name="_xlnm.Print_Area" localSheetId="13">'Seite 18'!$A$1:$P$69</definedName>
    <definedName name="_xlnm.Print_Area" localSheetId="14">'Seite 19'!$A$1:$P$67</definedName>
    <definedName name="_xlnm.Print_Area" localSheetId="15">'Seite 20'!$A$1:$P$67</definedName>
    <definedName name="_xlnm.Print_Area" localSheetId="0">'Seite 5'!$A$1:$O$69</definedName>
    <definedName name="_xlnm.Print_Area" localSheetId="1">'Seite 6'!$A$1:$O$69</definedName>
    <definedName name="_xlnm.Print_Area" localSheetId="2">'Seite 7'!$A$1:$O$69</definedName>
    <definedName name="_xlnm.Print_Area" localSheetId="3">'Seite 8'!$A$1:$P$66</definedName>
    <definedName name="_xlnm.Print_Area" localSheetId="4">'Seite 9'!$A$1:$P$69</definedName>
    <definedName name="Z_14493184_DA4B_400F_B257_6CC69D97FB7C_.wvu.PrintArea" localSheetId="5" hidden="1">'Seite 10'!$A$1:$P$69</definedName>
    <definedName name="Z_14493184_DA4B_400F_B257_6CC69D97FB7C_.wvu.PrintArea" localSheetId="6" hidden="1">'Seite 11'!$A$1:$P$67</definedName>
    <definedName name="Z_14493184_DA4B_400F_B257_6CC69D97FB7C_.wvu.PrintArea" localSheetId="7" hidden="1">'Seite 12'!$A$1:$O$69</definedName>
    <definedName name="Z_14493184_DA4B_400F_B257_6CC69D97FB7C_.wvu.PrintArea" localSheetId="8" hidden="1">'Seite 13'!$A$1:$O$69</definedName>
    <definedName name="Z_14493184_DA4B_400F_B257_6CC69D97FB7C_.wvu.PrintArea" localSheetId="9" hidden="1">'Seite 14'!$A$1:$O$69</definedName>
    <definedName name="Z_14493184_DA4B_400F_B257_6CC69D97FB7C_.wvu.PrintArea" localSheetId="10" hidden="1">'Seite 15'!$A$1:$O$69</definedName>
    <definedName name="Z_14493184_DA4B_400F_B257_6CC69D97FB7C_.wvu.PrintArea" localSheetId="11" hidden="1">'Seite 16'!$A$1:$P$69</definedName>
    <definedName name="Z_14493184_DA4B_400F_B257_6CC69D97FB7C_.wvu.PrintArea" localSheetId="12" hidden="1">'Seite 17'!$A$1:$P$69</definedName>
    <definedName name="Z_14493184_DA4B_400F_B257_6CC69D97FB7C_.wvu.PrintArea" localSheetId="13" hidden="1">'Seite 18'!$A$1:$P$69</definedName>
    <definedName name="Z_14493184_DA4B_400F_B257_6CC69D97FB7C_.wvu.PrintArea" localSheetId="14" hidden="1">'Seite 19'!$A$1:$P$67</definedName>
    <definedName name="Z_14493184_DA4B_400F_B257_6CC69D97FB7C_.wvu.PrintArea" localSheetId="15" hidden="1">'Seite 20'!$A$1:$P$67</definedName>
    <definedName name="Z_14493184_DA4B_400F_B257_6CC69D97FB7C_.wvu.PrintArea" localSheetId="16" hidden="1">'Seite 21'!$A$1:$H$72</definedName>
    <definedName name="Z_14493184_DA4B_400F_B257_6CC69D97FB7C_.wvu.PrintArea" localSheetId="0" hidden="1">'Seite 5'!$A$1:$O$69</definedName>
    <definedName name="Z_14493184_DA4B_400F_B257_6CC69D97FB7C_.wvu.PrintArea" localSheetId="1" hidden="1">'Seite 6'!$A$1:$O$69</definedName>
    <definedName name="Z_14493184_DA4B_400F_B257_6CC69D97FB7C_.wvu.PrintArea" localSheetId="2" hidden="1">'Seite 7'!$A$1:$O$69</definedName>
    <definedName name="Z_14493184_DA4B_400F_B257_6CC69D97FB7C_.wvu.PrintArea" localSheetId="3" hidden="1">'Seite 8'!$A$1:$P$66</definedName>
    <definedName name="Z_14493184_DA4B_400F_B257_6CC69D97FB7C_.wvu.PrintArea" localSheetId="4" hidden="1">'Seite 9'!$A$1:$P$69</definedName>
    <definedName name="Z_9F831791_35FE_48B9_B51E_7149413B65FB_.wvu.PrintArea" localSheetId="5" hidden="1">'Seite 10'!$A$1:$P$69</definedName>
    <definedName name="Z_9F831791_35FE_48B9_B51E_7149413B65FB_.wvu.PrintArea" localSheetId="6" hidden="1">'Seite 11'!$A$1:$P$67</definedName>
    <definedName name="Z_9F831791_35FE_48B9_B51E_7149413B65FB_.wvu.PrintArea" localSheetId="7" hidden="1">'Seite 12'!$A$1:$O$69</definedName>
    <definedName name="Z_9F831791_35FE_48B9_B51E_7149413B65FB_.wvu.PrintArea" localSheetId="8" hidden="1">'Seite 13'!$A$1:$O$69</definedName>
    <definedName name="Z_9F831791_35FE_48B9_B51E_7149413B65FB_.wvu.PrintArea" localSheetId="9" hidden="1">'Seite 14'!$A$1:$O$69</definedName>
    <definedName name="Z_9F831791_35FE_48B9_B51E_7149413B65FB_.wvu.PrintArea" localSheetId="10" hidden="1">'Seite 15'!$A$1:$O$69</definedName>
    <definedName name="Z_9F831791_35FE_48B9_B51E_7149413B65FB_.wvu.PrintArea" localSheetId="11" hidden="1">'Seite 16'!$A$1:$P$69</definedName>
    <definedName name="Z_9F831791_35FE_48B9_B51E_7149413B65FB_.wvu.PrintArea" localSheetId="12" hidden="1">'Seite 17'!$A$1:$P$69</definedName>
    <definedName name="Z_9F831791_35FE_48B9_B51E_7149413B65FB_.wvu.PrintArea" localSheetId="13" hidden="1">'Seite 18'!$A$1:$P$69</definedName>
    <definedName name="Z_9F831791_35FE_48B9_B51E_7149413B65FB_.wvu.PrintArea" localSheetId="14" hidden="1">'Seite 19'!$A$1:$P$67</definedName>
    <definedName name="Z_9F831791_35FE_48B9_B51E_7149413B65FB_.wvu.PrintArea" localSheetId="15" hidden="1">'Seite 20'!$A$1:$P$67</definedName>
    <definedName name="Z_9F831791_35FE_48B9_B51E_7149413B65FB_.wvu.PrintArea" localSheetId="16" hidden="1">'Seite 21'!$A$1:$H$72</definedName>
    <definedName name="Z_9F831791_35FE_48B9_B51E_7149413B65FB_.wvu.PrintArea" localSheetId="0" hidden="1">'Seite 5'!$A$1:$O$69</definedName>
    <definedName name="Z_9F831791_35FE_48B9_B51E_7149413B65FB_.wvu.PrintArea" localSheetId="1" hidden="1">'Seite 6'!$A$1:$O$69</definedName>
    <definedName name="Z_9F831791_35FE_48B9_B51E_7149413B65FB_.wvu.PrintArea" localSheetId="2" hidden="1">'Seite 7'!$A$1:$O$69</definedName>
    <definedName name="Z_9F831791_35FE_48B9_B51E_7149413B65FB_.wvu.PrintArea" localSheetId="3" hidden="1">'Seite 8'!$A$1:$P$66</definedName>
    <definedName name="Z_9F831791_35FE_48B9_B51E_7149413B65FB_.wvu.PrintArea" localSheetId="4" hidden="1">'Seite 9'!$A$1:$P$69</definedName>
    <definedName name="Z_ABE6FC4A_3C4E_4BD6_A100_AF953977054E_.wvu.PrintArea" localSheetId="5" hidden="1">'Seite 10'!$A$1:$P$69</definedName>
    <definedName name="Z_ABE6FC4A_3C4E_4BD6_A100_AF953977054E_.wvu.PrintArea" localSheetId="6" hidden="1">'Seite 11'!$A$1:$P$67</definedName>
    <definedName name="Z_ABE6FC4A_3C4E_4BD6_A100_AF953977054E_.wvu.PrintArea" localSheetId="7" hidden="1">'Seite 12'!$A$1:$O$69</definedName>
    <definedName name="Z_ABE6FC4A_3C4E_4BD6_A100_AF953977054E_.wvu.PrintArea" localSheetId="8" hidden="1">'Seite 13'!$A$1:$O$69</definedName>
    <definedName name="Z_ABE6FC4A_3C4E_4BD6_A100_AF953977054E_.wvu.PrintArea" localSheetId="9" hidden="1">'Seite 14'!$A$1:$O$69</definedName>
    <definedName name="Z_ABE6FC4A_3C4E_4BD6_A100_AF953977054E_.wvu.PrintArea" localSheetId="10" hidden="1">'Seite 15'!$A$1:$O$69</definedName>
    <definedName name="Z_ABE6FC4A_3C4E_4BD6_A100_AF953977054E_.wvu.PrintArea" localSheetId="11" hidden="1">'Seite 16'!$A$1:$P$69</definedName>
    <definedName name="Z_ABE6FC4A_3C4E_4BD6_A100_AF953977054E_.wvu.PrintArea" localSheetId="12" hidden="1">'Seite 17'!$A$1:$P$69</definedName>
    <definedName name="Z_ABE6FC4A_3C4E_4BD6_A100_AF953977054E_.wvu.PrintArea" localSheetId="13" hidden="1">'Seite 18'!$A$1:$P$69</definedName>
    <definedName name="Z_ABE6FC4A_3C4E_4BD6_A100_AF953977054E_.wvu.PrintArea" localSheetId="14" hidden="1">'Seite 19'!$A$1:$P$67</definedName>
    <definedName name="Z_ABE6FC4A_3C4E_4BD6_A100_AF953977054E_.wvu.PrintArea" localSheetId="15" hidden="1">'Seite 20'!$A$1:$P$67</definedName>
    <definedName name="Z_ABE6FC4A_3C4E_4BD6_A100_AF953977054E_.wvu.PrintArea" localSheetId="16" hidden="1">'Seite 21'!$A$1:$H$79</definedName>
    <definedName name="Z_ABE6FC4A_3C4E_4BD6_A100_AF953977054E_.wvu.PrintArea" localSheetId="0" hidden="1">'Seite 5'!$A$1:$O$69</definedName>
    <definedName name="Z_ABE6FC4A_3C4E_4BD6_A100_AF953977054E_.wvu.PrintArea" localSheetId="1" hidden="1">'Seite 6'!$A$1:$O$69</definedName>
    <definedName name="Z_ABE6FC4A_3C4E_4BD6_A100_AF953977054E_.wvu.PrintArea" localSheetId="2" hidden="1">'Seite 7'!$A$1:$O$69</definedName>
    <definedName name="Z_ABE6FC4A_3C4E_4BD6_A100_AF953977054E_.wvu.PrintArea" localSheetId="3" hidden="1">'Seite 8'!$A$1:$P$66</definedName>
    <definedName name="Z_ABE6FC4A_3C4E_4BD6_A100_AF953977054E_.wvu.PrintArea" localSheetId="4" hidden="1">'Seite 9'!$A$1:$P$69</definedName>
    <definedName name="Z_F9E9A101_0AED_4E93_9EB5_9B29754FB962_.wvu.PrintArea" localSheetId="5" hidden="1">'Seite 10'!$A$1:$P$69</definedName>
    <definedName name="Z_F9E9A101_0AED_4E93_9EB5_9B29754FB962_.wvu.PrintArea" localSheetId="6" hidden="1">'Seite 11'!$A$1:$P$67</definedName>
    <definedName name="Z_F9E9A101_0AED_4E93_9EB5_9B29754FB962_.wvu.PrintArea" localSheetId="7" hidden="1">'Seite 12'!$A$1:$O$69</definedName>
    <definedName name="Z_F9E9A101_0AED_4E93_9EB5_9B29754FB962_.wvu.PrintArea" localSheetId="8" hidden="1">'Seite 13'!$A$1:$O$69</definedName>
    <definedName name="Z_F9E9A101_0AED_4E93_9EB5_9B29754FB962_.wvu.PrintArea" localSheetId="9" hidden="1">'Seite 14'!$A$1:$O$69</definedName>
    <definedName name="Z_F9E9A101_0AED_4E93_9EB5_9B29754FB962_.wvu.PrintArea" localSheetId="10" hidden="1">'Seite 15'!$A$1:$O$69</definedName>
    <definedName name="Z_F9E9A101_0AED_4E93_9EB5_9B29754FB962_.wvu.PrintArea" localSheetId="11" hidden="1">'Seite 16'!$A$1:$P$69</definedName>
    <definedName name="Z_F9E9A101_0AED_4E93_9EB5_9B29754FB962_.wvu.PrintArea" localSheetId="12" hidden="1">'Seite 17'!$A$1:$P$69</definedName>
    <definedName name="Z_F9E9A101_0AED_4E93_9EB5_9B29754FB962_.wvu.PrintArea" localSheetId="13" hidden="1">'Seite 18'!$A$1:$P$69</definedName>
    <definedName name="Z_F9E9A101_0AED_4E93_9EB5_9B29754FB962_.wvu.PrintArea" localSheetId="14" hidden="1">'Seite 19'!$A$1:$P$67</definedName>
    <definedName name="Z_F9E9A101_0AED_4E93_9EB5_9B29754FB962_.wvu.PrintArea" localSheetId="15" hidden="1">'Seite 20'!$A$1:$P$67</definedName>
    <definedName name="Z_F9E9A101_0AED_4E93_9EB5_9B29754FB962_.wvu.PrintArea" localSheetId="16" hidden="1">'Seite 21'!$A$1:$H$73</definedName>
    <definedName name="Z_F9E9A101_0AED_4E93_9EB5_9B29754FB962_.wvu.PrintArea" localSheetId="0" hidden="1">'Seite 5'!$A$1:$O$69</definedName>
    <definedName name="Z_F9E9A101_0AED_4E93_9EB5_9B29754FB962_.wvu.PrintArea" localSheetId="1" hidden="1">'Seite 6'!$A$1:$O$69</definedName>
    <definedName name="Z_F9E9A101_0AED_4E93_9EB5_9B29754FB962_.wvu.PrintArea" localSheetId="2" hidden="1">'Seite 7'!$A$1:$O$69</definedName>
    <definedName name="Z_F9E9A101_0AED_4E93_9EB5_9B29754FB962_.wvu.PrintArea" localSheetId="3" hidden="1">'Seite 8'!$A$1:$P$66</definedName>
    <definedName name="Z_F9E9A101_0AED_4E93_9EB5_9B29754FB962_.wvu.PrintArea" localSheetId="4" hidden="1">'Seite 9'!$A$1:$P$69</definedName>
  </definedNames>
  <calcPr calcId="145621"/>
  <customWorkbookViews>
    <customWorkbookView name="Dudek, Michaela (LfStaD) - Persönliche Ansicht" guid="{F9E9A101-0AED-4E93-9EB5-9B29754FB962}" mergeInterval="0" personalView="1" maximized="1" windowWidth="1916" windowHeight="975" activeSheetId="17"/>
    <customWorkbookView name="Admin - Persönliche Ansicht" guid="{9F831791-35FE-48B9-B51E-7149413B65FB}" mergeInterval="0" personalView="1" maximized="1" windowWidth="1920" windowHeight="975" tabRatio="649" activeSheetId="15"/>
    <customWorkbookView name="Rudolf, Christoph (LfStaD) - Persönliche Ansicht" guid="{ABE6FC4A-3C4E-4BD6-A100-AF953977054E}" mergeInterval="0" personalView="1" maximized="1" windowWidth="1920" windowHeight="1014" activeSheetId="17"/>
    <customWorkbookView name="Seyfried, Raffaela (LfStaD) - Persönliche Ansicht" guid="{14493184-DA4B-400F-B257-6CC69D97FB7C}" mergeInterval="0" personalView="1" maximized="1" windowWidth="1920" windowHeight="861" activeSheetId="18"/>
  </customWorkbookViews>
</workbook>
</file>

<file path=xl/calcChain.xml><?xml version="1.0" encoding="utf-8"?>
<calcChain xmlns="http://schemas.openxmlformats.org/spreadsheetml/2006/main">
  <c r="H38" i="1" l="1"/>
  <c r="O67" i="11" l="1"/>
  <c r="N67" i="11"/>
  <c r="M67" i="11"/>
  <c r="L67" i="11"/>
  <c r="K67" i="11"/>
  <c r="J67" i="11"/>
  <c r="I67" i="11"/>
  <c r="H67" i="11"/>
  <c r="G67" i="11"/>
  <c r="F67" i="11"/>
  <c r="E67" i="11"/>
  <c r="D67" i="11"/>
  <c r="C67" i="11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G66" i="11" l="1"/>
  <c r="G66" i="3"/>
  <c r="H58" i="2"/>
  <c r="I58" i="2"/>
  <c r="J58" i="2"/>
  <c r="K58" i="2"/>
  <c r="L58" i="2"/>
  <c r="M58" i="2"/>
  <c r="N58" i="2"/>
  <c r="G66" i="2"/>
  <c r="H58" i="1"/>
  <c r="I58" i="1"/>
  <c r="J58" i="1"/>
  <c r="K58" i="1"/>
  <c r="F38" i="13" l="1"/>
  <c r="F30" i="13"/>
  <c r="F38" i="14" l="1"/>
  <c r="F30" i="14"/>
  <c r="F66" i="13"/>
  <c r="F58" i="13"/>
  <c r="F38" i="9"/>
  <c r="F30" i="9"/>
  <c r="F38" i="12" l="1"/>
  <c r="G38" i="12"/>
  <c r="H38" i="12"/>
  <c r="F30" i="12"/>
  <c r="G30" i="12"/>
  <c r="F66" i="10"/>
  <c r="G66" i="10"/>
  <c r="F58" i="10"/>
  <c r="F38" i="10"/>
  <c r="F30" i="10"/>
  <c r="F38" i="8"/>
  <c r="G38" i="8"/>
  <c r="H38" i="8"/>
  <c r="F30" i="8"/>
  <c r="G30" i="8"/>
  <c r="F38" i="7"/>
  <c r="F30" i="7"/>
  <c r="F66" i="6"/>
  <c r="G66" i="6"/>
  <c r="H66" i="6"/>
  <c r="I66" i="6"/>
  <c r="J66" i="6"/>
  <c r="F58" i="6"/>
  <c r="G58" i="6"/>
  <c r="H58" i="6"/>
  <c r="I58" i="6"/>
  <c r="F66" i="5"/>
  <c r="F58" i="5"/>
  <c r="F30" i="2"/>
  <c r="F38" i="2"/>
  <c r="F38" i="1"/>
  <c r="F30" i="1"/>
  <c r="O67" i="1" l="1"/>
  <c r="N67" i="1"/>
  <c r="M67" i="1"/>
  <c r="L67" i="1"/>
  <c r="K67" i="1"/>
  <c r="J67" i="1"/>
  <c r="I67" i="1"/>
  <c r="H67" i="1"/>
  <c r="G67" i="1"/>
  <c r="F67" i="1"/>
  <c r="E67" i="1"/>
  <c r="D67" i="1"/>
  <c r="C67" i="1"/>
  <c r="N30" i="15" l="1"/>
  <c r="M30" i="15"/>
  <c r="L30" i="15"/>
  <c r="K30" i="15"/>
  <c r="J30" i="15"/>
  <c r="I30" i="15"/>
  <c r="H30" i="15"/>
  <c r="G30" i="15"/>
  <c r="F30" i="15"/>
  <c r="E30" i="15"/>
  <c r="D30" i="15"/>
  <c r="D31" i="15"/>
  <c r="D38" i="15" l="1"/>
  <c r="E38" i="15"/>
  <c r="F38" i="15"/>
  <c r="G38" i="15"/>
  <c r="H38" i="15"/>
  <c r="I38" i="15"/>
  <c r="J38" i="15"/>
  <c r="K38" i="15"/>
  <c r="L38" i="15"/>
  <c r="M38" i="15"/>
  <c r="N38" i="15"/>
  <c r="O38" i="15"/>
  <c r="C38" i="15"/>
  <c r="C30" i="15"/>
  <c r="C39" i="15" l="1"/>
  <c r="D39" i="15"/>
  <c r="E39" i="15"/>
  <c r="F39" i="15"/>
  <c r="G39" i="15"/>
  <c r="H39" i="15"/>
  <c r="I39" i="15"/>
  <c r="J39" i="15"/>
  <c r="K39" i="15"/>
  <c r="L39" i="15"/>
  <c r="M39" i="15"/>
  <c r="N39" i="15"/>
  <c r="O39" i="15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O66" i="16" l="1"/>
  <c r="N66" i="16"/>
  <c r="M66" i="16"/>
  <c r="L66" i="16"/>
  <c r="K66" i="16"/>
  <c r="J66" i="16"/>
  <c r="I66" i="16"/>
  <c r="H66" i="16"/>
  <c r="G66" i="16"/>
  <c r="F66" i="16"/>
  <c r="E66" i="16"/>
  <c r="D66" i="16"/>
  <c r="C66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N58" i="15"/>
  <c r="M58" i="15"/>
  <c r="L58" i="15"/>
  <c r="K58" i="15"/>
  <c r="J58" i="15"/>
  <c r="I58" i="15"/>
  <c r="H58" i="15"/>
  <c r="G58" i="15"/>
  <c r="F58" i="15"/>
  <c r="E58" i="15"/>
  <c r="D58" i="15"/>
  <c r="C58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N30" i="14"/>
  <c r="M30" i="14"/>
  <c r="L30" i="14"/>
  <c r="K30" i="14"/>
  <c r="J30" i="14"/>
  <c r="I30" i="14"/>
  <c r="H30" i="14"/>
  <c r="G30" i="14"/>
  <c r="E30" i="14"/>
  <c r="D30" i="14"/>
  <c r="C30" i="14"/>
  <c r="O38" i="14"/>
  <c r="N38" i="14"/>
  <c r="M38" i="14"/>
  <c r="L38" i="14"/>
  <c r="K38" i="14"/>
  <c r="J38" i="14"/>
  <c r="I38" i="14"/>
  <c r="H38" i="14"/>
  <c r="G38" i="14"/>
  <c r="E38" i="14"/>
  <c r="D38" i="14"/>
  <c r="C3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6" i="13"/>
  <c r="N66" i="13"/>
  <c r="M66" i="13"/>
  <c r="L66" i="13"/>
  <c r="K66" i="13"/>
  <c r="J66" i="13"/>
  <c r="I66" i="13"/>
  <c r="H66" i="13"/>
  <c r="G66" i="13"/>
  <c r="E66" i="13"/>
  <c r="D66" i="13"/>
  <c r="C66" i="13"/>
  <c r="N58" i="13"/>
  <c r="M58" i="13"/>
  <c r="L58" i="13"/>
  <c r="K58" i="13"/>
  <c r="J58" i="13"/>
  <c r="I58" i="13"/>
  <c r="H58" i="13"/>
  <c r="G58" i="13"/>
  <c r="E58" i="13"/>
  <c r="D58" i="13"/>
  <c r="C58" i="13"/>
  <c r="O38" i="13"/>
  <c r="N38" i="13"/>
  <c r="M38" i="13"/>
  <c r="L38" i="13"/>
  <c r="K38" i="13"/>
  <c r="J38" i="13"/>
  <c r="I38" i="13"/>
  <c r="H38" i="13"/>
  <c r="G38" i="13"/>
  <c r="E38" i="13"/>
  <c r="D38" i="13"/>
  <c r="C38" i="13"/>
  <c r="N30" i="13"/>
  <c r="M30" i="13"/>
  <c r="L30" i="13"/>
  <c r="K30" i="13"/>
  <c r="J30" i="13"/>
  <c r="I30" i="13"/>
  <c r="H30" i="13"/>
  <c r="G30" i="13"/>
  <c r="E30" i="13"/>
  <c r="D30" i="13"/>
  <c r="C30" i="13"/>
  <c r="O66" i="12"/>
  <c r="N66" i="12"/>
  <c r="M66" i="12"/>
  <c r="L66" i="12"/>
  <c r="K66" i="12"/>
  <c r="J66" i="12"/>
  <c r="I66" i="12"/>
  <c r="H66" i="12"/>
  <c r="G66" i="12"/>
  <c r="E66" i="12"/>
  <c r="D66" i="12"/>
  <c r="C66" i="12"/>
  <c r="N58" i="12"/>
  <c r="M58" i="12"/>
  <c r="L58" i="12"/>
  <c r="K58" i="12"/>
  <c r="J58" i="12"/>
  <c r="I58" i="12"/>
  <c r="H58" i="12"/>
  <c r="G58" i="12"/>
  <c r="E58" i="12"/>
  <c r="D58" i="12"/>
  <c r="C58" i="12"/>
  <c r="O38" i="12"/>
  <c r="N38" i="12"/>
  <c r="M38" i="12"/>
  <c r="L38" i="12"/>
  <c r="K38" i="12"/>
  <c r="J38" i="12"/>
  <c r="I38" i="12"/>
  <c r="E38" i="12"/>
  <c r="D38" i="12"/>
  <c r="C38" i="12"/>
  <c r="N30" i="12"/>
  <c r="M30" i="12"/>
  <c r="L30" i="12"/>
  <c r="K30" i="12"/>
  <c r="J30" i="12"/>
  <c r="I30" i="12"/>
  <c r="H30" i="12"/>
  <c r="E30" i="12"/>
  <c r="D30" i="12"/>
  <c r="C30" i="12"/>
  <c r="O66" i="11"/>
  <c r="N66" i="11"/>
  <c r="M66" i="11"/>
  <c r="L66" i="11"/>
  <c r="K66" i="11"/>
  <c r="J66" i="11"/>
  <c r="I66" i="11"/>
  <c r="H66" i="11"/>
  <c r="E66" i="11"/>
  <c r="D66" i="11"/>
  <c r="C66" i="11"/>
  <c r="N58" i="11"/>
  <c r="M58" i="11"/>
  <c r="L58" i="11"/>
  <c r="K58" i="11"/>
  <c r="J58" i="11"/>
  <c r="I58" i="11"/>
  <c r="H58" i="11"/>
  <c r="E58" i="11"/>
  <c r="D58" i="11"/>
  <c r="C5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O66" i="10"/>
  <c r="N66" i="10"/>
  <c r="M66" i="10"/>
  <c r="L66" i="10"/>
  <c r="K66" i="10"/>
  <c r="J66" i="10"/>
  <c r="I66" i="10"/>
  <c r="H66" i="10"/>
  <c r="E66" i="10"/>
  <c r="D66" i="10"/>
  <c r="C66" i="10"/>
  <c r="N58" i="10"/>
  <c r="M58" i="10"/>
  <c r="L58" i="10"/>
  <c r="K58" i="10"/>
  <c r="J58" i="10"/>
  <c r="I58" i="10"/>
  <c r="H58" i="10"/>
  <c r="G58" i="10"/>
  <c r="E58" i="10"/>
  <c r="D58" i="10"/>
  <c r="C58" i="10"/>
  <c r="O38" i="10"/>
  <c r="N38" i="10"/>
  <c r="M38" i="10"/>
  <c r="L38" i="10"/>
  <c r="K38" i="10"/>
  <c r="J38" i="10"/>
  <c r="I38" i="10"/>
  <c r="H38" i="10"/>
  <c r="G38" i="10"/>
  <c r="E38" i="10"/>
  <c r="D38" i="10"/>
  <c r="C38" i="10"/>
  <c r="N30" i="10"/>
  <c r="M30" i="10"/>
  <c r="L30" i="10"/>
  <c r="K30" i="10"/>
  <c r="J30" i="10"/>
  <c r="I30" i="10"/>
  <c r="H30" i="10"/>
  <c r="G30" i="10"/>
  <c r="E30" i="10"/>
  <c r="D30" i="10"/>
  <c r="C30" i="10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N58" i="9"/>
  <c r="M58" i="9"/>
  <c r="L58" i="9"/>
  <c r="K58" i="9"/>
  <c r="J58" i="9"/>
  <c r="I58" i="9"/>
  <c r="H58" i="9"/>
  <c r="G58" i="9"/>
  <c r="F58" i="9"/>
  <c r="E58" i="9"/>
  <c r="D58" i="9"/>
  <c r="C58" i="9"/>
  <c r="O38" i="9"/>
  <c r="N38" i="9"/>
  <c r="M38" i="9"/>
  <c r="L38" i="9"/>
  <c r="K38" i="9"/>
  <c r="J38" i="9"/>
  <c r="I38" i="9"/>
  <c r="H38" i="9"/>
  <c r="G38" i="9"/>
  <c r="E38" i="9"/>
  <c r="D38" i="9"/>
  <c r="C38" i="9"/>
  <c r="N30" i="9"/>
  <c r="M30" i="9"/>
  <c r="L30" i="9"/>
  <c r="K30" i="9"/>
  <c r="J30" i="9"/>
  <c r="I30" i="9"/>
  <c r="H30" i="9"/>
  <c r="G30" i="9"/>
  <c r="E30" i="9"/>
  <c r="D30" i="9"/>
  <c r="C30" i="9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N58" i="8"/>
  <c r="M58" i="8"/>
  <c r="L58" i="8"/>
  <c r="K58" i="8"/>
  <c r="J58" i="8"/>
  <c r="I58" i="8"/>
  <c r="H58" i="8"/>
  <c r="G58" i="8"/>
  <c r="F58" i="8"/>
  <c r="E58" i="8"/>
  <c r="D58" i="8"/>
  <c r="C58" i="8"/>
  <c r="O38" i="8"/>
  <c r="N38" i="8"/>
  <c r="M38" i="8"/>
  <c r="L38" i="8"/>
  <c r="K38" i="8"/>
  <c r="J38" i="8"/>
  <c r="I38" i="8"/>
  <c r="E38" i="8"/>
  <c r="D38" i="8"/>
  <c r="C38" i="8"/>
  <c r="N30" i="8"/>
  <c r="M30" i="8"/>
  <c r="L30" i="8"/>
  <c r="K30" i="8"/>
  <c r="J30" i="8"/>
  <c r="I30" i="8"/>
  <c r="H30" i="8"/>
  <c r="E30" i="8"/>
  <c r="D30" i="8"/>
  <c r="C30" i="8"/>
  <c r="O38" i="7"/>
  <c r="N38" i="7"/>
  <c r="M38" i="7"/>
  <c r="L38" i="7"/>
  <c r="K38" i="7"/>
  <c r="J38" i="7"/>
  <c r="I38" i="7"/>
  <c r="H38" i="7"/>
  <c r="G38" i="7"/>
  <c r="E38" i="7"/>
  <c r="D38" i="7"/>
  <c r="C38" i="7"/>
  <c r="N30" i="7"/>
  <c r="M30" i="7"/>
  <c r="L30" i="7"/>
  <c r="K30" i="7"/>
  <c r="J30" i="7"/>
  <c r="I30" i="7"/>
  <c r="H30" i="7"/>
  <c r="G30" i="7"/>
  <c r="E30" i="7"/>
  <c r="D30" i="7"/>
  <c r="C30" i="7"/>
  <c r="O66" i="6"/>
  <c r="N66" i="6"/>
  <c r="M66" i="6"/>
  <c r="L66" i="6"/>
  <c r="K66" i="6"/>
  <c r="E66" i="6"/>
  <c r="D66" i="6"/>
  <c r="C66" i="6"/>
  <c r="N58" i="6"/>
  <c r="M58" i="6"/>
  <c r="L58" i="6"/>
  <c r="K58" i="6"/>
  <c r="J58" i="6"/>
  <c r="E58" i="6"/>
  <c r="D58" i="6"/>
  <c r="C5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N30" i="6"/>
  <c r="M30" i="6"/>
  <c r="L30" i="6"/>
  <c r="K30" i="6"/>
  <c r="J30" i="6"/>
  <c r="I30" i="6"/>
  <c r="H30" i="6"/>
  <c r="G30" i="6"/>
  <c r="F30" i="6"/>
  <c r="E30" i="6"/>
  <c r="D30" i="6"/>
  <c r="C30" i="6"/>
  <c r="O66" i="5"/>
  <c r="N66" i="5"/>
  <c r="M66" i="5"/>
  <c r="L66" i="5"/>
  <c r="K66" i="5"/>
  <c r="J66" i="5"/>
  <c r="I66" i="5"/>
  <c r="H66" i="5"/>
  <c r="G66" i="5"/>
  <c r="E66" i="5"/>
  <c r="D66" i="5"/>
  <c r="C66" i="5"/>
  <c r="N58" i="5"/>
  <c r="M58" i="5"/>
  <c r="L58" i="5"/>
  <c r="K58" i="5"/>
  <c r="J58" i="5"/>
  <c r="I58" i="5"/>
  <c r="H58" i="5"/>
  <c r="G58" i="5"/>
  <c r="E58" i="5"/>
  <c r="D58" i="5"/>
  <c r="C5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N30" i="5"/>
  <c r="M30" i="5"/>
  <c r="L30" i="5"/>
  <c r="K30" i="5"/>
  <c r="J30" i="5"/>
  <c r="I30" i="5"/>
  <c r="H30" i="5"/>
  <c r="G30" i="5"/>
  <c r="F30" i="5"/>
  <c r="E30" i="5"/>
  <c r="D30" i="5"/>
  <c r="C30" i="5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N58" i="4"/>
  <c r="M58" i="4"/>
  <c r="L58" i="4"/>
  <c r="K58" i="4"/>
  <c r="J58" i="4"/>
  <c r="I58" i="4"/>
  <c r="H58" i="4"/>
  <c r="G58" i="4"/>
  <c r="F58" i="4"/>
  <c r="E58" i="4"/>
  <c r="D58" i="4"/>
  <c r="C5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N30" i="4"/>
  <c r="M30" i="4"/>
  <c r="L30" i="4"/>
  <c r="K30" i="4"/>
  <c r="J30" i="4"/>
  <c r="I30" i="4"/>
  <c r="H30" i="4"/>
  <c r="G30" i="4"/>
  <c r="F30" i="4"/>
  <c r="E30" i="4"/>
  <c r="D30" i="4"/>
  <c r="C30" i="4"/>
  <c r="O66" i="3"/>
  <c r="N66" i="3"/>
  <c r="M66" i="3"/>
  <c r="L66" i="3"/>
  <c r="K66" i="3"/>
  <c r="J66" i="3"/>
  <c r="I66" i="3"/>
  <c r="H66" i="3"/>
  <c r="E66" i="3"/>
  <c r="D66" i="3"/>
  <c r="C66" i="3"/>
  <c r="N58" i="3"/>
  <c r="M58" i="3"/>
  <c r="L58" i="3"/>
  <c r="K58" i="3"/>
  <c r="J58" i="3"/>
  <c r="I58" i="3"/>
  <c r="H58" i="3"/>
  <c r="E58" i="3"/>
  <c r="D58" i="3"/>
  <c r="C5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N30" i="3"/>
  <c r="M30" i="3"/>
  <c r="L30" i="3"/>
  <c r="K30" i="3"/>
  <c r="J30" i="3"/>
  <c r="I30" i="3"/>
  <c r="H30" i="3"/>
  <c r="G30" i="3"/>
  <c r="F30" i="3"/>
  <c r="E30" i="3"/>
  <c r="D30" i="3"/>
  <c r="C30" i="3"/>
  <c r="O66" i="2"/>
  <c r="N66" i="2"/>
  <c r="M66" i="2"/>
  <c r="L66" i="2"/>
  <c r="K66" i="2"/>
  <c r="J66" i="2"/>
  <c r="I66" i="2"/>
  <c r="H66" i="2"/>
  <c r="E66" i="2"/>
  <c r="D66" i="2"/>
  <c r="C66" i="2"/>
  <c r="E58" i="2"/>
  <c r="D58" i="2"/>
  <c r="C58" i="2"/>
  <c r="O38" i="2"/>
  <c r="N38" i="2"/>
  <c r="M38" i="2"/>
  <c r="L38" i="2"/>
  <c r="K38" i="2"/>
  <c r="J38" i="2"/>
  <c r="I38" i="2"/>
  <c r="H38" i="2"/>
  <c r="G38" i="2"/>
  <c r="E38" i="2"/>
  <c r="D38" i="2"/>
  <c r="C38" i="2"/>
  <c r="N30" i="2"/>
  <c r="M30" i="2"/>
  <c r="L30" i="2"/>
  <c r="K30" i="2"/>
  <c r="J30" i="2"/>
  <c r="I30" i="2"/>
  <c r="H30" i="2"/>
  <c r="G30" i="2"/>
  <c r="E30" i="2"/>
  <c r="D30" i="2"/>
  <c r="C30" i="2"/>
  <c r="O66" i="1"/>
  <c r="N66" i="1"/>
  <c r="M66" i="1"/>
  <c r="L66" i="1"/>
  <c r="K66" i="1"/>
  <c r="J66" i="1"/>
  <c r="I66" i="1"/>
  <c r="H66" i="1"/>
  <c r="G66" i="1"/>
  <c r="E66" i="1"/>
  <c r="D66" i="1"/>
  <c r="C66" i="1"/>
  <c r="N58" i="1"/>
  <c r="M58" i="1"/>
  <c r="L58" i="1"/>
  <c r="E58" i="1"/>
  <c r="D58" i="1"/>
  <c r="C58" i="1"/>
  <c r="O38" i="1"/>
  <c r="N38" i="1"/>
  <c r="M38" i="1"/>
  <c r="L38" i="1"/>
  <c r="K38" i="1"/>
  <c r="J38" i="1"/>
  <c r="I38" i="1"/>
  <c r="G38" i="1"/>
  <c r="E38" i="1"/>
  <c r="D38" i="1"/>
  <c r="C38" i="1"/>
  <c r="N30" i="1"/>
  <c r="M30" i="1"/>
  <c r="L30" i="1"/>
  <c r="K30" i="1"/>
  <c r="J30" i="1"/>
  <c r="I30" i="1"/>
  <c r="H30" i="1"/>
  <c r="G30" i="1"/>
  <c r="E30" i="1"/>
  <c r="D30" i="1"/>
  <c r="C30" i="1"/>
  <c r="M29" i="10" l="1"/>
  <c r="F29" i="2" l="1"/>
  <c r="D65" i="1" l="1"/>
  <c r="E65" i="1"/>
  <c r="F65" i="1"/>
  <c r="G65" i="1"/>
  <c r="H65" i="1"/>
  <c r="I65" i="1"/>
  <c r="J65" i="1"/>
  <c r="K65" i="1"/>
  <c r="L65" i="1"/>
  <c r="M65" i="1"/>
  <c r="N65" i="1"/>
  <c r="O62" i="16" l="1"/>
  <c r="N62" i="16"/>
  <c r="M62" i="16"/>
  <c r="L62" i="16"/>
  <c r="K62" i="16"/>
  <c r="J62" i="16"/>
  <c r="I62" i="16"/>
  <c r="H62" i="16"/>
  <c r="G62" i="16"/>
  <c r="F62" i="16"/>
  <c r="E62" i="16"/>
  <c r="D62" i="16"/>
  <c r="C62" i="16"/>
  <c r="C54" i="13"/>
  <c r="C55" i="13"/>
  <c r="C56" i="13"/>
  <c r="C29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N29" i="12"/>
  <c r="M29" i="12"/>
  <c r="L29" i="12"/>
  <c r="K29" i="12"/>
  <c r="J29" i="12"/>
  <c r="I29" i="12"/>
  <c r="H29" i="12"/>
  <c r="G29" i="12"/>
  <c r="F29" i="12"/>
  <c r="E29" i="12"/>
  <c r="D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N25" i="12"/>
  <c r="M25" i="12"/>
  <c r="L25" i="12"/>
  <c r="K25" i="12"/>
  <c r="J25" i="12"/>
  <c r="I25" i="12"/>
  <c r="H25" i="12"/>
  <c r="G25" i="12"/>
  <c r="F25" i="12"/>
  <c r="E25" i="12"/>
  <c r="D25" i="12"/>
  <c r="N29" i="13"/>
  <c r="M29" i="13"/>
  <c r="L29" i="13"/>
  <c r="K29" i="13"/>
  <c r="J29" i="13"/>
  <c r="I29" i="13"/>
  <c r="H29" i="13"/>
  <c r="G29" i="13"/>
  <c r="F29" i="13"/>
  <c r="E29" i="13"/>
  <c r="D29" i="13"/>
  <c r="C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N25" i="13"/>
  <c r="M25" i="13"/>
  <c r="L25" i="13"/>
  <c r="K25" i="13"/>
  <c r="J25" i="13"/>
  <c r="I25" i="13"/>
  <c r="H25" i="13"/>
  <c r="G25" i="13"/>
  <c r="F25" i="13"/>
  <c r="E25" i="13"/>
  <c r="D25" i="13"/>
  <c r="C54" i="11"/>
  <c r="C55" i="11"/>
  <c r="C56" i="11"/>
  <c r="C54" i="10"/>
  <c r="C55" i="10"/>
  <c r="C56" i="10"/>
  <c r="N25" i="9"/>
  <c r="M25" i="9"/>
  <c r="L25" i="9"/>
  <c r="K25" i="9"/>
  <c r="J25" i="9"/>
  <c r="I25" i="9"/>
  <c r="H25" i="9"/>
  <c r="G25" i="9"/>
  <c r="F25" i="9"/>
  <c r="E25" i="9"/>
  <c r="D25" i="9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N53" i="8"/>
  <c r="M53" i="8"/>
  <c r="L53" i="8"/>
  <c r="K53" i="8"/>
  <c r="J53" i="8"/>
  <c r="I53" i="8"/>
  <c r="H53" i="8"/>
  <c r="G53" i="8"/>
  <c r="F53" i="8"/>
  <c r="E53" i="8"/>
  <c r="D53" i="8"/>
  <c r="C34" i="2"/>
  <c r="O63" i="1"/>
  <c r="O64" i="1"/>
  <c r="O65" i="1"/>
  <c r="O62" i="1"/>
  <c r="D62" i="1"/>
  <c r="E62" i="1"/>
  <c r="F62" i="1"/>
  <c r="G62" i="1"/>
  <c r="H62" i="1"/>
  <c r="I62" i="1"/>
  <c r="J62" i="1"/>
  <c r="K62" i="1"/>
  <c r="L62" i="1"/>
  <c r="M62" i="1"/>
  <c r="N62" i="1"/>
  <c r="C62" i="1"/>
  <c r="D63" i="1"/>
  <c r="E63" i="1"/>
  <c r="F63" i="1"/>
  <c r="G63" i="1"/>
  <c r="H63" i="1"/>
  <c r="I63" i="1"/>
  <c r="J63" i="1"/>
  <c r="K63" i="1"/>
  <c r="L63" i="1"/>
  <c r="M63" i="1"/>
  <c r="N63" i="1"/>
  <c r="C65" i="1"/>
  <c r="C64" i="1"/>
  <c r="C63" i="1"/>
  <c r="C54" i="1" l="1"/>
  <c r="C55" i="1"/>
  <c r="C56" i="1"/>
  <c r="C26" i="1"/>
  <c r="C27" i="1"/>
  <c r="C28" i="1"/>
  <c r="C29" i="1"/>
  <c r="D25" i="16" l="1"/>
  <c r="E25" i="16"/>
  <c r="F25" i="16"/>
  <c r="G25" i="16"/>
  <c r="H25" i="16"/>
  <c r="I25" i="16"/>
  <c r="J25" i="16"/>
  <c r="K25" i="16"/>
  <c r="L25" i="16"/>
  <c r="M25" i="16"/>
  <c r="N25" i="16"/>
  <c r="D53" i="16"/>
  <c r="E53" i="16"/>
  <c r="F53" i="16"/>
  <c r="G53" i="16"/>
  <c r="H53" i="16"/>
  <c r="I53" i="16"/>
  <c r="J53" i="16"/>
  <c r="K53" i="16"/>
  <c r="L53" i="16"/>
  <c r="M53" i="16"/>
  <c r="N53" i="16"/>
  <c r="D25" i="15"/>
  <c r="E25" i="15"/>
  <c r="F25" i="15"/>
  <c r="G25" i="15"/>
  <c r="H25" i="15"/>
  <c r="I25" i="15"/>
  <c r="J25" i="15"/>
  <c r="K25" i="15"/>
  <c r="L25" i="15"/>
  <c r="M25" i="15"/>
  <c r="N25" i="15"/>
  <c r="D53" i="15"/>
  <c r="E53" i="15"/>
  <c r="F53" i="15"/>
  <c r="G53" i="15"/>
  <c r="H53" i="15"/>
  <c r="I53" i="15"/>
  <c r="J53" i="15"/>
  <c r="K53" i="15"/>
  <c r="L53" i="15"/>
  <c r="M53" i="15"/>
  <c r="N53" i="15"/>
  <c r="D25" i="14"/>
  <c r="E25" i="14"/>
  <c r="F25" i="14"/>
  <c r="G25" i="14"/>
  <c r="H25" i="14"/>
  <c r="I25" i="14"/>
  <c r="J25" i="14"/>
  <c r="K25" i="14"/>
  <c r="L25" i="14"/>
  <c r="M25" i="14"/>
  <c r="N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D53" i="14"/>
  <c r="E53" i="14"/>
  <c r="F53" i="14"/>
  <c r="G53" i="14"/>
  <c r="H53" i="14"/>
  <c r="I53" i="14"/>
  <c r="J53" i="14"/>
  <c r="K53" i="14"/>
  <c r="L53" i="14"/>
  <c r="M53" i="14"/>
  <c r="N53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D53" i="13"/>
  <c r="E53" i="13"/>
  <c r="F53" i="13"/>
  <c r="G53" i="13"/>
  <c r="H53" i="13"/>
  <c r="I53" i="13"/>
  <c r="J53" i="13"/>
  <c r="K53" i="13"/>
  <c r="L53" i="13"/>
  <c r="M53" i="13"/>
  <c r="N53" i="13"/>
  <c r="D53" i="12"/>
  <c r="E53" i="12"/>
  <c r="F53" i="12"/>
  <c r="G53" i="12"/>
  <c r="H53" i="12"/>
  <c r="I53" i="12"/>
  <c r="J53" i="12"/>
  <c r="K53" i="12"/>
  <c r="L53" i="12"/>
  <c r="M53" i="12"/>
  <c r="N53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D25" i="11"/>
  <c r="E25" i="11"/>
  <c r="F25" i="11"/>
  <c r="G25" i="11"/>
  <c r="H25" i="11"/>
  <c r="I25" i="11"/>
  <c r="J25" i="11"/>
  <c r="K25" i="11"/>
  <c r="L25" i="11"/>
  <c r="M25" i="11"/>
  <c r="N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D53" i="11"/>
  <c r="E53" i="11"/>
  <c r="F53" i="11"/>
  <c r="G53" i="11"/>
  <c r="H53" i="11"/>
  <c r="I53" i="11"/>
  <c r="J53" i="11"/>
  <c r="K53" i="11"/>
  <c r="L53" i="11"/>
  <c r="M53" i="11"/>
  <c r="N53" i="11"/>
  <c r="D54" i="11"/>
  <c r="E54" i="11"/>
  <c r="F54" i="11"/>
  <c r="G54" i="11"/>
  <c r="H54" i="11"/>
  <c r="I54" i="11"/>
  <c r="J54" i="11"/>
  <c r="K54" i="11"/>
  <c r="L54" i="11"/>
  <c r="M54" i="11"/>
  <c r="N54" i="11"/>
  <c r="D55" i="11"/>
  <c r="E55" i="11"/>
  <c r="F55" i="11"/>
  <c r="G55" i="11"/>
  <c r="H55" i="11"/>
  <c r="I55" i="11"/>
  <c r="J55" i="11"/>
  <c r="K55" i="11"/>
  <c r="L55" i="11"/>
  <c r="M55" i="11"/>
  <c r="N55" i="11"/>
  <c r="D53" i="10"/>
  <c r="E53" i="10"/>
  <c r="F53" i="10"/>
  <c r="G53" i="10"/>
  <c r="H53" i="10"/>
  <c r="I53" i="10"/>
  <c r="J53" i="10"/>
  <c r="K53" i="10"/>
  <c r="L53" i="10"/>
  <c r="M53" i="10"/>
  <c r="N53" i="10"/>
  <c r="D54" i="10"/>
  <c r="E54" i="10"/>
  <c r="F54" i="10"/>
  <c r="G54" i="10"/>
  <c r="H54" i="10"/>
  <c r="I54" i="10"/>
  <c r="J54" i="10"/>
  <c r="K54" i="10"/>
  <c r="L54" i="10"/>
  <c r="M54" i="10"/>
  <c r="N54" i="10"/>
  <c r="D25" i="10"/>
  <c r="E25" i="10"/>
  <c r="F25" i="10"/>
  <c r="G25" i="10"/>
  <c r="H25" i="10"/>
  <c r="I25" i="10"/>
  <c r="J25" i="10"/>
  <c r="K25" i="10"/>
  <c r="L25" i="10"/>
  <c r="M25" i="10"/>
  <c r="N25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D53" i="9"/>
  <c r="E53" i="9"/>
  <c r="F53" i="9"/>
  <c r="G53" i="9"/>
  <c r="H53" i="9"/>
  <c r="I53" i="9"/>
  <c r="J53" i="9"/>
  <c r="K53" i="9"/>
  <c r="L53" i="9"/>
  <c r="M53" i="9"/>
  <c r="N53" i="9"/>
  <c r="D25" i="8"/>
  <c r="E25" i="8"/>
  <c r="F25" i="8"/>
  <c r="G25" i="8"/>
  <c r="H25" i="8"/>
  <c r="I25" i="8"/>
  <c r="J25" i="8"/>
  <c r="K25" i="8"/>
  <c r="L25" i="8"/>
  <c r="M25" i="8"/>
  <c r="N25" i="8"/>
  <c r="D25" i="7"/>
  <c r="E25" i="7"/>
  <c r="F25" i="7"/>
  <c r="G25" i="7"/>
  <c r="H25" i="7"/>
  <c r="I25" i="7"/>
  <c r="J25" i="7"/>
  <c r="K25" i="7"/>
  <c r="L25" i="7"/>
  <c r="M25" i="7"/>
  <c r="N25" i="7"/>
  <c r="D25" i="6"/>
  <c r="E25" i="6"/>
  <c r="F25" i="6"/>
  <c r="G25" i="6"/>
  <c r="H25" i="6"/>
  <c r="I25" i="6"/>
  <c r="J25" i="6"/>
  <c r="K25" i="6"/>
  <c r="L25" i="6"/>
  <c r="M25" i="6"/>
  <c r="N25" i="6"/>
  <c r="D53" i="6"/>
  <c r="E53" i="6"/>
  <c r="F53" i="6"/>
  <c r="G53" i="6"/>
  <c r="H53" i="6"/>
  <c r="I53" i="6"/>
  <c r="J53" i="6"/>
  <c r="K53" i="6"/>
  <c r="L53" i="6"/>
  <c r="M53" i="6"/>
  <c r="N53" i="6"/>
  <c r="C54" i="6"/>
  <c r="D54" i="6"/>
  <c r="E54" i="6"/>
  <c r="F54" i="6"/>
  <c r="G54" i="6"/>
  <c r="H54" i="6"/>
  <c r="I54" i="6"/>
  <c r="J54" i="6"/>
  <c r="K54" i="6"/>
  <c r="L54" i="6"/>
  <c r="M54" i="6"/>
  <c r="N54" i="6"/>
  <c r="C55" i="6"/>
  <c r="D55" i="6"/>
  <c r="E55" i="6"/>
  <c r="F55" i="6"/>
  <c r="G55" i="6"/>
  <c r="H55" i="6"/>
  <c r="I55" i="6"/>
  <c r="J55" i="6"/>
  <c r="K55" i="6"/>
  <c r="L55" i="6"/>
  <c r="M55" i="6"/>
  <c r="N55" i="6"/>
  <c r="N25" i="5"/>
  <c r="M25" i="5"/>
  <c r="L25" i="5"/>
  <c r="K25" i="5"/>
  <c r="J25" i="5"/>
  <c r="I25" i="5"/>
  <c r="H25" i="5"/>
  <c r="G25" i="5"/>
  <c r="F25" i="5"/>
  <c r="E25" i="5"/>
  <c r="D25" i="5"/>
  <c r="D53" i="5"/>
  <c r="E53" i="5"/>
  <c r="F53" i="5"/>
  <c r="G53" i="5"/>
  <c r="H53" i="5"/>
  <c r="I53" i="5"/>
  <c r="J53" i="5"/>
  <c r="K53" i="5"/>
  <c r="L53" i="5"/>
  <c r="M53" i="5"/>
  <c r="N53" i="5"/>
  <c r="D53" i="4"/>
  <c r="E53" i="4"/>
  <c r="F53" i="4"/>
  <c r="G53" i="4"/>
  <c r="H53" i="4"/>
  <c r="I53" i="4"/>
  <c r="J53" i="4"/>
  <c r="K53" i="4"/>
  <c r="L53" i="4"/>
  <c r="M53" i="4"/>
  <c r="N53" i="4"/>
  <c r="D25" i="4"/>
  <c r="E25" i="4"/>
  <c r="F25" i="4"/>
  <c r="G25" i="4"/>
  <c r="H25" i="4"/>
  <c r="I25" i="4"/>
  <c r="J25" i="4"/>
  <c r="K25" i="4"/>
  <c r="L25" i="4"/>
  <c r="M25" i="4"/>
  <c r="N25" i="4"/>
  <c r="D53" i="3"/>
  <c r="E53" i="3"/>
  <c r="F53" i="3"/>
  <c r="G53" i="3"/>
  <c r="H53" i="3"/>
  <c r="I53" i="3"/>
  <c r="J53" i="3"/>
  <c r="K53" i="3"/>
  <c r="L53" i="3"/>
  <c r="M53" i="3"/>
  <c r="N53" i="3"/>
  <c r="D25" i="3"/>
  <c r="E25" i="3"/>
  <c r="F25" i="3"/>
  <c r="G25" i="3"/>
  <c r="H25" i="3"/>
  <c r="I25" i="3"/>
  <c r="J25" i="3"/>
  <c r="K25" i="3"/>
  <c r="L25" i="3"/>
  <c r="M25" i="3"/>
  <c r="N25" i="3"/>
  <c r="D53" i="2"/>
  <c r="E53" i="2"/>
  <c r="F53" i="2"/>
  <c r="G53" i="2"/>
  <c r="H53" i="2"/>
  <c r="I53" i="2"/>
  <c r="J53" i="2"/>
  <c r="K53" i="2"/>
  <c r="L53" i="2"/>
  <c r="M53" i="2"/>
  <c r="N53" i="2"/>
  <c r="D25" i="2"/>
  <c r="E25" i="2"/>
  <c r="F25" i="2"/>
  <c r="G25" i="2"/>
  <c r="H25" i="2"/>
  <c r="I25" i="2"/>
  <c r="J25" i="2"/>
  <c r="K25" i="2"/>
  <c r="L25" i="2"/>
  <c r="M25" i="2"/>
  <c r="N25" i="2"/>
  <c r="D53" i="1"/>
  <c r="E53" i="1"/>
  <c r="F53" i="1"/>
  <c r="G53" i="1"/>
  <c r="H53" i="1"/>
  <c r="I53" i="1"/>
  <c r="J53" i="1"/>
  <c r="K53" i="1"/>
  <c r="L53" i="1"/>
  <c r="M53" i="1"/>
  <c r="N53" i="1"/>
  <c r="D25" i="1"/>
  <c r="E25" i="1"/>
  <c r="F25" i="1"/>
  <c r="G25" i="1"/>
  <c r="H25" i="1"/>
  <c r="I25" i="1"/>
  <c r="J25" i="1"/>
  <c r="K25" i="1"/>
  <c r="L25" i="1"/>
  <c r="M25" i="1"/>
  <c r="N25" i="1"/>
  <c r="C54" i="2" l="1"/>
  <c r="D54" i="2"/>
  <c r="E54" i="2"/>
  <c r="F54" i="2"/>
  <c r="G54" i="2"/>
  <c r="H54" i="2"/>
  <c r="I54" i="2"/>
  <c r="J54" i="2"/>
  <c r="K54" i="2"/>
  <c r="L54" i="2"/>
  <c r="M54" i="2"/>
  <c r="N54" i="2"/>
  <c r="O39" i="5" l="1"/>
  <c r="O39" i="3"/>
  <c r="N67" i="16"/>
  <c r="M67" i="16"/>
  <c r="L67" i="16"/>
  <c r="K67" i="16"/>
  <c r="J67" i="16"/>
  <c r="I67" i="16"/>
  <c r="H67" i="16"/>
  <c r="G67" i="16"/>
  <c r="F67" i="16"/>
  <c r="E67" i="16"/>
  <c r="D67" i="16"/>
  <c r="C67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N59" i="15"/>
  <c r="M59" i="15"/>
  <c r="L59" i="15"/>
  <c r="K59" i="15"/>
  <c r="J59" i="15"/>
  <c r="I59" i="15"/>
  <c r="H59" i="15"/>
  <c r="G59" i="15"/>
  <c r="F59" i="15"/>
  <c r="E59" i="15"/>
  <c r="D59" i="15"/>
  <c r="C59" i="15"/>
  <c r="N31" i="15"/>
  <c r="M31" i="15"/>
  <c r="L31" i="15"/>
  <c r="K31" i="15"/>
  <c r="J31" i="15"/>
  <c r="I31" i="15"/>
  <c r="H31" i="15"/>
  <c r="G31" i="15"/>
  <c r="F31" i="15"/>
  <c r="E31" i="15"/>
  <c r="C31" i="15"/>
  <c r="N59" i="14"/>
  <c r="M59" i="14"/>
  <c r="L59" i="14"/>
  <c r="K59" i="14"/>
  <c r="J59" i="14"/>
  <c r="I59" i="14"/>
  <c r="H59" i="14"/>
  <c r="G59" i="14"/>
  <c r="F59" i="14"/>
  <c r="E59" i="14"/>
  <c r="D59" i="14"/>
  <c r="C5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N67" i="13"/>
  <c r="M67" i="13"/>
  <c r="L67" i="13"/>
  <c r="K67" i="13"/>
  <c r="J67" i="13"/>
  <c r="I67" i="13"/>
  <c r="H67" i="13"/>
  <c r="G67" i="13"/>
  <c r="F67" i="13"/>
  <c r="E67" i="13"/>
  <c r="D67" i="13"/>
  <c r="C67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N59" i="12"/>
  <c r="M59" i="12"/>
  <c r="L59" i="12"/>
  <c r="K59" i="12"/>
  <c r="J59" i="12"/>
  <c r="I59" i="12"/>
  <c r="H59" i="12"/>
  <c r="G59" i="12"/>
  <c r="F59" i="12"/>
  <c r="E59" i="12"/>
  <c r="D59" i="12"/>
  <c r="C5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N59" i="11"/>
  <c r="M59" i="11"/>
  <c r="L59" i="11"/>
  <c r="K59" i="11"/>
  <c r="J59" i="11"/>
  <c r="I59" i="11"/>
  <c r="H59" i="11"/>
  <c r="G59" i="11"/>
  <c r="F59" i="11"/>
  <c r="E59" i="11"/>
  <c r="D59" i="11"/>
  <c r="C59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N59" i="10"/>
  <c r="M59" i="10"/>
  <c r="L59" i="10"/>
  <c r="K59" i="10"/>
  <c r="J59" i="10"/>
  <c r="I59" i="10"/>
  <c r="H59" i="10"/>
  <c r="G59" i="10"/>
  <c r="F59" i="10"/>
  <c r="E59" i="10"/>
  <c r="D59" i="10"/>
  <c r="C5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N59" i="9"/>
  <c r="M59" i="9"/>
  <c r="L59" i="9"/>
  <c r="K59" i="9"/>
  <c r="J59" i="9"/>
  <c r="I59" i="9"/>
  <c r="H59" i="9"/>
  <c r="G59" i="9"/>
  <c r="F59" i="9"/>
  <c r="E59" i="9"/>
  <c r="D59" i="9"/>
  <c r="C59" i="9"/>
  <c r="N39" i="9"/>
  <c r="M39" i="9"/>
  <c r="L39" i="9"/>
  <c r="K39" i="9"/>
  <c r="J39" i="9"/>
  <c r="I39" i="9"/>
  <c r="H39" i="9"/>
  <c r="G39" i="9"/>
  <c r="F39" i="9"/>
  <c r="E39" i="9"/>
  <c r="D39" i="9"/>
  <c r="C39" i="9"/>
  <c r="N31" i="9"/>
  <c r="M31" i="9"/>
  <c r="L31" i="9"/>
  <c r="K31" i="9"/>
  <c r="J31" i="9"/>
  <c r="I31" i="9"/>
  <c r="H31" i="9"/>
  <c r="G31" i="9"/>
  <c r="F31" i="9"/>
  <c r="E31" i="9"/>
  <c r="D31" i="9"/>
  <c r="C31" i="9"/>
  <c r="N31" i="8"/>
  <c r="M31" i="8"/>
  <c r="L31" i="8"/>
  <c r="K31" i="8"/>
  <c r="J31" i="8"/>
  <c r="I31" i="8"/>
  <c r="H31" i="8"/>
  <c r="G31" i="8"/>
  <c r="F31" i="8"/>
  <c r="E31" i="8"/>
  <c r="D31" i="8"/>
  <c r="C31" i="8"/>
  <c r="N31" i="7"/>
  <c r="M31" i="7"/>
  <c r="L31" i="7"/>
  <c r="K31" i="7"/>
  <c r="J31" i="7"/>
  <c r="I31" i="7"/>
  <c r="H31" i="7"/>
  <c r="G31" i="7"/>
  <c r="F31" i="7"/>
  <c r="E31" i="7"/>
  <c r="D31" i="7"/>
  <c r="C31" i="7"/>
  <c r="N59" i="6"/>
  <c r="M59" i="6"/>
  <c r="L59" i="6"/>
  <c r="K59" i="6"/>
  <c r="J59" i="6"/>
  <c r="I59" i="6"/>
  <c r="H59" i="6"/>
  <c r="G59" i="6"/>
  <c r="F59" i="6"/>
  <c r="E59" i="6"/>
  <c r="D59" i="6"/>
  <c r="C59" i="6"/>
  <c r="N39" i="6"/>
  <c r="M39" i="6"/>
  <c r="L39" i="6"/>
  <c r="K39" i="6"/>
  <c r="J39" i="6"/>
  <c r="I39" i="6"/>
  <c r="H39" i="6"/>
  <c r="G39" i="6"/>
  <c r="F39" i="6"/>
  <c r="E39" i="6"/>
  <c r="D39" i="6"/>
  <c r="C39" i="6"/>
  <c r="N31" i="6"/>
  <c r="M31" i="6"/>
  <c r="L31" i="6"/>
  <c r="K31" i="6"/>
  <c r="J31" i="6"/>
  <c r="I31" i="6"/>
  <c r="H31" i="6"/>
  <c r="G31" i="6"/>
  <c r="F31" i="6"/>
  <c r="E31" i="6"/>
  <c r="D31" i="6"/>
  <c r="C31" i="6"/>
  <c r="N59" i="5"/>
  <c r="M59" i="5"/>
  <c r="L59" i="5"/>
  <c r="K59" i="5"/>
  <c r="J59" i="5"/>
  <c r="I59" i="5"/>
  <c r="H59" i="5"/>
  <c r="G59" i="5"/>
  <c r="F59" i="5"/>
  <c r="E59" i="5"/>
  <c r="D59" i="5"/>
  <c r="C59" i="5"/>
  <c r="N39" i="5"/>
  <c r="M39" i="5"/>
  <c r="L39" i="5"/>
  <c r="K39" i="5"/>
  <c r="J39" i="5"/>
  <c r="I39" i="5"/>
  <c r="H39" i="5"/>
  <c r="G39" i="5"/>
  <c r="F39" i="5"/>
  <c r="E39" i="5"/>
  <c r="D39" i="5"/>
  <c r="C39" i="5"/>
  <c r="N31" i="5"/>
  <c r="M31" i="5"/>
  <c r="L31" i="5"/>
  <c r="K31" i="5"/>
  <c r="J31" i="5"/>
  <c r="I31" i="5"/>
  <c r="H31" i="5"/>
  <c r="G31" i="5"/>
  <c r="F31" i="5"/>
  <c r="E31" i="5"/>
  <c r="D31" i="5"/>
  <c r="C31" i="5"/>
  <c r="N59" i="4"/>
  <c r="M59" i="4"/>
  <c r="L59" i="4"/>
  <c r="K59" i="4"/>
  <c r="J59" i="4"/>
  <c r="I59" i="4"/>
  <c r="H59" i="4"/>
  <c r="G59" i="4"/>
  <c r="F59" i="4"/>
  <c r="E59" i="4"/>
  <c r="D59" i="4"/>
  <c r="C59" i="4"/>
  <c r="N59" i="3"/>
  <c r="M59" i="3"/>
  <c r="L59" i="3"/>
  <c r="K59" i="3"/>
  <c r="J59" i="3"/>
  <c r="I59" i="3"/>
  <c r="H59" i="3"/>
  <c r="G59" i="3"/>
  <c r="F59" i="3"/>
  <c r="E59" i="3"/>
  <c r="D59" i="3"/>
  <c r="C59" i="3"/>
  <c r="N39" i="3"/>
  <c r="M39" i="3"/>
  <c r="L39" i="3"/>
  <c r="K39" i="3"/>
  <c r="J39" i="3"/>
  <c r="I39" i="3"/>
  <c r="H39" i="3"/>
  <c r="G39" i="3"/>
  <c r="F39" i="3"/>
  <c r="E39" i="3"/>
  <c r="D39" i="3"/>
  <c r="C39" i="3"/>
  <c r="N31" i="3"/>
  <c r="M31" i="3"/>
  <c r="L31" i="3"/>
  <c r="K31" i="3"/>
  <c r="J31" i="3"/>
  <c r="I31" i="3"/>
  <c r="H31" i="3"/>
  <c r="G31" i="3"/>
  <c r="F31" i="3"/>
  <c r="E31" i="3"/>
  <c r="D31" i="3"/>
  <c r="C31" i="3"/>
  <c r="N59" i="2"/>
  <c r="M59" i="2"/>
  <c r="L59" i="2"/>
  <c r="K59" i="2"/>
  <c r="J59" i="2"/>
  <c r="I59" i="2"/>
  <c r="H59" i="2"/>
  <c r="G59" i="2"/>
  <c r="F59" i="2"/>
  <c r="E59" i="2"/>
  <c r="D59" i="2"/>
  <c r="C59" i="2"/>
  <c r="N31" i="2"/>
  <c r="M31" i="2"/>
  <c r="L31" i="2"/>
  <c r="K31" i="2"/>
  <c r="J31" i="2"/>
  <c r="I31" i="2"/>
  <c r="H31" i="2"/>
  <c r="G31" i="2"/>
  <c r="F31" i="2"/>
  <c r="E31" i="2"/>
  <c r="D31" i="2"/>
  <c r="C31" i="2"/>
  <c r="O67" i="16"/>
  <c r="O39" i="16"/>
  <c r="O39" i="14"/>
  <c r="O67" i="13"/>
  <c r="O39" i="12"/>
  <c r="O39" i="10"/>
  <c r="O39" i="9"/>
  <c r="O39" i="6"/>
  <c r="C65" i="16"/>
  <c r="N65" i="16"/>
  <c r="M65" i="16"/>
  <c r="L65" i="16"/>
  <c r="K65" i="16"/>
  <c r="J65" i="16"/>
  <c r="I65" i="16"/>
  <c r="H65" i="16"/>
  <c r="G65" i="16"/>
  <c r="F65" i="16"/>
  <c r="E65" i="16"/>
  <c r="D65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N65" i="15"/>
  <c r="M65" i="15"/>
  <c r="L65" i="15"/>
  <c r="K65" i="15"/>
  <c r="J65" i="15"/>
  <c r="I65" i="15"/>
  <c r="H65" i="15"/>
  <c r="G65" i="15"/>
  <c r="F65" i="15"/>
  <c r="E65" i="15"/>
  <c r="D65" i="15"/>
  <c r="C65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N65" i="14"/>
  <c r="M65" i="14"/>
  <c r="L65" i="14"/>
  <c r="K65" i="14"/>
  <c r="J65" i="14"/>
  <c r="I65" i="14"/>
  <c r="H65" i="14"/>
  <c r="G65" i="14"/>
  <c r="F65" i="14"/>
  <c r="E65" i="14"/>
  <c r="D65" i="14"/>
  <c r="C65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N65" i="13"/>
  <c r="M65" i="13"/>
  <c r="L65" i="13"/>
  <c r="K65" i="13"/>
  <c r="J65" i="13"/>
  <c r="I65" i="13"/>
  <c r="H65" i="13"/>
  <c r="G65" i="13"/>
  <c r="F65" i="13"/>
  <c r="E65" i="13"/>
  <c r="D65" i="13"/>
  <c r="C65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N65" i="12"/>
  <c r="M65" i="12"/>
  <c r="L65" i="12"/>
  <c r="K65" i="12"/>
  <c r="J65" i="12"/>
  <c r="I65" i="12"/>
  <c r="H65" i="12"/>
  <c r="G65" i="12"/>
  <c r="F65" i="12"/>
  <c r="E65" i="12"/>
  <c r="D65" i="12"/>
  <c r="C65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C37" i="12"/>
  <c r="N65" i="11"/>
  <c r="M65" i="11"/>
  <c r="L65" i="11"/>
  <c r="K65" i="11"/>
  <c r="J65" i="11"/>
  <c r="I65" i="11"/>
  <c r="H65" i="11"/>
  <c r="G65" i="11"/>
  <c r="F65" i="11"/>
  <c r="E65" i="11"/>
  <c r="D65" i="11"/>
  <c r="C65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N65" i="10"/>
  <c r="M65" i="10"/>
  <c r="L65" i="10"/>
  <c r="K65" i="10"/>
  <c r="J65" i="10"/>
  <c r="I65" i="10"/>
  <c r="H65" i="10"/>
  <c r="G65" i="10"/>
  <c r="F65" i="10"/>
  <c r="E65" i="10"/>
  <c r="D65" i="10"/>
  <c r="C65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N29" i="10"/>
  <c r="L29" i="10"/>
  <c r="K29" i="10"/>
  <c r="J29" i="10"/>
  <c r="I29" i="10"/>
  <c r="H29" i="10"/>
  <c r="G29" i="10"/>
  <c r="F29" i="10"/>
  <c r="E29" i="10"/>
  <c r="D29" i="10"/>
  <c r="C29" i="10"/>
  <c r="N65" i="9"/>
  <c r="M65" i="9"/>
  <c r="L65" i="9"/>
  <c r="K65" i="9"/>
  <c r="J65" i="9"/>
  <c r="I65" i="9"/>
  <c r="H65" i="9"/>
  <c r="G65" i="9"/>
  <c r="F65" i="9"/>
  <c r="E65" i="9"/>
  <c r="D65" i="9"/>
  <c r="C65" i="9"/>
  <c r="N57" i="9"/>
  <c r="M57" i="9"/>
  <c r="L57" i="9"/>
  <c r="K57" i="9"/>
  <c r="J57" i="9"/>
  <c r="I57" i="9"/>
  <c r="H57" i="9"/>
  <c r="G57" i="9"/>
  <c r="F57" i="9"/>
  <c r="E57" i="9"/>
  <c r="D57" i="9"/>
  <c r="C57" i="9"/>
  <c r="N37" i="9"/>
  <c r="M37" i="9"/>
  <c r="L37" i="9"/>
  <c r="K37" i="9"/>
  <c r="J37" i="9"/>
  <c r="I37" i="9"/>
  <c r="H37" i="9"/>
  <c r="G37" i="9"/>
  <c r="F37" i="9"/>
  <c r="E37" i="9"/>
  <c r="D37" i="9"/>
  <c r="C37" i="9"/>
  <c r="N29" i="9"/>
  <c r="M29" i="9"/>
  <c r="L29" i="9"/>
  <c r="K29" i="9"/>
  <c r="J29" i="9"/>
  <c r="I29" i="9"/>
  <c r="H29" i="9"/>
  <c r="G29" i="9"/>
  <c r="F29" i="9"/>
  <c r="E29" i="9"/>
  <c r="D29" i="9"/>
  <c r="C29" i="9"/>
  <c r="C65" i="8"/>
  <c r="N65" i="8"/>
  <c r="M65" i="8"/>
  <c r="L65" i="8"/>
  <c r="K65" i="8"/>
  <c r="J65" i="8"/>
  <c r="I65" i="8"/>
  <c r="H65" i="8"/>
  <c r="G65" i="8"/>
  <c r="F65" i="8"/>
  <c r="E65" i="8"/>
  <c r="D65" i="8"/>
  <c r="N57" i="8"/>
  <c r="M57" i="8"/>
  <c r="L57" i="8"/>
  <c r="K57" i="8"/>
  <c r="J57" i="8"/>
  <c r="I57" i="8"/>
  <c r="H57" i="8"/>
  <c r="G57" i="8"/>
  <c r="F57" i="8"/>
  <c r="E57" i="8"/>
  <c r="D57" i="8"/>
  <c r="C57" i="8"/>
  <c r="N37" i="8"/>
  <c r="M37" i="8"/>
  <c r="L37" i="8"/>
  <c r="K37" i="8"/>
  <c r="J37" i="8"/>
  <c r="I37" i="8"/>
  <c r="H37" i="8"/>
  <c r="G37" i="8"/>
  <c r="F37" i="8"/>
  <c r="E37" i="8"/>
  <c r="D37" i="8"/>
  <c r="C37" i="8"/>
  <c r="N29" i="8"/>
  <c r="M29" i="8"/>
  <c r="L29" i="8"/>
  <c r="K29" i="8"/>
  <c r="J29" i="8"/>
  <c r="I29" i="8"/>
  <c r="H29" i="8"/>
  <c r="G29" i="8"/>
  <c r="F29" i="8"/>
  <c r="E29" i="8"/>
  <c r="D29" i="8"/>
  <c r="C29" i="8"/>
  <c r="N37" i="7"/>
  <c r="M37" i="7"/>
  <c r="L37" i="7"/>
  <c r="K37" i="7"/>
  <c r="J37" i="7"/>
  <c r="I37" i="7"/>
  <c r="H37" i="7"/>
  <c r="G37" i="7"/>
  <c r="F37" i="7"/>
  <c r="E37" i="7"/>
  <c r="D37" i="7"/>
  <c r="C37" i="7"/>
  <c r="N29" i="7"/>
  <c r="M29" i="7"/>
  <c r="L29" i="7"/>
  <c r="K29" i="7"/>
  <c r="J29" i="7"/>
  <c r="I29" i="7"/>
  <c r="H29" i="7"/>
  <c r="G29" i="7"/>
  <c r="F29" i="7"/>
  <c r="E29" i="7"/>
  <c r="D29" i="7"/>
  <c r="C29" i="7"/>
  <c r="N65" i="6"/>
  <c r="M65" i="6"/>
  <c r="L65" i="6"/>
  <c r="K65" i="6"/>
  <c r="J65" i="6"/>
  <c r="I65" i="6"/>
  <c r="H65" i="6"/>
  <c r="G65" i="6"/>
  <c r="F65" i="6"/>
  <c r="E65" i="6"/>
  <c r="D65" i="6"/>
  <c r="C65" i="6"/>
  <c r="N57" i="6"/>
  <c r="M57" i="6"/>
  <c r="L57" i="6"/>
  <c r="K57" i="6"/>
  <c r="J57" i="6"/>
  <c r="I57" i="6"/>
  <c r="H57" i="6"/>
  <c r="G57" i="6"/>
  <c r="F57" i="6"/>
  <c r="E57" i="6"/>
  <c r="D57" i="6"/>
  <c r="C57" i="6"/>
  <c r="N37" i="6"/>
  <c r="M37" i="6"/>
  <c r="L37" i="6"/>
  <c r="K37" i="6"/>
  <c r="J37" i="6"/>
  <c r="I37" i="6"/>
  <c r="H37" i="6"/>
  <c r="G37" i="6"/>
  <c r="F37" i="6"/>
  <c r="E37" i="6"/>
  <c r="D37" i="6"/>
  <c r="C37" i="6"/>
  <c r="N29" i="6"/>
  <c r="M29" i="6"/>
  <c r="L29" i="6"/>
  <c r="K29" i="6"/>
  <c r="J29" i="6"/>
  <c r="I29" i="6"/>
  <c r="H29" i="6"/>
  <c r="G29" i="6"/>
  <c r="F29" i="6"/>
  <c r="E29" i="6"/>
  <c r="D29" i="6"/>
  <c r="C29" i="6"/>
  <c r="N65" i="5"/>
  <c r="M65" i="5"/>
  <c r="L65" i="5"/>
  <c r="K65" i="5"/>
  <c r="J65" i="5"/>
  <c r="I65" i="5"/>
  <c r="H65" i="5"/>
  <c r="G65" i="5"/>
  <c r="F65" i="5"/>
  <c r="E65" i="5"/>
  <c r="D65" i="5"/>
  <c r="C65" i="5"/>
  <c r="N57" i="5"/>
  <c r="M57" i="5"/>
  <c r="L57" i="5"/>
  <c r="K57" i="5"/>
  <c r="J57" i="5"/>
  <c r="I57" i="5"/>
  <c r="H57" i="5"/>
  <c r="G57" i="5"/>
  <c r="F57" i="5"/>
  <c r="E57" i="5"/>
  <c r="D57" i="5"/>
  <c r="C57" i="5"/>
  <c r="N37" i="5"/>
  <c r="M37" i="5"/>
  <c r="L37" i="5"/>
  <c r="K37" i="5"/>
  <c r="J37" i="5"/>
  <c r="I37" i="5"/>
  <c r="H37" i="5"/>
  <c r="G37" i="5"/>
  <c r="F37" i="5"/>
  <c r="E37" i="5"/>
  <c r="D37" i="5"/>
  <c r="C37" i="5"/>
  <c r="N29" i="5"/>
  <c r="M29" i="5"/>
  <c r="L29" i="5"/>
  <c r="K29" i="5"/>
  <c r="J29" i="5"/>
  <c r="I29" i="5"/>
  <c r="H29" i="5"/>
  <c r="G29" i="5"/>
  <c r="F29" i="5"/>
  <c r="E29" i="5"/>
  <c r="D29" i="5"/>
  <c r="C29" i="5"/>
  <c r="N65" i="4"/>
  <c r="M65" i="4"/>
  <c r="L65" i="4"/>
  <c r="K65" i="4"/>
  <c r="J65" i="4"/>
  <c r="I65" i="4"/>
  <c r="H65" i="4"/>
  <c r="G65" i="4"/>
  <c r="F65" i="4"/>
  <c r="E65" i="4"/>
  <c r="D65" i="4"/>
  <c r="C65" i="4"/>
  <c r="N57" i="4"/>
  <c r="M57" i="4"/>
  <c r="L57" i="4"/>
  <c r="K57" i="4"/>
  <c r="J57" i="4"/>
  <c r="I57" i="4"/>
  <c r="H57" i="4"/>
  <c r="G57" i="4"/>
  <c r="F57" i="4"/>
  <c r="E57" i="4"/>
  <c r="D57" i="4"/>
  <c r="C57" i="4"/>
  <c r="N37" i="4"/>
  <c r="M37" i="4"/>
  <c r="L37" i="4"/>
  <c r="K37" i="4"/>
  <c r="J37" i="4"/>
  <c r="I37" i="4"/>
  <c r="H37" i="4"/>
  <c r="G37" i="4"/>
  <c r="F37" i="4"/>
  <c r="E37" i="4"/>
  <c r="D37" i="4"/>
  <c r="C37" i="4"/>
  <c r="N29" i="4"/>
  <c r="M29" i="4"/>
  <c r="L29" i="4"/>
  <c r="K29" i="4"/>
  <c r="J29" i="4"/>
  <c r="I29" i="4"/>
  <c r="H29" i="4"/>
  <c r="G29" i="4"/>
  <c r="F29" i="4"/>
  <c r="E29" i="4"/>
  <c r="D29" i="4"/>
  <c r="C29" i="4"/>
  <c r="N65" i="3"/>
  <c r="M65" i="3"/>
  <c r="L65" i="3"/>
  <c r="K65" i="3"/>
  <c r="J65" i="3"/>
  <c r="I65" i="3"/>
  <c r="H65" i="3"/>
  <c r="G65" i="3"/>
  <c r="F65" i="3"/>
  <c r="E65" i="3"/>
  <c r="D65" i="3"/>
  <c r="C65" i="3"/>
  <c r="N57" i="3"/>
  <c r="M57" i="3"/>
  <c r="L57" i="3"/>
  <c r="K57" i="3"/>
  <c r="J57" i="3"/>
  <c r="I57" i="3"/>
  <c r="H57" i="3"/>
  <c r="G57" i="3"/>
  <c r="F57" i="3"/>
  <c r="E57" i="3"/>
  <c r="D57" i="3"/>
  <c r="C57" i="3"/>
  <c r="N37" i="3"/>
  <c r="M37" i="3"/>
  <c r="L37" i="3"/>
  <c r="K37" i="3"/>
  <c r="J37" i="3"/>
  <c r="I37" i="3"/>
  <c r="H37" i="3"/>
  <c r="G37" i="3"/>
  <c r="F37" i="3"/>
  <c r="E37" i="3"/>
  <c r="D37" i="3"/>
  <c r="C37" i="3"/>
  <c r="N29" i="3"/>
  <c r="M29" i="3"/>
  <c r="L29" i="3"/>
  <c r="K29" i="3"/>
  <c r="J29" i="3"/>
  <c r="I29" i="3"/>
  <c r="H29" i="3"/>
  <c r="G29" i="3"/>
  <c r="F29" i="3"/>
  <c r="E29" i="3"/>
  <c r="D29" i="3"/>
  <c r="C29" i="3"/>
  <c r="N65" i="2"/>
  <c r="M65" i="2"/>
  <c r="L65" i="2"/>
  <c r="K65" i="2"/>
  <c r="J65" i="2"/>
  <c r="I65" i="2"/>
  <c r="H65" i="2"/>
  <c r="G65" i="2"/>
  <c r="F65" i="2"/>
  <c r="E65" i="2"/>
  <c r="D65" i="2"/>
  <c r="C65" i="2"/>
  <c r="N57" i="2"/>
  <c r="M57" i="2"/>
  <c r="L57" i="2"/>
  <c r="K57" i="2"/>
  <c r="J57" i="2"/>
  <c r="I57" i="2"/>
  <c r="H57" i="2"/>
  <c r="G57" i="2"/>
  <c r="F57" i="2"/>
  <c r="E57" i="2"/>
  <c r="D57" i="2"/>
  <c r="C57" i="2"/>
  <c r="N37" i="2"/>
  <c r="M37" i="2"/>
  <c r="L37" i="2"/>
  <c r="K37" i="2"/>
  <c r="J37" i="2"/>
  <c r="I37" i="2"/>
  <c r="H37" i="2"/>
  <c r="G37" i="2"/>
  <c r="F37" i="2"/>
  <c r="E37" i="2"/>
  <c r="D37" i="2"/>
  <c r="C37" i="2"/>
  <c r="N29" i="2"/>
  <c r="M29" i="2"/>
  <c r="L29" i="2"/>
  <c r="K29" i="2"/>
  <c r="J29" i="2"/>
  <c r="I29" i="2"/>
  <c r="H29" i="2"/>
  <c r="G29" i="2"/>
  <c r="E29" i="2"/>
  <c r="D29" i="2"/>
  <c r="C29" i="2"/>
  <c r="N57" i="1"/>
  <c r="M57" i="1"/>
  <c r="L57" i="1"/>
  <c r="K57" i="1"/>
  <c r="J57" i="1"/>
  <c r="I57" i="1"/>
  <c r="H57" i="1"/>
  <c r="G57" i="1"/>
  <c r="F57" i="1"/>
  <c r="E57" i="1"/>
  <c r="D57" i="1"/>
  <c r="C57" i="1"/>
  <c r="N37" i="1"/>
  <c r="M37" i="1"/>
  <c r="L37" i="1"/>
  <c r="K37" i="1"/>
  <c r="J37" i="1"/>
  <c r="I37" i="1"/>
  <c r="H37" i="1"/>
  <c r="G37" i="1"/>
  <c r="F37" i="1"/>
  <c r="E37" i="1"/>
  <c r="D37" i="1"/>
  <c r="C37" i="1"/>
  <c r="N29" i="1"/>
  <c r="M29" i="1"/>
  <c r="L29" i="1"/>
  <c r="K29" i="1"/>
  <c r="J29" i="1"/>
  <c r="I29" i="1"/>
  <c r="H29" i="1"/>
  <c r="G29" i="1"/>
  <c r="F29" i="1"/>
  <c r="E29" i="1"/>
  <c r="D29" i="1"/>
  <c r="O65" i="6"/>
  <c r="O65" i="16"/>
  <c r="O37" i="16"/>
  <c r="O65" i="15"/>
  <c r="O37" i="15"/>
  <c r="O65" i="14"/>
  <c r="O37" i="14"/>
  <c r="O65" i="13"/>
  <c r="O37" i="13"/>
  <c r="O65" i="12"/>
  <c r="O65" i="11"/>
  <c r="O37" i="11"/>
  <c r="O65" i="10"/>
  <c r="O37" i="10"/>
  <c r="O65" i="9"/>
  <c r="O37" i="9"/>
  <c r="O65" i="8"/>
  <c r="O37" i="8"/>
  <c r="O37" i="7"/>
  <c r="O37" i="6"/>
  <c r="O65" i="5"/>
  <c r="O37" i="5"/>
  <c r="O65" i="4"/>
  <c r="O37" i="4"/>
  <c r="O65" i="3"/>
  <c r="O37" i="3"/>
  <c r="O65" i="2"/>
  <c r="O37" i="2"/>
  <c r="O37" i="1"/>
  <c r="G56" i="11"/>
  <c r="N64" i="16"/>
  <c r="M64" i="16"/>
  <c r="L64" i="16"/>
  <c r="K64" i="16"/>
  <c r="J64" i="16"/>
  <c r="I64" i="16"/>
  <c r="H64" i="16"/>
  <c r="G64" i="16"/>
  <c r="F64" i="16"/>
  <c r="E64" i="16"/>
  <c r="D64" i="16"/>
  <c r="C64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N64" i="15"/>
  <c r="M64" i="15"/>
  <c r="L64" i="15"/>
  <c r="K64" i="15"/>
  <c r="J64" i="15"/>
  <c r="I64" i="15"/>
  <c r="H64" i="15"/>
  <c r="G64" i="15"/>
  <c r="F64" i="15"/>
  <c r="E64" i="15"/>
  <c r="D64" i="15"/>
  <c r="C64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N64" i="14"/>
  <c r="M64" i="14"/>
  <c r="L64" i="14"/>
  <c r="K64" i="14"/>
  <c r="J64" i="14"/>
  <c r="I64" i="14"/>
  <c r="H64" i="14"/>
  <c r="G64" i="14"/>
  <c r="F64" i="14"/>
  <c r="E64" i="14"/>
  <c r="D64" i="14"/>
  <c r="C64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N64" i="13"/>
  <c r="M64" i="13"/>
  <c r="L64" i="13"/>
  <c r="K64" i="13"/>
  <c r="J64" i="13"/>
  <c r="I64" i="13"/>
  <c r="H64" i="13"/>
  <c r="G64" i="13"/>
  <c r="F64" i="13"/>
  <c r="E64" i="13"/>
  <c r="D64" i="13"/>
  <c r="C64" i="13"/>
  <c r="N56" i="13"/>
  <c r="M56" i="13"/>
  <c r="L56" i="13"/>
  <c r="K56" i="13"/>
  <c r="J56" i="13"/>
  <c r="I56" i="13"/>
  <c r="H56" i="13"/>
  <c r="G56" i="13"/>
  <c r="F56" i="13"/>
  <c r="E56" i="13"/>
  <c r="D5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N64" i="12"/>
  <c r="M64" i="12"/>
  <c r="L64" i="12"/>
  <c r="K64" i="12"/>
  <c r="J64" i="12"/>
  <c r="I64" i="12"/>
  <c r="H64" i="12"/>
  <c r="G64" i="12"/>
  <c r="F64" i="12"/>
  <c r="E64" i="12"/>
  <c r="D64" i="12"/>
  <c r="C64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N64" i="11"/>
  <c r="M64" i="11"/>
  <c r="L64" i="11"/>
  <c r="K64" i="11"/>
  <c r="J64" i="11"/>
  <c r="I64" i="11"/>
  <c r="H64" i="11"/>
  <c r="G64" i="11"/>
  <c r="F64" i="11"/>
  <c r="E64" i="11"/>
  <c r="D64" i="11"/>
  <c r="C64" i="11"/>
  <c r="N56" i="11"/>
  <c r="M56" i="11"/>
  <c r="L56" i="11"/>
  <c r="K56" i="11"/>
  <c r="J56" i="11"/>
  <c r="I56" i="11"/>
  <c r="H56" i="11"/>
  <c r="F56" i="11"/>
  <c r="E56" i="11"/>
  <c r="D5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N64" i="10"/>
  <c r="M64" i="10"/>
  <c r="L64" i="10"/>
  <c r="K64" i="10"/>
  <c r="J64" i="10"/>
  <c r="I64" i="10"/>
  <c r="H64" i="10"/>
  <c r="G64" i="10"/>
  <c r="F64" i="10"/>
  <c r="E64" i="10"/>
  <c r="D64" i="10"/>
  <c r="C64" i="10"/>
  <c r="N56" i="10"/>
  <c r="M56" i="10"/>
  <c r="L56" i="10"/>
  <c r="K56" i="10"/>
  <c r="J56" i="10"/>
  <c r="I56" i="10"/>
  <c r="H56" i="10"/>
  <c r="G56" i="10"/>
  <c r="F56" i="10"/>
  <c r="E56" i="10"/>
  <c r="D5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N64" i="9"/>
  <c r="M64" i="9"/>
  <c r="L64" i="9"/>
  <c r="K64" i="9"/>
  <c r="J64" i="9"/>
  <c r="I64" i="9"/>
  <c r="H64" i="9"/>
  <c r="G64" i="9"/>
  <c r="F64" i="9"/>
  <c r="E64" i="9"/>
  <c r="D64" i="9"/>
  <c r="C64" i="9"/>
  <c r="N56" i="9"/>
  <c r="M56" i="9"/>
  <c r="L56" i="9"/>
  <c r="K56" i="9"/>
  <c r="J56" i="9"/>
  <c r="I56" i="9"/>
  <c r="H56" i="9"/>
  <c r="G56" i="9"/>
  <c r="F56" i="9"/>
  <c r="E56" i="9"/>
  <c r="D56" i="9"/>
  <c r="C56" i="9"/>
  <c r="N36" i="9"/>
  <c r="M36" i="9"/>
  <c r="L36" i="9"/>
  <c r="K36" i="9"/>
  <c r="J36" i="9"/>
  <c r="I36" i="9"/>
  <c r="H36" i="9"/>
  <c r="G36" i="9"/>
  <c r="F36" i="9"/>
  <c r="E36" i="9"/>
  <c r="D36" i="9"/>
  <c r="C36" i="9"/>
  <c r="N28" i="9"/>
  <c r="M28" i="9"/>
  <c r="L28" i="9"/>
  <c r="K28" i="9"/>
  <c r="J28" i="9"/>
  <c r="I28" i="9"/>
  <c r="H28" i="9"/>
  <c r="G28" i="9"/>
  <c r="F28" i="9"/>
  <c r="E28" i="9"/>
  <c r="D28" i="9"/>
  <c r="C28" i="9"/>
  <c r="N64" i="8"/>
  <c r="M64" i="8"/>
  <c r="L64" i="8"/>
  <c r="K64" i="8"/>
  <c r="J64" i="8"/>
  <c r="I64" i="8"/>
  <c r="H64" i="8"/>
  <c r="G64" i="8"/>
  <c r="F64" i="8"/>
  <c r="E64" i="8"/>
  <c r="D64" i="8"/>
  <c r="C64" i="8"/>
  <c r="N56" i="8"/>
  <c r="M56" i="8"/>
  <c r="L56" i="8"/>
  <c r="K56" i="8"/>
  <c r="J56" i="8"/>
  <c r="I56" i="8"/>
  <c r="H56" i="8"/>
  <c r="G56" i="8"/>
  <c r="F56" i="8"/>
  <c r="E56" i="8"/>
  <c r="D56" i="8"/>
  <c r="C56" i="8"/>
  <c r="N36" i="8"/>
  <c r="M36" i="8"/>
  <c r="L36" i="8"/>
  <c r="K36" i="8"/>
  <c r="J36" i="8"/>
  <c r="I36" i="8"/>
  <c r="H36" i="8"/>
  <c r="G36" i="8"/>
  <c r="F36" i="8"/>
  <c r="E36" i="8"/>
  <c r="D36" i="8"/>
  <c r="C36" i="8"/>
  <c r="N28" i="8"/>
  <c r="M28" i="8"/>
  <c r="L28" i="8"/>
  <c r="K28" i="8"/>
  <c r="J28" i="8"/>
  <c r="I28" i="8"/>
  <c r="H28" i="8"/>
  <c r="G28" i="8"/>
  <c r="F28" i="8"/>
  <c r="E28" i="8"/>
  <c r="D28" i="8"/>
  <c r="C28" i="8"/>
  <c r="N36" i="7"/>
  <c r="M36" i="7"/>
  <c r="L36" i="7"/>
  <c r="K36" i="7"/>
  <c r="J36" i="7"/>
  <c r="I36" i="7"/>
  <c r="H36" i="7"/>
  <c r="G36" i="7"/>
  <c r="F36" i="7"/>
  <c r="E36" i="7"/>
  <c r="D36" i="7"/>
  <c r="C36" i="7"/>
  <c r="N28" i="7"/>
  <c r="M28" i="7"/>
  <c r="L28" i="7"/>
  <c r="K28" i="7"/>
  <c r="J28" i="7"/>
  <c r="I28" i="7"/>
  <c r="H28" i="7"/>
  <c r="G28" i="7"/>
  <c r="F28" i="7"/>
  <c r="E28" i="7"/>
  <c r="D28" i="7"/>
  <c r="C28" i="7"/>
  <c r="N64" i="6"/>
  <c r="M64" i="6"/>
  <c r="L64" i="6"/>
  <c r="K64" i="6"/>
  <c r="J64" i="6"/>
  <c r="I64" i="6"/>
  <c r="H64" i="6"/>
  <c r="G64" i="6"/>
  <c r="F64" i="6"/>
  <c r="E64" i="6"/>
  <c r="D64" i="6"/>
  <c r="C64" i="6"/>
  <c r="N56" i="6"/>
  <c r="M56" i="6"/>
  <c r="L56" i="6"/>
  <c r="K56" i="6"/>
  <c r="J56" i="6"/>
  <c r="I56" i="6"/>
  <c r="H56" i="6"/>
  <c r="G56" i="6"/>
  <c r="F56" i="6"/>
  <c r="E56" i="6"/>
  <c r="D56" i="6"/>
  <c r="C56" i="6"/>
  <c r="N36" i="6"/>
  <c r="M36" i="6"/>
  <c r="L36" i="6"/>
  <c r="K36" i="6"/>
  <c r="J36" i="6"/>
  <c r="I36" i="6"/>
  <c r="H36" i="6"/>
  <c r="G36" i="6"/>
  <c r="F36" i="6"/>
  <c r="E36" i="6"/>
  <c r="D36" i="6"/>
  <c r="C36" i="6"/>
  <c r="N28" i="6"/>
  <c r="M28" i="6"/>
  <c r="L28" i="6"/>
  <c r="K28" i="6"/>
  <c r="J28" i="6"/>
  <c r="I28" i="6"/>
  <c r="H28" i="6"/>
  <c r="G28" i="6"/>
  <c r="F28" i="6"/>
  <c r="E28" i="6"/>
  <c r="D28" i="6"/>
  <c r="C28" i="6"/>
  <c r="D28" i="5"/>
  <c r="E28" i="5"/>
  <c r="F28" i="5"/>
  <c r="G28" i="5"/>
  <c r="H28" i="5"/>
  <c r="I28" i="5"/>
  <c r="J28" i="5"/>
  <c r="K28" i="5"/>
  <c r="L28" i="5"/>
  <c r="M28" i="5"/>
  <c r="N28" i="5"/>
  <c r="N64" i="5"/>
  <c r="M64" i="5"/>
  <c r="L64" i="5"/>
  <c r="K64" i="5"/>
  <c r="J64" i="5"/>
  <c r="I64" i="5"/>
  <c r="H64" i="5"/>
  <c r="G64" i="5"/>
  <c r="F64" i="5"/>
  <c r="E64" i="5"/>
  <c r="D64" i="5"/>
  <c r="C64" i="5"/>
  <c r="N56" i="5"/>
  <c r="M56" i="5"/>
  <c r="L56" i="5"/>
  <c r="K56" i="5"/>
  <c r="J56" i="5"/>
  <c r="I56" i="5"/>
  <c r="H56" i="5"/>
  <c r="G56" i="5"/>
  <c r="F56" i="5"/>
  <c r="E56" i="5"/>
  <c r="D56" i="5"/>
  <c r="C56" i="5"/>
  <c r="N36" i="5"/>
  <c r="M36" i="5"/>
  <c r="L36" i="5"/>
  <c r="K36" i="5"/>
  <c r="J36" i="5"/>
  <c r="I36" i="5"/>
  <c r="H36" i="5"/>
  <c r="G36" i="5"/>
  <c r="F36" i="5"/>
  <c r="E36" i="5"/>
  <c r="D36" i="5"/>
  <c r="C36" i="5"/>
  <c r="C28" i="5"/>
  <c r="N64" i="4"/>
  <c r="M64" i="4"/>
  <c r="L64" i="4"/>
  <c r="K64" i="4"/>
  <c r="J64" i="4"/>
  <c r="I64" i="4"/>
  <c r="H64" i="4"/>
  <c r="G64" i="4"/>
  <c r="F64" i="4"/>
  <c r="E64" i="4"/>
  <c r="D64" i="4"/>
  <c r="C64" i="4"/>
  <c r="N56" i="4"/>
  <c r="M56" i="4"/>
  <c r="L56" i="4"/>
  <c r="K56" i="4"/>
  <c r="J56" i="4"/>
  <c r="I56" i="4"/>
  <c r="H56" i="4"/>
  <c r="G56" i="4"/>
  <c r="F56" i="4"/>
  <c r="E56" i="4"/>
  <c r="D56" i="4"/>
  <c r="C56" i="4"/>
  <c r="N36" i="4"/>
  <c r="M36" i="4"/>
  <c r="L36" i="4"/>
  <c r="K36" i="4"/>
  <c r="J36" i="4"/>
  <c r="I36" i="4"/>
  <c r="H36" i="4"/>
  <c r="G36" i="4"/>
  <c r="F36" i="4"/>
  <c r="E36" i="4"/>
  <c r="D36" i="4"/>
  <c r="C36" i="4"/>
  <c r="N28" i="4"/>
  <c r="M28" i="4"/>
  <c r="L28" i="4"/>
  <c r="K28" i="4"/>
  <c r="J28" i="4"/>
  <c r="I28" i="4"/>
  <c r="H28" i="4"/>
  <c r="G28" i="4"/>
  <c r="F28" i="4"/>
  <c r="E28" i="4"/>
  <c r="D28" i="4"/>
  <c r="C28" i="4"/>
  <c r="N64" i="3"/>
  <c r="M64" i="3"/>
  <c r="L64" i="3"/>
  <c r="K64" i="3"/>
  <c r="J64" i="3"/>
  <c r="I64" i="3"/>
  <c r="H64" i="3"/>
  <c r="G64" i="3"/>
  <c r="F64" i="3"/>
  <c r="E64" i="3"/>
  <c r="D64" i="3"/>
  <c r="C64" i="3"/>
  <c r="N56" i="3"/>
  <c r="M56" i="3"/>
  <c r="L56" i="3"/>
  <c r="K56" i="3"/>
  <c r="J56" i="3"/>
  <c r="I56" i="3"/>
  <c r="H56" i="3"/>
  <c r="G56" i="3"/>
  <c r="F56" i="3"/>
  <c r="E56" i="3"/>
  <c r="D56" i="3"/>
  <c r="C56" i="3"/>
  <c r="N36" i="3"/>
  <c r="M36" i="3"/>
  <c r="L36" i="3"/>
  <c r="K36" i="3"/>
  <c r="J36" i="3"/>
  <c r="I36" i="3"/>
  <c r="H36" i="3"/>
  <c r="G36" i="3"/>
  <c r="F36" i="3"/>
  <c r="E36" i="3"/>
  <c r="D36" i="3"/>
  <c r="C36" i="3"/>
  <c r="N28" i="3"/>
  <c r="M28" i="3"/>
  <c r="L28" i="3"/>
  <c r="K28" i="3"/>
  <c r="J28" i="3"/>
  <c r="I28" i="3"/>
  <c r="H28" i="3"/>
  <c r="G28" i="3"/>
  <c r="F28" i="3"/>
  <c r="E28" i="3"/>
  <c r="D28" i="3"/>
  <c r="C28" i="3"/>
  <c r="N64" i="2"/>
  <c r="M64" i="2"/>
  <c r="L64" i="2"/>
  <c r="K64" i="2"/>
  <c r="J64" i="2"/>
  <c r="I64" i="2"/>
  <c r="H64" i="2"/>
  <c r="G64" i="2"/>
  <c r="F64" i="2"/>
  <c r="E64" i="2"/>
  <c r="D64" i="2"/>
  <c r="C64" i="2"/>
  <c r="N56" i="2"/>
  <c r="M56" i="2"/>
  <c r="L56" i="2"/>
  <c r="K56" i="2"/>
  <c r="J56" i="2"/>
  <c r="I56" i="2"/>
  <c r="H56" i="2"/>
  <c r="G56" i="2"/>
  <c r="F56" i="2"/>
  <c r="E56" i="2"/>
  <c r="D56" i="2"/>
  <c r="C56" i="2"/>
  <c r="N36" i="2"/>
  <c r="M36" i="2"/>
  <c r="L36" i="2"/>
  <c r="K36" i="2"/>
  <c r="J36" i="2"/>
  <c r="I36" i="2"/>
  <c r="H36" i="2"/>
  <c r="G36" i="2"/>
  <c r="F36" i="2"/>
  <c r="E36" i="2"/>
  <c r="D36" i="2"/>
  <c r="C36" i="2"/>
  <c r="N28" i="2"/>
  <c r="M28" i="2"/>
  <c r="L28" i="2"/>
  <c r="K28" i="2"/>
  <c r="J28" i="2"/>
  <c r="I28" i="2"/>
  <c r="H28" i="2"/>
  <c r="G28" i="2"/>
  <c r="F28" i="2"/>
  <c r="E28" i="2"/>
  <c r="D28" i="2"/>
  <c r="C28" i="2"/>
  <c r="N64" i="1"/>
  <c r="M64" i="1"/>
  <c r="L64" i="1"/>
  <c r="K64" i="1"/>
  <c r="J64" i="1"/>
  <c r="I64" i="1"/>
  <c r="H64" i="1"/>
  <c r="G64" i="1"/>
  <c r="F64" i="1"/>
  <c r="E64" i="1"/>
  <c r="D64" i="1"/>
  <c r="N56" i="1"/>
  <c r="M56" i="1"/>
  <c r="L56" i="1"/>
  <c r="K56" i="1"/>
  <c r="J56" i="1"/>
  <c r="I56" i="1"/>
  <c r="H56" i="1"/>
  <c r="G56" i="1"/>
  <c r="F56" i="1"/>
  <c r="E56" i="1"/>
  <c r="D56" i="1"/>
  <c r="N36" i="1"/>
  <c r="M36" i="1"/>
  <c r="L36" i="1"/>
  <c r="K36" i="1"/>
  <c r="J36" i="1"/>
  <c r="I36" i="1"/>
  <c r="H36" i="1"/>
  <c r="G36" i="1"/>
  <c r="F36" i="1"/>
  <c r="E36" i="1"/>
  <c r="D36" i="1"/>
  <c r="C36" i="1"/>
  <c r="N28" i="1"/>
  <c r="M28" i="1"/>
  <c r="L28" i="1"/>
  <c r="K28" i="1"/>
  <c r="J28" i="1"/>
  <c r="I28" i="1"/>
  <c r="H28" i="1"/>
  <c r="G28" i="1"/>
  <c r="F28" i="1"/>
  <c r="E28" i="1"/>
  <c r="D28" i="1"/>
  <c r="O64" i="16"/>
  <c r="O36" i="16"/>
  <c r="O64" i="15"/>
  <c r="O36" i="15"/>
  <c r="O64" i="14"/>
  <c r="O36" i="14"/>
  <c r="O64" i="13"/>
  <c r="O36" i="13"/>
  <c r="O64" i="12"/>
  <c r="O36" i="12"/>
  <c r="O64" i="11"/>
  <c r="O36" i="11"/>
  <c r="O64" i="10"/>
  <c r="O36" i="10"/>
  <c r="O64" i="9"/>
  <c r="O36" i="9"/>
  <c r="O64" i="8"/>
  <c r="O36" i="8"/>
  <c r="O36" i="7"/>
  <c r="O64" i="6"/>
  <c r="O36" i="6"/>
  <c r="O64" i="5"/>
  <c r="O36" i="5"/>
  <c r="O64" i="4"/>
  <c r="O36" i="4"/>
  <c r="O64" i="3"/>
  <c r="O36" i="3"/>
  <c r="O64" i="2"/>
  <c r="O36" i="2"/>
  <c r="O36" i="1"/>
  <c r="F35" i="14"/>
  <c r="E35" i="14"/>
  <c r="D35" i="14"/>
  <c r="C35" i="14"/>
  <c r="F27" i="14"/>
  <c r="E27" i="14"/>
  <c r="D27" i="14"/>
  <c r="C27" i="14"/>
  <c r="D63" i="13"/>
  <c r="C63" i="13"/>
  <c r="D55" i="13"/>
  <c r="F35" i="13"/>
  <c r="E35" i="13"/>
  <c r="D35" i="13"/>
  <c r="C35" i="13"/>
  <c r="G63" i="12"/>
  <c r="F63" i="12"/>
  <c r="E63" i="12"/>
  <c r="D63" i="12"/>
  <c r="C63" i="12"/>
  <c r="F55" i="12"/>
  <c r="E55" i="12"/>
  <c r="D55" i="12"/>
  <c r="C55" i="12"/>
  <c r="F35" i="9"/>
  <c r="E35" i="9"/>
  <c r="F27" i="9"/>
  <c r="E27" i="9"/>
  <c r="E35" i="8"/>
  <c r="D35" i="8"/>
  <c r="C35" i="8"/>
  <c r="E27" i="8"/>
  <c r="D27" i="8"/>
  <c r="C27" i="8"/>
  <c r="E35" i="4"/>
  <c r="D35" i="4"/>
  <c r="C35" i="4"/>
  <c r="F27" i="4"/>
  <c r="E27" i="4"/>
  <c r="D27" i="4"/>
  <c r="C27" i="4"/>
  <c r="D35" i="1"/>
  <c r="E27" i="1"/>
  <c r="D27" i="1"/>
  <c r="N63" i="16"/>
  <c r="M63" i="16"/>
  <c r="L63" i="16"/>
  <c r="K63" i="16"/>
  <c r="J63" i="16"/>
  <c r="I63" i="16"/>
  <c r="H63" i="16"/>
  <c r="G63" i="16"/>
  <c r="F63" i="16"/>
  <c r="E63" i="16"/>
  <c r="D63" i="16"/>
  <c r="C63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N63" i="15"/>
  <c r="M63" i="15"/>
  <c r="L63" i="15"/>
  <c r="K63" i="15"/>
  <c r="J63" i="15"/>
  <c r="I63" i="15"/>
  <c r="H63" i="15"/>
  <c r="G63" i="15"/>
  <c r="F63" i="15"/>
  <c r="E63" i="15"/>
  <c r="D63" i="15"/>
  <c r="C63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N63" i="14"/>
  <c r="M63" i="14"/>
  <c r="L63" i="14"/>
  <c r="K63" i="14"/>
  <c r="J63" i="14"/>
  <c r="I63" i="14"/>
  <c r="H63" i="14"/>
  <c r="G63" i="14"/>
  <c r="F63" i="14"/>
  <c r="E63" i="14"/>
  <c r="D63" i="14"/>
  <c r="C63" i="14"/>
  <c r="N35" i="14"/>
  <c r="M35" i="14"/>
  <c r="L35" i="14"/>
  <c r="K35" i="14"/>
  <c r="J35" i="14"/>
  <c r="I35" i="14"/>
  <c r="H35" i="14"/>
  <c r="G35" i="14"/>
  <c r="N27" i="14"/>
  <c r="M27" i="14"/>
  <c r="L27" i="14"/>
  <c r="K27" i="14"/>
  <c r="J27" i="14"/>
  <c r="I27" i="14"/>
  <c r="H27" i="14"/>
  <c r="G27" i="14"/>
  <c r="N63" i="13"/>
  <c r="M63" i="13"/>
  <c r="L63" i="13"/>
  <c r="K63" i="13"/>
  <c r="J63" i="13"/>
  <c r="I63" i="13"/>
  <c r="H63" i="13"/>
  <c r="G63" i="13"/>
  <c r="F63" i="13"/>
  <c r="E63" i="13"/>
  <c r="N55" i="13"/>
  <c r="M55" i="13"/>
  <c r="L55" i="13"/>
  <c r="K55" i="13"/>
  <c r="J55" i="13"/>
  <c r="I55" i="13"/>
  <c r="H55" i="13"/>
  <c r="G55" i="13"/>
  <c r="F55" i="13"/>
  <c r="E55" i="13"/>
  <c r="N35" i="13"/>
  <c r="M35" i="13"/>
  <c r="L35" i="13"/>
  <c r="K35" i="13"/>
  <c r="J35" i="13"/>
  <c r="I35" i="13"/>
  <c r="H35" i="13"/>
  <c r="G35" i="13"/>
  <c r="N55" i="12"/>
  <c r="M55" i="12"/>
  <c r="L55" i="12"/>
  <c r="K55" i="12"/>
  <c r="J55" i="12"/>
  <c r="I55" i="12"/>
  <c r="H55" i="12"/>
  <c r="G55" i="12"/>
  <c r="N63" i="12"/>
  <c r="M63" i="12"/>
  <c r="L63" i="12"/>
  <c r="K63" i="12"/>
  <c r="J63" i="12"/>
  <c r="I63" i="12"/>
  <c r="H63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N63" i="11"/>
  <c r="M63" i="11"/>
  <c r="L63" i="11"/>
  <c r="K63" i="11"/>
  <c r="J63" i="11"/>
  <c r="I63" i="11"/>
  <c r="H63" i="11"/>
  <c r="G63" i="11"/>
  <c r="F63" i="11"/>
  <c r="E63" i="11"/>
  <c r="D63" i="11"/>
  <c r="C63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N63" i="10"/>
  <c r="M63" i="10"/>
  <c r="L63" i="10"/>
  <c r="K63" i="10"/>
  <c r="J63" i="10"/>
  <c r="I63" i="10"/>
  <c r="H63" i="10"/>
  <c r="G63" i="10"/>
  <c r="F63" i="10"/>
  <c r="E63" i="10"/>
  <c r="D63" i="10"/>
  <c r="C63" i="10"/>
  <c r="N55" i="10"/>
  <c r="M55" i="10"/>
  <c r="L55" i="10"/>
  <c r="K55" i="10"/>
  <c r="J55" i="10"/>
  <c r="I55" i="10"/>
  <c r="H55" i="10"/>
  <c r="G55" i="10"/>
  <c r="F55" i="10"/>
  <c r="E55" i="10"/>
  <c r="D5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N63" i="9"/>
  <c r="M63" i="9"/>
  <c r="L63" i="9"/>
  <c r="K63" i="9"/>
  <c r="J63" i="9"/>
  <c r="I63" i="9"/>
  <c r="H63" i="9"/>
  <c r="G63" i="9"/>
  <c r="F63" i="9"/>
  <c r="E63" i="9"/>
  <c r="D63" i="9"/>
  <c r="C63" i="9"/>
  <c r="N55" i="9"/>
  <c r="M55" i="9"/>
  <c r="L55" i="9"/>
  <c r="K55" i="9"/>
  <c r="J55" i="9"/>
  <c r="I55" i="9"/>
  <c r="H55" i="9"/>
  <c r="G55" i="9"/>
  <c r="F55" i="9"/>
  <c r="E55" i="9"/>
  <c r="D55" i="9"/>
  <c r="C55" i="9"/>
  <c r="N35" i="9"/>
  <c r="M35" i="9"/>
  <c r="L35" i="9"/>
  <c r="K35" i="9"/>
  <c r="J35" i="9"/>
  <c r="I35" i="9"/>
  <c r="H35" i="9"/>
  <c r="G35" i="9"/>
  <c r="D35" i="9"/>
  <c r="C35" i="9"/>
  <c r="N27" i="9"/>
  <c r="M27" i="9"/>
  <c r="L27" i="9"/>
  <c r="K27" i="9"/>
  <c r="J27" i="9"/>
  <c r="I27" i="9"/>
  <c r="H27" i="9"/>
  <c r="G27" i="9"/>
  <c r="D27" i="9"/>
  <c r="C27" i="9"/>
  <c r="N63" i="8"/>
  <c r="M63" i="8"/>
  <c r="L63" i="8"/>
  <c r="K63" i="8"/>
  <c r="J63" i="8"/>
  <c r="I63" i="8"/>
  <c r="H63" i="8"/>
  <c r="G63" i="8"/>
  <c r="F63" i="8"/>
  <c r="E63" i="8"/>
  <c r="D63" i="8"/>
  <c r="C63" i="8"/>
  <c r="N55" i="8"/>
  <c r="M55" i="8"/>
  <c r="L55" i="8"/>
  <c r="K55" i="8"/>
  <c r="J55" i="8"/>
  <c r="I55" i="8"/>
  <c r="H55" i="8"/>
  <c r="G55" i="8"/>
  <c r="F55" i="8"/>
  <c r="E55" i="8"/>
  <c r="D55" i="8"/>
  <c r="C55" i="8"/>
  <c r="N35" i="8"/>
  <c r="M35" i="8"/>
  <c r="L35" i="8"/>
  <c r="K35" i="8"/>
  <c r="J35" i="8"/>
  <c r="I35" i="8"/>
  <c r="H35" i="8"/>
  <c r="G35" i="8"/>
  <c r="F35" i="8"/>
  <c r="N27" i="8"/>
  <c r="M27" i="8"/>
  <c r="L27" i="8"/>
  <c r="K27" i="8"/>
  <c r="J27" i="8"/>
  <c r="I27" i="8"/>
  <c r="H27" i="8"/>
  <c r="G27" i="8"/>
  <c r="F27" i="8"/>
  <c r="N35" i="7"/>
  <c r="M35" i="7"/>
  <c r="L35" i="7"/>
  <c r="K35" i="7"/>
  <c r="J35" i="7"/>
  <c r="I35" i="7"/>
  <c r="H35" i="7"/>
  <c r="G35" i="7"/>
  <c r="F35" i="7"/>
  <c r="E35" i="7"/>
  <c r="D35" i="7"/>
  <c r="C35" i="7"/>
  <c r="N27" i="7"/>
  <c r="M27" i="7"/>
  <c r="L27" i="7"/>
  <c r="K27" i="7"/>
  <c r="J27" i="7"/>
  <c r="I27" i="7"/>
  <c r="H27" i="7"/>
  <c r="G27" i="7"/>
  <c r="F27" i="7"/>
  <c r="E27" i="7"/>
  <c r="D27" i="7"/>
  <c r="C27" i="7"/>
  <c r="N63" i="6"/>
  <c r="M63" i="6"/>
  <c r="L63" i="6"/>
  <c r="K63" i="6"/>
  <c r="J63" i="6"/>
  <c r="I63" i="6"/>
  <c r="H63" i="6"/>
  <c r="G63" i="6"/>
  <c r="F63" i="6"/>
  <c r="E63" i="6"/>
  <c r="D63" i="6"/>
  <c r="C63" i="6"/>
  <c r="N35" i="6"/>
  <c r="M35" i="6"/>
  <c r="L35" i="6"/>
  <c r="K35" i="6"/>
  <c r="J35" i="6"/>
  <c r="I35" i="6"/>
  <c r="H35" i="6"/>
  <c r="G35" i="6"/>
  <c r="F35" i="6"/>
  <c r="E35" i="6"/>
  <c r="D35" i="6"/>
  <c r="C35" i="6"/>
  <c r="N27" i="6"/>
  <c r="M27" i="6"/>
  <c r="L27" i="6"/>
  <c r="K27" i="6"/>
  <c r="J27" i="6"/>
  <c r="I27" i="6"/>
  <c r="H27" i="6"/>
  <c r="G27" i="6"/>
  <c r="F27" i="6"/>
  <c r="E27" i="6"/>
  <c r="D27" i="6"/>
  <c r="C27" i="6"/>
  <c r="N63" i="5"/>
  <c r="M63" i="5"/>
  <c r="L63" i="5"/>
  <c r="K63" i="5"/>
  <c r="J63" i="5"/>
  <c r="I63" i="5"/>
  <c r="H63" i="5"/>
  <c r="G63" i="5"/>
  <c r="F63" i="5"/>
  <c r="E63" i="5"/>
  <c r="D63" i="5"/>
  <c r="C63" i="5"/>
  <c r="N55" i="5"/>
  <c r="M55" i="5"/>
  <c r="L55" i="5"/>
  <c r="K55" i="5"/>
  <c r="J55" i="5"/>
  <c r="I55" i="5"/>
  <c r="H55" i="5"/>
  <c r="G55" i="5"/>
  <c r="F55" i="5"/>
  <c r="E55" i="5"/>
  <c r="D55" i="5"/>
  <c r="C55" i="5"/>
  <c r="N35" i="5"/>
  <c r="M35" i="5"/>
  <c r="L35" i="5"/>
  <c r="K35" i="5"/>
  <c r="J35" i="5"/>
  <c r="I35" i="5"/>
  <c r="H35" i="5"/>
  <c r="G35" i="5"/>
  <c r="F35" i="5"/>
  <c r="E35" i="5"/>
  <c r="D35" i="5"/>
  <c r="C35" i="5"/>
  <c r="N27" i="5"/>
  <c r="M27" i="5"/>
  <c r="L27" i="5"/>
  <c r="K27" i="5"/>
  <c r="J27" i="5"/>
  <c r="I27" i="5"/>
  <c r="H27" i="5"/>
  <c r="G27" i="5"/>
  <c r="F27" i="5"/>
  <c r="E27" i="5"/>
  <c r="D27" i="5"/>
  <c r="C27" i="5"/>
  <c r="N63" i="4"/>
  <c r="M63" i="4"/>
  <c r="L63" i="4"/>
  <c r="K63" i="4"/>
  <c r="J63" i="4"/>
  <c r="I63" i="4"/>
  <c r="H63" i="4"/>
  <c r="G63" i="4"/>
  <c r="F63" i="4"/>
  <c r="E63" i="4"/>
  <c r="D63" i="4"/>
  <c r="C63" i="4"/>
  <c r="N55" i="4"/>
  <c r="M55" i="4"/>
  <c r="L55" i="4"/>
  <c r="K55" i="4"/>
  <c r="J55" i="4"/>
  <c r="I55" i="4"/>
  <c r="H55" i="4"/>
  <c r="G55" i="4"/>
  <c r="F55" i="4"/>
  <c r="E55" i="4"/>
  <c r="D55" i="4"/>
  <c r="C55" i="4"/>
  <c r="N35" i="4"/>
  <c r="M35" i="4"/>
  <c r="L35" i="4"/>
  <c r="K35" i="4"/>
  <c r="J35" i="4"/>
  <c r="I35" i="4"/>
  <c r="H35" i="4"/>
  <c r="G35" i="4"/>
  <c r="F35" i="4"/>
  <c r="N27" i="4"/>
  <c r="M27" i="4"/>
  <c r="L27" i="4"/>
  <c r="K27" i="4"/>
  <c r="J27" i="4"/>
  <c r="I27" i="4"/>
  <c r="H27" i="4"/>
  <c r="G27" i="4"/>
  <c r="N63" i="3"/>
  <c r="M63" i="3"/>
  <c r="L63" i="3"/>
  <c r="K63" i="3"/>
  <c r="J63" i="3"/>
  <c r="I63" i="3"/>
  <c r="H63" i="3"/>
  <c r="G63" i="3"/>
  <c r="F63" i="3"/>
  <c r="E63" i="3"/>
  <c r="D63" i="3"/>
  <c r="C63" i="3"/>
  <c r="N55" i="3"/>
  <c r="M55" i="3"/>
  <c r="L55" i="3"/>
  <c r="K55" i="3"/>
  <c r="J55" i="3"/>
  <c r="I55" i="3"/>
  <c r="H55" i="3"/>
  <c r="G55" i="3"/>
  <c r="F55" i="3"/>
  <c r="E55" i="3"/>
  <c r="D55" i="3"/>
  <c r="C55" i="3"/>
  <c r="N35" i="3"/>
  <c r="M35" i="3"/>
  <c r="L35" i="3"/>
  <c r="K35" i="3"/>
  <c r="J35" i="3"/>
  <c r="I35" i="3"/>
  <c r="H35" i="3"/>
  <c r="G35" i="3"/>
  <c r="F35" i="3"/>
  <c r="E35" i="3"/>
  <c r="D35" i="3"/>
  <c r="C35" i="3"/>
  <c r="N27" i="3"/>
  <c r="M27" i="3"/>
  <c r="L27" i="3"/>
  <c r="K27" i="3"/>
  <c r="J27" i="3"/>
  <c r="I27" i="3"/>
  <c r="H27" i="3"/>
  <c r="G27" i="3"/>
  <c r="F27" i="3"/>
  <c r="E27" i="3"/>
  <c r="D27" i="3"/>
  <c r="C27" i="3"/>
  <c r="N63" i="2"/>
  <c r="M63" i="2"/>
  <c r="L63" i="2"/>
  <c r="K63" i="2"/>
  <c r="J63" i="2"/>
  <c r="I63" i="2"/>
  <c r="H63" i="2"/>
  <c r="G63" i="2"/>
  <c r="F63" i="2"/>
  <c r="E63" i="2"/>
  <c r="D63" i="2"/>
  <c r="C63" i="2"/>
  <c r="N55" i="2"/>
  <c r="M55" i="2"/>
  <c r="L55" i="2"/>
  <c r="K55" i="2"/>
  <c r="J55" i="2"/>
  <c r="I55" i="2"/>
  <c r="H55" i="2"/>
  <c r="G55" i="2"/>
  <c r="F55" i="2"/>
  <c r="E55" i="2"/>
  <c r="D55" i="2"/>
  <c r="C55" i="2"/>
  <c r="N35" i="2"/>
  <c r="M35" i="2"/>
  <c r="L35" i="2"/>
  <c r="K35" i="2"/>
  <c r="J35" i="2"/>
  <c r="I35" i="2"/>
  <c r="H35" i="2"/>
  <c r="G35" i="2"/>
  <c r="F35" i="2"/>
  <c r="E35" i="2"/>
  <c r="D35" i="2"/>
  <c r="C35" i="2"/>
  <c r="N27" i="2"/>
  <c r="M27" i="2"/>
  <c r="L27" i="2"/>
  <c r="K27" i="2"/>
  <c r="J27" i="2"/>
  <c r="I27" i="2"/>
  <c r="H27" i="2"/>
  <c r="G27" i="2"/>
  <c r="F27" i="2"/>
  <c r="E27" i="2"/>
  <c r="D27" i="2"/>
  <c r="C27" i="2"/>
  <c r="N55" i="1"/>
  <c r="M55" i="1"/>
  <c r="L55" i="1"/>
  <c r="K55" i="1"/>
  <c r="J55" i="1"/>
  <c r="I55" i="1"/>
  <c r="H55" i="1"/>
  <c r="G55" i="1"/>
  <c r="F55" i="1"/>
  <c r="E55" i="1"/>
  <c r="D55" i="1"/>
  <c r="N35" i="1"/>
  <c r="M35" i="1"/>
  <c r="L35" i="1"/>
  <c r="K35" i="1"/>
  <c r="J35" i="1"/>
  <c r="I35" i="1"/>
  <c r="H35" i="1"/>
  <c r="G35" i="1"/>
  <c r="F35" i="1"/>
  <c r="E35" i="1"/>
  <c r="C35" i="1"/>
  <c r="N27" i="1"/>
  <c r="M27" i="1"/>
  <c r="L27" i="1"/>
  <c r="K27" i="1"/>
  <c r="J27" i="1"/>
  <c r="I27" i="1"/>
  <c r="H27" i="1"/>
  <c r="G27" i="1"/>
  <c r="F27" i="1"/>
  <c r="O35" i="3"/>
  <c r="O35" i="2"/>
  <c r="N54" i="16"/>
  <c r="M54" i="16"/>
  <c r="L54" i="16"/>
  <c r="K54" i="16"/>
  <c r="J54" i="16"/>
  <c r="I54" i="16"/>
  <c r="H54" i="16"/>
  <c r="G54" i="16"/>
  <c r="F54" i="16"/>
  <c r="E54" i="16"/>
  <c r="D54" i="16"/>
  <c r="C54" i="16"/>
  <c r="O63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O35" i="16"/>
  <c r="N62" i="15"/>
  <c r="M62" i="15"/>
  <c r="L62" i="15"/>
  <c r="K62" i="15"/>
  <c r="J62" i="15"/>
  <c r="I62" i="15"/>
  <c r="H62" i="15"/>
  <c r="G62" i="15"/>
  <c r="F62" i="15"/>
  <c r="E62" i="15"/>
  <c r="D62" i="15"/>
  <c r="C62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O63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N62" i="14"/>
  <c r="M62" i="14"/>
  <c r="L62" i="14"/>
  <c r="K62" i="14"/>
  <c r="J62" i="14"/>
  <c r="I62" i="14"/>
  <c r="H62" i="14"/>
  <c r="G62" i="14"/>
  <c r="F62" i="14"/>
  <c r="E62" i="14"/>
  <c r="D62" i="14"/>
  <c r="C62" i="14"/>
  <c r="O63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62" i="13"/>
  <c r="M62" i="13"/>
  <c r="L62" i="13"/>
  <c r="K62" i="13"/>
  <c r="J62" i="13"/>
  <c r="I62" i="13"/>
  <c r="H62" i="13"/>
  <c r="G62" i="13"/>
  <c r="F62" i="13"/>
  <c r="E62" i="13"/>
  <c r="D62" i="13"/>
  <c r="C62" i="13"/>
  <c r="N54" i="13"/>
  <c r="M54" i="13"/>
  <c r="L54" i="13"/>
  <c r="K54" i="13"/>
  <c r="J54" i="13"/>
  <c r="I54" i="13"/>
  <c r="H54" i="13"/>
  <c r="G54" i="13"/>
  <c r="F54" i="13"/>
  <c r="E54" i="13"/>
  <c r="D54" i="13"/>
  <c r="O63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5" i="15"/>
  <c r="O35" i="14"/>
  <c r="O35" i="13"/>
  <c r="N62" i="12"/>
  <c r="M62" i="12"/>
  <c r="L62" i="12"/>
  <c r="K62" i="12"/>
  <c r="J62" i="12"/>
  <c r="I62" i="12"/>
  <c r="H62" i="12"/>
  <c r="G62" i="12"/>
  <c r="F62" i="12"/>
  <c r="E62" i="12"/>
  <c r="D62" i="12"/>
  <c r="C62" i="12"/>
  <c r="O63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62" i="11"/>
  <c r="M62" i="11"/>
  <c r="L62" i="11"/>
  <c r="K62" i="11"/>
  <c r="J62" i="11"/>
  <c r="I62" i="11"/>
  <c r="H62" i="11"/>
  <c r="G62" i="11"/>
  <c r="F62" i="11"/>
  <c r="E62" i="11"/>
  <c r="D62" i="11"/>
  <c r="C62" i="11"/>
  <c r="O63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62" i="10"/>
  <c r="M62" i="10"/>
  <c r="L62" i="10"/>
  <c r="K62" i="10"/>
  <c r="J62" i="10"/>
  <c r="I62" i="10"/>
  <c r="H62" i="10"/>
  <c r="G62" i="10"/>
  <c r="F62" i="10"/>
  <c r="E62" i="10"/>
  <c r="D62" i="10"/>
  <c r="C62" i="10"/>
  <c r="O63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62" i="9"/>
  <c r="M62" i="9"/>
  <c r="L62" i="9"/>
  <c r="K62" i="9"/>
  <c r="J62" i="9"/>
  <c r="I62" i="9"/>
  <c r="H62" i="9"/>
  <c r="G62" i="9"/>
  <c r="F62" i="9"/>
  <c r="E62" i="9"/>
  <c r="D62" i="9"/>
  <c r="C62" i="9"/>
  <c r="N54" i="9"/>
  <c r="M54" i="9"/>
  <c r="L54" i="9"/>
  <c r="K54" i="9"/>
  <c r="J54" i="9"/>
  <c r="I54" i="9"/>
  <c r="H54" i="9"/>
  <c r="G54" i="9"/>
  <c r="F54" i="9"/>
  <c r="E54" i="9"/>
  <c r="D54" i="9"/>
  <c r="C54" i="9"/>
  <c r="O63" i="9"/>
  <c r="N34" i="9"/>
  <c r="M34" i="9"/>
  <c r="L34" i="9"/>
  <c r="K34" i="9"/>
  <c r="J34" i="9"/>
  <c r="I34" i="9"/>
  <c r="H34" i="9"/>
  <c r="G34" i="9"/>
  <c r="F34" i="9"/>
  <c r="E34" i="9"/>
  <c r="D34" i="9"/>
  <c r="C34" i="9"/>
  <c r="N26" i="9"/>
  <c r="M26" i="9"/>
  <c r="L26" i="9"/>
  <c r="K26" i="9"/>
  <c r="J26" i="9"/>
  <c r="I26" i="9"/>
  <c r="H26" i="9"/>
  <c r="G26" i="9"/>
  <c r="F26" i="9"/>
  <c r="E26" i="9"/>
  <c r="D26" i="9"/>
  <c r="C26" i="9"/>
  <c r="N54" i="8"/>
  <c r="M54" i="8"/>
  <c r="L54" i="8"/>
  <c r="K54" i="8"/>
  <c r="J54" i="8"/>
  <c r="I54" i="8"/>
  <c r="H54" i="8"/>
  <c r="G54" i="8"/>
  <c r="F54" i="8"/>
  <c r="E54" i="8"/>
  <c r="D54" i="8"/>
  <c r="C54" i="8"/>
  <c r="O63" i="8"/>
  <c r="N34" i="8"/>
  <c r="M34" i="8"/>
  <c r="L34" i="8"/>
  <c r="K34" i="8"/>
  <c r="J34" i="8"/>
  <c r="I34" i="8"/>
  <c r="H34" i="8"/>
  <c r="G34" i="8"/>
  <c r="F34" i="8"/>
  <c r="E34" i="8"/>
  <c r="D34" i="8"/>
  <c r="C34" i="8"/>
  <c r="N26" i="8"/>
  <c r="M26" i="8"/>
  <c r="L26" i="8"/>
  <c r="K26" i="8"/>
  <c r="J26" i="8"/>
  <c r="I26" i="8"/>
  <c r="H26" i="8"/>
  <c r="G26" i="8"/>
  <c r="F26" i="8"/>
  <c r="E26" i="8"/>
  <c r="D26" i="8"/>
  <c r="C26" i="8"/>
  <c r="N34" i="7"/>
  <c r="M34" i="7"/>
  <c r="L34" i="7"/>
  <c r="K34" i="7"/>
  <c r="J34" i="7"/>
  <c r="I34" i="7"/>
  <c r="H34" i="7"/>
  <c r="G34" i="7"/>
  <c r="F34" i="7"/>
  <c r="E34" i="7"/>
  <c r="D34" i="7"/>
  <c r="C34" i="7"/>
  <c r="N26" i="7"/>
  <c r="M26" i="7"/>
  <c r="L26" i="7"/>
  <c r="K26" i="7"/>
  <c r="J26" i="7"/>
  <c r="I26" i="7"/>
  <c r="H26" i="7"/>
  <c r="G26" i="7"/>
  <c r="F26" i="7"/>
  <c r="E26" i="7"/>
  <c r="D26" i="7"/>
  <c r="C26" i="7"/>
  <c r="N62" i="6"/>
  <c r="M62" i="6"/>
  <c r="L62" i="6"/>
  <c r="K62" i="6"/>
  <c r="J62" i="6"/>
  <c r="I62" i="6"/>
  <c r="H62" i="6"/>
  <c r="G62" i="6"/>
  <c r="F62" i="6"/>
  <c r="E62" i="6"/>
  <c r="D62" i="6"/>
  <c r="C62" i="6"/>
  <c r="O63" i="6"/>
  <c r="N34" i="6"/>
  <c r="M34" i="6"/>
  <c r="L34" i="6"/>
  <c r="K34" i="6"/>
  <c r="J34" i="6"/>
  <c r="I34" i="6"/>
  <c r="H34" i="6"/>
  <c r="G34" i="6"/>
  <c r="F34" i="6"/>
  <c r="E34" i="6"/>
  <c r="D34" i="6"/>
  <c r="C34" i="6"/>
  <c r="N26" i="6"/>
  <c r="M26" i="6"/>
  <c r="L26" i="6"/>
  <c r="K26" i="6"/>
  <c r="J26" i="6"/>
  <c r="I26" i="6"/>
  <c r="H26" i="6"/>
  <c r="G26" i="6"/>
  <c r="F26" i="6"/>
  <c r="E26" i="6"/>
  <c r="D26" i="6"/>
  <c r="C26" i="6"/>
  <c r="N62" i="5"/>
  <c r="M62" i="5"/>
  <c r="L62" i="5"/>
  <c r="K62" i="5"/>
  <c r="J62" i="5"/>
  <c r="I62" i="5"/>
  <c r="H62" i="5"/>
  <c r="G62" i="5"/>
  <c r="F62" i="5"/>
  <c r="E62" i="5"/>
  <c r="D62" i="5"/>
  <c r="C62" i="5"/>
  <c r="N54" i="5"/>
  <c r="M54" i="5"/>
  <c r="L54" i="5"/>
  <c r="K54" i="5"/>
  <c r="J54" i="5"/>
  <c r="I54" i="5"/>
  <c r="H54" i="5"/>
  <c r="G54" i="5"/>
  <c r="F54" i="5"/>
  <c r="E54" i="5"/>
  <c r="D54" i="5"/>
  <c r="C54" i="5"/>
  <c r="O63" i="5"/>
  <c r="N34" i="5"/>
  <c r="M34" i="5"/>
  <c r="L34" i="5"/>
  <c r="K34" i="5"/>
  <c r="J34" i="5"/>
  <c r="I34" i="5"/>
  <c r="H34" i="5"/>
  <c r="G34" i="5"/>
  <c r="F34" i="5"/>
  <c r="E34" i="5"/>
  <c r="D34" i="5"/>
  <c r="C34" i="5"/>
  <c r="N26" i="5"/>
  <c r="M26" i="5"/>
  <c r="L26" i="5"/>
  <c r="K26" i="5"/>
  <c r="J26" i="5"/>
  <c r="I26" i="5"/>
  <c r="H26" i="5"/>
  <c r="G26" i="5"/>
  <c r="F26" i="5"/>
  <c r="E26" i="5"/>
  <c r="D26" i="5"/>
  <c r="C26" i="5"/>
  <c r="N62" i="4"/>
  <c r="M62" i="4"/>
  <c r="L62" i="4"/>
  <c r="K62" i="4"/>
  <c r="J62" i="4"/>
  <c r="I62" i="4"/>
  <c r="H62" i="4"/>
  <c r="G62" i="4"/>
  <c r="F62" i="4"/>
  <c r="E62" i="4"/>
  <c r="D62" i="4"/>
  <c r="C62" i="4"/>
  <c r="N54" i="4"/>
  <c r="M54" i="4"/>
  <c r="L54" i="4"/>
  <c r="K54" i="4"/>
  <c r="J54" i="4"/>
  <c r="I54" i="4"/>
  <c r="H54" i="4"/>
  <c r="G54" i="4"/>
  <c r="F54" i="4"/>
  <c r="E54" i="4"/>
  <c r="D54" i="4"/>
  <c r="C54" i="4"/>
  <c r="O63" i="4"/>
  <c r="N34" i="4"/>
  <c r="M34" i="4"/>
  <c r="L34" i="4"/>
  <c r="K34" i="4"/>
  <c r="J34" i="4"/>
  <c r="I34" i="4"/>
  <c r="H34" i="4"/>
  <c r="G34" i="4"/>
  <c r="F34" i="4"/>
  <c r="E34" i="4"/>
  <c r="D34" i="4"/>
  <c r="C34" i="4"/>
  <c r="N26" i="4"/>
  <c r="M26" i="4"/>
  <c r="L26" i="4"/>
  <c r="K26" i="4"/>
  <c r="J26" i="4"/>
  <c r="I26" i="4"/>
  <c r="H26" i="4"/>
  <c r="G26" i="4"/>
  <c r="F26" i="4"/>
  <c r="E26" i="4"/>
  <c r="D26" i="4"/>
  <c r="C26" i="4"/>
  <c r="N62" i="3"/>
  <c r="M62" i="3"/>
  <c r="L62" i="3"/>
  <c r="K62" i="3"/>
  <c r="J62" i="3"/>
  <c r="I62" i="3"/>
  <c r="H62" i="3"/>
  <c r="G62" i="3"/>
  <c r="F62" i="3"/>
  <c r="E62" i="3"/>
  <c r="D62" i="3"/>
  <c r="C62" i="3"/>
  <c r="N54" i="3"/>
  <c r="M54" i="3"/>
  <c r="L54" i="3"/>
  <c r="K54" i="3"/>
  <c r="J54" i="3"/>
  <c r="I54" i="3"/>
  <c r="H54" i="3"/>
  <c r="G54" i="3"/>
  <c r="F54" i="3"/>
  <c r="E54" i="3"/>
  <c r="D54" i="3"/>
  <c r="C5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N26" i="3"/>
  <c r="M26" i="3"/>
  <c r="L26" i="3"/>
  <c r="K26" i="3"/>
  <c r="J26" i="3"/>
  <c r="I26" i="3"/>
  <c r="H26" i="3"/>
  <c r="G26" i="3"/>
  <c r="F26" i="3"/>
  <c r="E26" i="3"/>
  <c r="D26" i="3"/>
  <c r="C26" i="3"/>
  <c r="O35" i="7"/>
  <c r="O35" i="12"/>
  <c r="O35" i="11"/>
  <c r="O35" i="10"/>
  <c r="O35" i="9"/>
  <c r="O35" i="8"/>
  <c r="O35" i="6"/>
  <c r="O35" i="5"/>
  <c r="O35" i="4"/>
  <c r="O63" i="3"/>
  <c r="N62" i="2"/>
  <c r="M62" i="2"/>
  <c r="L62" i="2"/>
  <c r="K62" i="2"/>
  <c r="J62" i="2"/>
  <c r="I62" i="2"/>
  <c r="H62" i="2"/>
  <c r="G62" i="2"/>
  <c r="F62" i="2"/>
  <c r="E62" i="2"/>
  <c r="D62" i="2"/>
  <c r="C62" i="2"/>
  <c r="N34" i="2"/>
  <c r="M34" i="2"/>
  <c r="L34" i="2"/>
  <c r="K34" i="2"/>
  <c r="J34" i="2"/>
  <c r="I34" i="2"/>
  <c r="H34" i="2"/>
  <c r="G34" i="2"/>
  <c r="F34" i="2"/>
  <c r="E34" i="2"/>
  <c r="D34" i="2"/>
  <c r="N26" i="2"/>
  <c r="M26" i="2"/>
  <c r="L26" i="2"/>
  <c r="K26" i="2"/>
  <c r="J26" i="2"/>
  <c r="I26" i="2"/>
  <c r="H26" i="2"/>
  <c r="G26" i="2"/>
  <c r="F26" i="2"/>
  <c r="E26" i="2"/>
  <c r="D26" i="2"/>
  <c r="C26" i="2"/>
  <c r="N26" i="1"/>
  <c r="M26" i="1"/>
  <c r="L26" i="1"/>
  <c r="K26" i="1"/>
  <c r="J26" i="1"/>
  <c r="I26" i="1"/>
  <c r="H26" i="1"/>
  <c r="G26" i="1"/>
  <c r="F26" i="1"/>
  <c r="E26" i="1"/>
  <c r="D26" i="1"/>
  <c r="N54" i="1"/>
  <c r="M54" i="1"/>
  <c r="L54" i="1"/>
  <c r="K54" i="1"/>
  <c r="J54" i="1"/>
  <c r="I54" i="1"/>
  <c r="H54" i="1"/>
  <c r="G54" i="1"/>
  <c r="F54" i="1"/>
  <c r="E54" i="1"/>
  <c r="D54" i="1"/>
  <c r="N34" i="1"/>
  <c r="M34" i="1"/>
  <c r="L34" i="1"/>
  <c r="K34" i="1"/>
  <c r="J34" i="1"/>
  <c r="I34" i="1"/>
  <c r="H34" i="1"/>
  <c r="G34" i="1"/>
  <c r="F34" i="1"/>
  <c r="E34" i="1"/>
  <c r="D34" i="1"/>
  <c r="C34" i="1"/>
  <c r="O63" i="2"/>
  <c r="O35" i="1"/>
  <c r="O34" i="16"/>
  <c r="O34" i="15"/>
  <c r="O34" i="14"/>
  <c r="O34" i="13"/>
  <c r="O62" i="12"/>
  <c r="O34" i="12"/>
  <c r="O62" i="11"/>
  <c r="O34" i="11"/>
  <c r="O62" i="9"/>
  <c r="O34" i="8"/>
  <c r="O34" i="7"/>
  <c r="O34" i="6"/>
  <c r="O62" i="5"/>
  <c r="O34" i="5"/>
  <c r="O62" i="4"/>
  <c r="O34" i="4"/>
  <c r="O62" i="3"/>
  <c r="O62" i="2"/>
  <c r="O34" i="2"/>
  <c r="O34" i="1"/>
  <c r="O62" i="15"/>
  <c r="O62" i="14"/>
  <c r="O62" i="13"/>
  <c r="O34" i="10"/>
  <c r="O62" i="10"/>
  <c r="O34" i="9"/>
  <c r="O62" i="6"/>
</calcChain>
</file>

<file path=xl/sharedStrings.xml><?xml version="1.0" encoding="utf-8"?>
<sst xmlns="http://schemas.openxmlformats.org/spreadsheetml/2006/main" count="737" uniqueCount="127">
  <si>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</si>
  <si>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</si>
  <si>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</si>
  <si>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</si>
  <si>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</si>
  <si>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</si>
  <si>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</si>
  <si>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</si>
  <si>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</si>
  <si>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</si>
  <si>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</si>
  <si>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</si>
  <si>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</si>
  <si>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</si>
  <si>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</si>
  <si>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</si>
  <si>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</si>
  <si>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</si>
  <si>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</si>
  <si>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</si>
  <si>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</si>
  <si>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</si>
  <si>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</si>
  <si>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</si>
  <si>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</si>
  <si>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</si>
  <si>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</si>
  <si>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</si>
  <si>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</si>
  <si>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</si>
  <si>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</si>
  <si>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</si>
  <si>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</si>
  <si>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</si>
  <si>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</si>
  <si>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</si>
  <si>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</si>
  <si>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</si>
  <si>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</si>
  <si>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</si>
  <si>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</si>
  <si>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</si>
  <si>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</si>
  <si>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</si>
  <si>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</si>
  <si>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</si>
  <si>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</si>
  <si>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</si>
  <si>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</si>
  <si>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</si>
  <si>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</si>
  <si>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</si>
  <si>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</si>
  <si>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</si>
  <si>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</si>
  <si>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</si>
  <si>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</si>
  <si>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</si>
  <si>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</si>
  <si>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</si>
  <si>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</si>
  <si>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</si>
  <si>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</si>
  <si>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</si>
  <si>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</si>
  <si>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</si>
  <si>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</si>
  <si>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</si>
  <si>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</si>
  <si>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</si>
  <si>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</si>
  <si>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</si>
  <si>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</si>
  <si>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</si>
  <si>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</si>
  <si>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</si>
  <si>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</si>
  <si>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</si>
  <si>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</si>
  <si>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</si>
  <si>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</si>
  <si>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</si>
  <si>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</si>
  <si>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</si>
  <si>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</si>
  <si>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</si>
  <si>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</si>
  <si>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</si>
  <si>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</si>
  <si>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</si>
  <si>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</si>
  <si>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</si>
  <si>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</si>
  <si>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</si>
  <si>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</si>
  <si>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</si>
  <si>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</si>
  <si>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</si>
  <si>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</si>
  <si>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</si>
  <si>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</si>
  <si>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</si>
  <si>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</si>
  <si>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</si>
  <si>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</si>
  <si>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</si>
  <si>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</si>
  <si>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</si>
  <si>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</si>
  <si>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</si>
  <si>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</si>
  <si>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</si>
  <si>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</si>
  <si>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</si>
  <si>
    <t>()=Aussagewert eingeschränkt, da der Zahlenwert statistisch relativ unsicher ist</t>
  </si>
  <si>
    <t>(0,8)</t>
  </si>
  <si>
    <t>(-0,4)</t>
  </si>
  <si>
    <t>(-0,1)</t>
  </si>
  <si>
    <t>(0,5)</t>
  </si>
  <si>
    <t>(105,7)</t>
  </si>
  <si>
    <t>(0,9)</t>
  </si>
  <si>
    <t>(106,7)</t>
  </si>
  <si>
    <t>(104,4)</t>
  </si>
  <si>
    <t>(-0,8)</t>
  </si>
  <si>
    <t>(113,0)</t>
  </si>
  <si>
    <t>(1,4)</t>
  </si>
  <si>
    <t>(5,7)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</si>
</sst>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0.0\ ;"/>
    <numFmt numFmtId="165" formatCode="\ 0.0\ \ ;@"/>
    <numFmt numFmtId="166" formatCode="0.0"/>
    <numFmt numFmtId="167" formatCode="General;@*."/>
    <numFmt numFmtId="168" formatCode="@\ *."/>
    <numFmt numFmtId="169" formatCode="##0.?"/>
    <numFmt numFmtId="170" formatCode="##0.0????"/>
    <numFmt numFmtId="171" formatCode="\(0.0\)"/>
    <numFmt numFmtId="172" formatCode="\(\-0.0\)"/>
    <numFmt numFmtId="173" formatCode="##0.0?"/>
    <numFmt numFmtId="174" formatCode="##0.0"/>
  </numFmts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b/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7" fillId="0" borderId="0" xfId="0" applyFont="1"/>
    <xf numFmtId="166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7" fillId="0" borderId="0" xfId="0" applyFont="1" applyFill="1"/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167" fontId="3" fillId="0" borderId="0" xfId="0" applyNumberFormat="1" applyFont="1" applyBorder="1" applyAlignment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5" xfId="0" applyFont="1" applyFill="1" applyBorder="1"/>
    <xf numFmtId="164" fontId="3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169" fontId="3" fillId="0" borderId="6" xfId="0" applyNumberFormat="1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170" fontId="3" fillId="0" borderId="6" xfId="0" applyNumberFormat="1" applyFont="1" applyBorder="1" applyAlignment="1">
      <alignment horizontal="right" vertical="center"/>
    </xf>
    <xf numFmtId="166" fontId="6" fillId="0" borderId="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 indent="3"/>
    </xf>
    <xf numFmtId="16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1" applyNumberFormat="1" applyFont="1" applyBorder="1" applyAlignment="1" applyProtection="1">
      <alignment horizontal="left" vertical="center"/>
      <protection locked="0"/>
    </xf>
    <xf numFmtId="171" fontId="3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3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indent="3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1" fillId="0" borderId="0" xfId="1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8" fontId="9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2">
    <cellStyle name="Standard" xfId="0" builtinId="0"/>
    <cellStyle name="Standard_ZZ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716280</xdr:colOff>
      <xdr:row>15</xdr:row>
      <xdr:rowOff>7620</xdr:rowOff>
    </xdr:from>
    <xdr:to>
      <xdr:col>19</xdr:col>
      <xdr:colOff>266700</xdr:colOff>
      <xdr:row>16</xdr:row>
      <xdr:rowOff>144780</xdr:rowOff>
    </xdr:to>
    <xdr:sp macro="" textlink="">
      <xdr:nvSpPr>
        <xdr:cNvPr id="1079" name="Text Box 25635"/>
        <xdr:cNvSpPr txBox="1">
          <a:spLocks noChangeArrowheads="1"/>
        </xdr:cNvSpPr>
      </xdr:nvSpPr>
      <xdr:spPr bwMode="auto">
        <a:xfrm>
          <a:off x="8694420" y="200406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281940</xdr:colOff>
      <xdr:row>15</xdr:row>
      <xdr:rowOff>0</xdr:rowOff>
    </xdr:from>
    <xdr:to>
      <xdr:col>19</xdr:col>
      <xdr:colOff>541020</xdr:colOff>
      <xdr:row>17</xdr:row>
      <xdr:rowOff>99060</xdr:rowOff>
    </xdr:to>
    <xdr:sp macro="" textlink="">
      <xdr:nvSpPr>
        <xdr:cNvPr id="1080" name="Text Box 18796"/>
        <xdr:cNvSpPr txBox="1">
          <a:spLocks noChangeArrowheads="1"/>
        </xdr:cNvSpPr>
      </xdr:nvSpPr>
      <xdr:spPr bwMode="auto">
        <a:xfrm rot="5003602">
          <a:off x="8964930" y="2076450"/>
          <a:ext cx="4191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16</xdr:row>
      <xdr:rowOff>7620</xdr:rowOff>
    </xdr:from>
    <xdr:to>
      <xdr:col>19</xdr:col>
      <xdr:colOff>266700</xdr:colOff>
      <xdr:row>17</xdr:row>
      <xdr:rowOff>144780</xdr:rowOff>
    </xdr:to>
    <xdr:sp macro="" textlink="">
      <xdr:nvSpPr>
        <xdr:cNvPr id="1081" name="Text Box 25635"/>
        <xdr:cNvSpPr txBox="1">
          <a:spLocks noChangeArrowheads="1"/>
        </xdr:cNvSpPr>
      </xdr:nvSpPr>
      <xdr:spPr bwMode="auto">
        <a:xfrm>
          <a:off x="8694420" y="216408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17</xdr:row>
      <xdr:rowOff>7620</xdr:rowOff>
    </xdr:from>
    <xdr:to>
      <xdr:col>19</xdr:col>
      <xdr:colOff>266700</xdr:colOff>
      <xdr:row>18</xdr:row>
      <xdr:rowOff>144780</xdr:rowOff>
    </xdr:to>
    <xdr:sp macro="" textlink="">
      <xdr:nvSpPr>
        <xdr:cNvPr id="1082" name="Text Box 25635"/>
        <xdr:cNvSpPr txBox="1">
          <a:spLocks noChangeArrowheads="1"/>
        </xdr:cNvSpPr>
      </xdr:nvSpPr>
      <xdr:spPr bwMode="auto">
        <a:xfrm>
          <a:off x="8694420" y="232410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18</xdr:row>
      <xdr:rowOff>7620</xdr:rowOff>
    </xdr:from>
    <xdr:to>
      <xdr:col>19</xdr:col>
      <xdr:colOff>266700</xdr:colOff>
      <xdr:row>19</xdr:row>
      <xdr:rowOff>144780</xdr:rowOff>
    </xdr:to>
    <xdr:sp macro="" textlink="">
      <xdr:nvSpPr>
        <xdr:cNvPr id="1083" name="Text Box 25635"/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19</xdr:row>
      <xdr:rowOff>7620</xdr:rowOff>
    </xdr:from>
    <xdr:to>
      <xdr:col>19</xdr:col>
      <xdr:colOff>266700</xdr:colOff>
      <xdr:row>20</xdr:row>
      <xdr:rowOff>144780</xdr:rowOff>
    </xdr:to>
    <xdr:sp macro="" textlink="">
      <xdr:nvSpPr>
        <xdr:cNvPr id="1084" name="Text Box 25635"/>
        <xdr:cNvSpPr txBox="1">
          <a:spLocks noChangeArrowheads="1"/>
        </xdr:cNvSpPr>
      </xdr:nvSpPr>
      <xdr:spPr bwMode="auto">
        <a:xfrm>
          <a:off x="8694420" y="264414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716280</xdr:colOff>
      <xdr:row>19</xdr:row>
      <xdr:rowOff>7620</xdr:rowOff>
    </xdr:from>
    <xdr:ext cx="335280" cy="297180"/>
    <xdr:sp macro="" textlink="">
      <xdr:nvSpPr>
        <xdr:cNvPr id="8" name="Text Box 25635"/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20</xdr:row>
      <xdr:rowOff>7620</xdr:rowOff>
    </xdr:from>
    <xdr:ext cx="335280" cy="297180"/>
    <xdr:sp macro="" textlink="">
      <xdr:nvSpPr>
        <xdr:cNvPr id="9" name="Text Box 25635"/>
        <xdr:cNvSpPr txBox="1">
          <a:spLocks noChangeArrowheads="1"/>
        </xdr:cNvSpPr>
      </xdr:nvSpPr>
      <xdr:spPr bwMode="auto">
        <a:xfrm>
          <a:off x="8694420" y="264414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45720</xdr:colOff>
      <xdr:row>65</xdr:row>
      <xdr:rowOff>53340</xdr:rowOff>
    </xdr:from>
    <xdr:to>
      <xdr:col>11</xdr:col>
      <xdr:colOff>121920</xdr:colOff>
      <xdr:row>67</xdr:row>
      <xdr:rowOff>45720</xdr:rowOff>
    </xdr:to>
    <xdr:sp macro="" textlink="">
      <xdr:nvSpPr>
        <xdr:cNvPr id="10" name="Text Box 498"/>
        <xdr:cNvSpPr txBox="1">
          <a:spLocks noChangeArrowheads="1"/>
        </xdr:cNvSpPr>
      </xdr:nvSpPr>
      <xdr:spPr bwMode="auto">
        <a:xfrm>
          <a:off x="4322445" y="10159365"/>
          <a:ext cx="762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144780</xdr:colOff>
      <xdr:row>68</xdr:row>
      <xdr:rowOff>7620</xdr:rowOff>
    </xdr:from>
    <xdr:ext cx="697230" cy="76200"/>
    <xdr:sp macro="" textlink="">
      <xdr:nvSpPr>
        <xdr:cNvPr id="11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7223" name="Text Box 25667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7224" name="Text Box 25668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7225" name="Text Box 18826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7226" name="Text Box 18827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24</xdr:col>
      <xdr:colOff>392430</xdr:colOff>
      <xdr:row>54</xdr:row>
      <xdr:rowOff>30480</xdr:rowOff>
    </xdr:to>
    <xdr:sp macro="" textlink="">
      <xdr:nvSpPr>
        <xdr:cNvPr id="7227" name="Text Box 25667"/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24</xdr:col>
      <xdr:colOff>392430</xdr:colOff>
      <xdr:row>54</xdr:row>
      <xdr:rowOff>30480</xdr:rowOff>
    </xdr:to>
    <xdr:sp macro="" textlink="">
      <xdr:nvSpPr>
        <xdr:cNvPr id="7228" name="Text Box 25668"/>
        <xdr:cNvSpPr txBox="1">
          <a:spLocks noChangeArrowheads="1"/>
        </xdr:cNvSpPr>
      </xdr:nvSpPr>
      <xdr:spPr bwMode="auto">
        <a:xfrm>
          <a:off x="5053965" y="7248525"/>
          <a:ext cx="761619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68</xdr:row>
      <xdr:rowOff>7620</xdr:rowOff>
    </xdr:from>
    <xdr:to>
      <xdr:col>16</xdr:col>
      <xdr:colOff>194310</xdr:colOff>
      <xdr:row>68</xdr:row>
      <xdr:rowOff>83820</xdr:rowOff>
    </xdr:to>
    <xdr:sp macro="" textlink="">
      <xdr:nvSpPr>
        <xdr:cNvPr id="8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8238" name="Text Box 25667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8239" name="Text Box 25668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8240" name="Text Box 18826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24</xdr:col>
      <xdr:colOff>392430</xdr:colOff>
      <xdr:row>54</xdr:row>
      <xdr:rowOff>30480</xdr:rowOff>
    </xdr:to>
    <xdr:sp macro="" textlink="">
      <xdr:nvSpPr>
        <xdr:cNvPr id="8241" name="Text Box 25667"/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24</xdr:col>
      <xdr:colOff>392430</xdr:colOff>
      <xdr:row>54</xdr:row>
      <xdr:rowOff>30480</xdr:rowOff>
    </xdr:to>
    <xdr:sp macro="" textlink="">
      <xdr:nvSpPr>
        <xdr:cNvPr id="8242" name="Text Box 25668"/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68</xdr:row>
      <xdr:rowOff>7620</xdr:rowOff>
    </xdr:from>
    <xdr:to>
      <xdr:col>16</xdr:col>
      <xdr:colOff>194310</xdr:colOff>
      <xdr:row>68</xdr:row>
      <xdr:rowOff>83820</xdr:rowOff>
    </xdr:to>
    <xdr:sp macro="" textlink="">
      <xdr:nvSpPr>
        <xdr:cNvPr id="7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209550</xdr:colOff>
      <xdr:row>66</xdr:row>
      <xdr:rowOff>112395</xdr:rowOff>
    </xdr:from>
    <xdr:to>
      <xdr:col>21</xdr:col>
      <xdr:colOff>129540</xdr:colOff>
      <xdr:row>70</xdr:row>
      <xdr:rowOff>49530</xdr:rowOff>
    </xdr:to>
    <xdr:sp macro="" textlink="">
      <xdr:nvSpPr>
        <xdr:cNvPr id="9568" name="Text Box 497"/>
        <xdr:cNvSpPr txBox="1">
          <a:spLocks noChangeArrowheads="1"/>
        </xdr:cNvSpPr>
      </xdr:nvSpPr>
      <xdr:spPr bwMode="auto">
        <a:xfrm flipH="1">
          <a:off x="9439275" y="10380345"/>
          <a:ext cx="68199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144780</xdr:colOff>
      <xdr:row>61</xdr:row>
      <xdr:rowOff>53340</xdr:rowOff>
    </xdr:from>
    <xdr:to>
      <xdr:col>16</xdr:col>
      <xdr:colOff>228600</xdr:colOff>
      <xdr:row>66</xdr:row>
      <xdr:rowOff>0</xdr:rowOff>
    </xdr:to>
    <xdr:sp macro="" textlink="">
      <xdr:nvSpPr>
        <xdr:cNvPr id="9569" name="Text Box 18830"/>
        <xdr:cNvSpPr txBox="1">
          <a:spLocks noChangeArrowheads="1"/>
        </xdr:cNvSpPr>
      </xdr:nvSpPr>
      <xdr:spPr bwMode="auto">
        <a:xfrm>
          <a:off x="6560820" y="8808720"/>
          <a:ext cx="838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0" name="Text Box 31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1" name="Text Box 520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2" name="Text Box 52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3" name="Text Box 524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4" name="Text Box 525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5" name="Text Box 526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6" name="Text Box 52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7" name="Text Box 529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8" name="Text Box 53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9" name="Text Box 532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0" name="Text Box 54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1" name="Text Box 54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2" name="Text Box 544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3" name="Text Box 545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4" name="Text Box 546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5" name="Text Box 54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6" name="Text Box 85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7" name="Text Box 859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8" name="Text Box 860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9" name="Text Box 86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0" name="Text Box 862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1" name="Text Box 86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2" name="Text Box 865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3" name="Text Box 86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4" name="Text Box 86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5" name="Text Box 87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6" name="Text Box 879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7" name="Text Box 880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8" name="Text Box 88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9" name="Text Box 882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600" name="Text Box 14536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601" name="Text Box 1453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602" name="Text Box 1885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603" name="Text Box 18854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604" name="Text Box 1885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68</xdr:row>
      <xdr:rowOff>7620</xdr:rowOff>
    </xdr:from>
    <xdr:to>
      <xdr:col>16</xdr:col>
      <xdr:colOff>194310</xdr:colOff>
      <xdr:row>68</xdr:row>
      <xdr:rowOff>83820</xdr:rowOff>
    </xdr:to>
    <xdr:sp macro="" textlink="">
      <xdr:nvSpPr>
        <xdr:cNvPr id="9605" name="Text Box 18860"/>
        <xdr:cNvSpPr txBox="1">
          <a:spLocks noChangeArrowheads="1"/>
        </xdr:cNvSpPr>
      </xdr:nvSpPr>
      <xdr:spPr bwMode="auto">
        <a:xfrm rot="5400000">
          <a:off x="6195060" y="9319260"/>
          <a:ext cx="762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68</xdr:row>
      <xdr:rowOff>114300</xdr:rowOff>
    </xdr:from>
    <xdr:to>
      <xdr:col>15</xdr:col>
      <xdr:colOff>85725</xdr:colOff>
      <xdr:row>73</xdr:row>
      <xdr:rowOff>49530</xdr:rowOff>
    </xdr:to>
    <xdr:sp macro="" textlink="">
      <xdr:nvSpPr>
        <xdr:cNvPr id="9606" name="Text Box 18854"/>
        <xdr:cNvSpPr txBox="1">
          <a:spLocks noChangeArrowheads="1"/>
        </xdr:cNvSpPr>
      </xdr:nvSpPr>
      <xdr:spPr bwMode="auto">
        <a:xfrm>
          <a:off x="5981700" y="1061085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304800</xdr:colOff>
      <xdr:row>61</xdr:row>
      <xdr:rowOff>45720</xdr:rowOff>
    </xdr:from>
    <xdr:to>
      <xdr:col>16</xdr:col>
      <xdr:colOff>381000</xdr:colOff>
      <xdr:row>65</xdr:row>
      <xdr:rowOff>137160</xdr:rowOff>
    </xdr:to>
    <xdr:sp macro="" textlink="">
      <xdr:nvSpPr>
        <xdr:cNvPr id="20388" name="Text Box 194"/>
        <xdr:cNvSpPr txBox="1">
          <a:spLocks noChangeArrowheads="1"/>
        </xdr:cNvSpPr>
      </xdr:nvSpPr>
      <xdr:spPr bwMode="auto">
        <a:xfrm>
          <a:off x="6720840" y="8801100"/>
          <a:ext cx="762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89" name="Text Box 4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0" name="Text Box 4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1" name="Text Box 4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2" name="Text Box 5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3" name="Text Box 5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4" name="Text Box 5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5" name="Text Box 5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6" name="Text Box 51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7" name="Text Box 51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8" name="Text Box 5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9" name="Text Box 51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396240</xdr:colOff>
      <xdr:row>50</xdr:row>
      <xdr:rowOff>0</xdr:rowOff>
    </xdr:from>
    <xdr:to>
      <xdr:col>26</xdr:col>
      <xdr:colOff>453390</xdr:colOff>
      <xdr:row>54</xdr:row>
      <xdr:rowOff>76200</xdr:rowOff>
    </xdr:to>
    <xdr:sp macro="" textlink="">
      <xdr:nvSpPr>
        <xdr:cNvPr id="20400" name="Text Box 18827"/>
        <xdr:cNvSpPr txBox="1">
          <a:spLocks noChangeArrowheads="1"/>
        </xdr:cNvSpPr>
      </xdr:nvSpPr>
      <xdr:spPr bwMode="auto">
        <a:xfrm>
          <a:off x="5092065" y="6905625"/>
          <a:ext cx="9163050" cy="68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1" name="Text Box 188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2" name="Text Box 188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3" name="Text Box 188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4" name="Text Box 188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5" name="Text Box 188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6" name="Text Box 188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7" name="Text Box 188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8" name="Text Box 188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9" name="Text Box 188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0" name="Text Box 188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1" name="Text Box 188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2" name="Text Box 188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3" name="Text Box 256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4" name="Text Box 256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5" name="Text Box 256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6" name="Text Box 256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7" name="Text Box 256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8" name="Text Box 256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9" name="Text Box 256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0" name="Text Box 256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1" name="Text Box 256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2" name="Text Box 256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3" name="Text Box 256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4" name="Text Box 256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39</xdr:row>
      <xdr:rowOff>0</xdr:rowOff>
    </xdr:from>
    <xdr:to>
      <xdr:col>31</xdr:col>
      <xdr:colOff>422910</xdr:colOff>
      <xdr:row>43</xdr:row>
      <xdr:rowOff>121920</xdr:rowOff>
    </xdr:to>
    <xdr:sp macro="" textlink="">
      <xdr:nvSpPr>
        <xdr:cNvPr id="20425" name="Text Box 25661"/>
        <xdr:cNvSpPr txBox="1">
          <a:spLocks noChangeArrowheads="1"/>
        </xdr:cNvSpPr>
      </xdr:nvSpPr>
      <xdr:spPr bwMode="auto">
        <a:xfrm>
          <a:off x="2956560" y="5372100"/>
          <a:ext cx="156362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175260</xdr:colOff>
      <xdr:row>61</xdr:row>
      <xdr:rowOff>0</xdr:rowOff>
    </xdr:from>
    <xdr:to>
      <xdr:col>16</xdr:col>
      <xdr:colOff>251460</xdr:colOff>
      <xdr:row>64</xdr:row>
      <xdr:rowOff>144780</xdr:rowOff>
    </xdr:to>
    <xdr:sp macro="" textlink="">
      <xdr:nvSpPr>
        <xdr:cNvPr id="20426" name="Text Box 25669"/>
        <xdr:cNvSpPr txBox="1">
          <a:spLocks noChangeArrowheads="1"/>
        </xdr:cNvSpPr>
      </xdr:nvSpPr>
      <xdr:spPr bwMode="auto">
        <a:xfrm>
          <a:off x="659130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7" name="Text Box 188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8" name="Text Box 188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9" name="Text Box 188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0" name="Text Box 188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1" name="Text Box 188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2" name="Text Box 188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3" name="Text Box 188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4" name="Text Box 188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5" name="Text Box 188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6" name="Text Box 188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7" name="Text Box 188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8" name="Text Box 188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9" name="Text Box 256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0" name="Text Box 256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1" name="Text Box 256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2" name="Text Box 256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3" name="Text Box 256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4" name="Text Box 256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5" name="Text Box 256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6" name="Text Box 256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7" name="Text Box 256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8" name="Text Box 256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9" name="Text Box 256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0" name="Text Box 256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1" name="Text Box 1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2" name="Text Box 1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3" name="Text Box 1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4" name="Text Box 1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5" name="Text Box 31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6" name="Text Box 31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7" name="Text Box 52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8" name="Text Box 52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9" name="Text Box 52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0" name="Text Box 52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1" name="Text Box 52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2" name="Text Box 52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3" name="Text Box 52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4" name="Text Box 5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5" name="Text Box 5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6" name="Text Box 5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7" name="Text Box 54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8" name="Text Box 54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9" name="Text Box 54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0" name="Text Box 54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1" name="Text Box 54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2" name="Text Box 8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3" name="Text Box 85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4" name="Text Box 86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5" name="Text Box 8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6" name="Text Box 8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7" name="Text Box 86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8" name="Text Box 8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9" name="Text Box 8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28" name="Text Box 86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29" name="Text Box 8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0" name="Text Box 8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1" name="Text Box 8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2" name="Text Box 8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3" name="Text Box 8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4" name="Text Box 145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5" name="Text Box 145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6" name="Text Box 188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7" name="Text Box 1885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8" name="Text Box 188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9" name="Text Box 1886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0" name="Text Box 188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1" name="Text Box 188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2" name="Text Box 1886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3" name="Text Box 1886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4" name="Text Box 188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5" name="Text Box 1886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6" name="Text Box 188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7" name="Text Box 1886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8" name="Text Box 1886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9" name="Text Box 1887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0" name="Text Box 188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1" name="Text Box 1888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2" name="Text Box 1888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3" name="Text Box 1888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4" name="Text Box 188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5" name="Text Box 188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6" name="Text Box 188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7" name="Text Box 188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8" name="Text Box 188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9" name="Text Box 189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0" name="Text Box 189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1" name="Text Box 189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2" name="Text Box 189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3" name="Text Box 189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4" name="Text Box 189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5" name="Text Box 189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6" name="Text Box 256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7" name="Text Box 256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8" name="Text Box 256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9" name="Text Box 256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0" name="Text Box 257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1" name="Text Box 257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2" name="Text Box 257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3" name="Text Box 2570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4" name="Text Box 2570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5" name="Text Box 2570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6" name="Text Box 2571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7" name="Text Box 2571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8" name="Text Box 2571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9" name="Text Box 2571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0" name="Text Box 2571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1" name="Text Box 2571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2" name="Text Box 2571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3" name="Text Box 257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4" name="Text Box 2572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5" name="Text Box 257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6" name="Text Box 257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7" name="Text Box 257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8" name="Text Box 257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9" name="Text Box 257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0" name="Text Box 257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1" name="Text Box 257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2" name="Text Box 257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3" name="Text Box 257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4" name="Text Box 257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5" name="Text Box 257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6" name="Text Box 2575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7" name="Text Box 257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8" name="Text Box 2575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9" name="Text Box 257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0" name="Text Box 257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1" name="Text Box 257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2" name="Text Box 257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3" name="Text Box 257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4" name="Text Box 2576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5" name="Text Box 257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6" name="Text Box 257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7" name="Text Box 257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8" name="Text Box 257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9" name="Text Box 257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0" name="Text Box 257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1" name="Text Box 257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2" name="Text Box 257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3" name="Text Box 257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4" name="Text Box 257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5" name="Text Box 257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6" name="Text Box 257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7" name="Text Box 257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8" name="Text Box 257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9" name="Text Box 257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0" name="Text Box 257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1" name="Text Box 257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2" name="Text Box 257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3" name="Text Box 258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4" name="Text Box 258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5" name="Text Box 258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6" name="Text Box 258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7" name="Text Box 258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8" name="Text Box 258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9" name="Text Box 258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0" name="Text Box 2581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1" name="Text Box 2581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2" name="Text Box 2582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3" name="Text Box 2582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4" name="Text Box 2582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5" name="Text Box 2582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6" name="Text Box 2582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7" name="Text Box 2582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8" name="Text Box 2582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9" name="Text Box 2582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40" name="Text Box 2582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1" name="Text Box 25671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2" name="Text Box 25672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3" name="Text Box 25673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4" name="Text Box 25674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5" name="Text Box 25675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6" name="Text Box 25676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7" name="Text Box 25677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8" name="Text Box 25678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9" name="Text Box 25679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50" name="Text Box 25680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51" name="Text Box 25681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52" name="Text Box 25682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53" name="Text Box 188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54" name="Text Box 1885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55" name="Text Box 256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56" name="Text Box 256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657" name="Text Box 25698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658" name="Text Box 25699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59" name="Text Box 188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0" name="Text Box 257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661" name="Text Box 25704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2" name="Text Box 1886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3" name="Text Box 188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4" name="Text Box 188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5" name="Text Box 1886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6" name="Text Box 1886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7" name="Text Box 188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8" name="Text Box 1886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9" name="Text Box 188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0" name="Text Box 1886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1" name="Text Box 1886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2" name="Text Box 1887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3" name="Text Box 188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4" name="Text Box 257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5" name="Text Box 2570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6" name="Text Box 2570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7" name="Text Box 2570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8" name="Text Box 2571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9" name="Text Box 2571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0" name="Text Box 2571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1" name="Text Box 2571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2" name="Text Box 2571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3" name="Text Box 2571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4" name="Text Box 2571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5" name="Text Box 257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6" name="Text Box 2572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7" name="Text Box 257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8" name="Text Box 257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9" name="Text Box 257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0" name="Text Box 257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1" name="Text Box 257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2" name="Text Box 257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3" name="Text Box 257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4" name="Text Box 257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5" name="Text Box 257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6" name="Text Box 257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7" name="Text Box 257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8" name="Text Box 1888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9" name="Text Box 1888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0" name="Text Box 2575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1" name="Text Box 257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2" name="Text Box 2575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3" name="Text Box 257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704" name="Text Box 25761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705" name="Text Box 25762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6" name="Text Box 1888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7" name="Text Box 257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8" name="Text Box 257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709" name="Text Box 25769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0" name="Text Box 188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1" name="Text Box 188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2" name="Text Box 188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3" name="Text Box 188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4" name="Text Box 188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5" name="Text Box 189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6" name="Text Box 189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7" name="Text Box 189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8" name="Text Box 189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9" name="Text Box 189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0" name="Text Box 189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1" name="Text Box 189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2" name="Text Box 257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3" name="Text Box 257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4" name="Text Box 257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5" name="Text Box 257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6" name="Text Box 257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7" name="Text Box 257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8" name="Text Box 257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9" name="Text Box 257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0" name="Text Box 257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1" name="Text Box 257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2" name="Text Box 257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3" name="Text Box 257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4" name="Text Box 257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5" name="Text Box 257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6" name="Text Box 257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7" name="Text Box 257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8" name="Text Box 257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9" name="Text Box 257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0" name="Text Box 258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1" name="Text Box 258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2" name="Text Box 258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3" name="Text Box 258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4" name="Text Box 258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5" name="Text Box 258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6" name="Text Box 258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7" name="Text Box 2581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8" name="Text Box 2581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9" name="Text Box 2582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0" name="Text Box 2582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1" name="Text Box 2582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2" name="Text Box 2582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3" name="Text Box 2582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4" name="Text Box 2582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5" name="Text Box 2582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6" name="Text Box 2582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7" name="Text Box 2582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8" name="Text Box 256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9" name="Text Box 256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0" name="Text Box 2564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1" name="Text Box 2564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2" name="Text Box 2564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3" name="Text Box 2564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4" name="Text Box 2564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5" name="Text Box 2564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6" name="Text Box 2564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599" name="Text Box 1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0" name="Text Box 31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1" name="Text Box 31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2" name="Text Box 52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3" name="Text Box 52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4" name="Text Box 52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5" name="Text Box 52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6" name="Text Box 52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7" name="Text Box 52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8" name="Text Box 52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9" name="Text Box 53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0" name="Text Box 53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1" name="Text Box 54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2" name="Text Box 54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3" name="Text Box 54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4" name="Text Box 54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5" name="Text Box 54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6" name="Text Box 54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7" name="Text Box 8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8" name="Text Box 85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9" name="Text Box 86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0" name="Text Box 8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1" name="Text Box 8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2" name="Text Box 86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3" name="Text Box 8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4" name="Text Box 8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5" name="Text Box 86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6" name="Text Box 87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7" name="Text Box 87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8" name="Text Box 88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9" name="Text Box 88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0" name="Text Box 88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1" name="Text Box 1453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2" name="Text Box 1453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3" name="Text Box 188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4" name="Text Box 1885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5" name="Text Box 188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6" name="Text Box 1886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7" name="Text Box 188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8" name="Text Box 188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9" name="Text Box 1886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0" name="Text Box 1886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1" name="Text Box 188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2" name="Text Box 1886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3" name="Text Box 188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4" name="Text Box 1886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5" name="Text Box 1886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6" name="Text Box 1887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7" name="Text Box 188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8" name="Text Box 1888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9" name="Text Box 1888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0" name="Text Box 1888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1" name="Text Box 188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2" name="Text Box 188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3" name="Text Box 188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4" name="Text Box 188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5" name="Text Box 188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6" name="Text Box 189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7" name="Text Box 189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8" name="Text Box 189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9" name="Text Box 189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0" name="Text Box 189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1" name="Text Box 189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2" name="Text Box 189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3" name="Text Box 256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4" name="Text Box 256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5" name="Text Box 256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6" name="Text Box 256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7" name="Text Box 257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8" name="Text Box 257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9" name="Text Box 257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0" name="Text Box 2570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1" name="Text Box 2570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2" name="Text Box 2570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3" name="Text Box 2571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4" name="Text Box 2571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5" name="Text Box 2571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6" name="Text Box 2571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7" name="Text Box 2571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8" name="Text Box 2571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9" name="Text Box 2571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0" name="Text Box 257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1" name="Text Box 2572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2" name="Text Box 2573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3" name="Text Box 2573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4" name="Text Box 2573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5" name="Text Box 2573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6" name="Text Box 2573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7" name="Text Box 2573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8" name="Text Box 2573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9" name="Text Box 2573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0" name="Text Box 2573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1" name="Text Box 2573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2" name="Text Box 2574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3" name="Text Box 2575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4" name="Text Box 257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5" name="Text Box 2575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6" name="Text Box 257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7" name="Text Box 257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8" name="Text Box 257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9" name="Text Box 257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0" name="Text Box 257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1" name="Text Box 2576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2" name="Text Box 257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3" name="Text Box 2577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4" name="Text Box 2577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5" name="Text Box 2577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6" name="Text Box 2577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7" name="Text Box 2577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8" name="Text Box 2577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9" name="Text Box 2577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0" name="Text Box 2577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1" name="Text Box 2578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2" name="Text Box 2578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3" name="Text Box 2578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4" name="Text Box 257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5" name="Text Box 257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6" name="Text Box 257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7" name="Text Box 257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8" name="Text Box 257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9" name="Text Box 257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0" name="Text Box 258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1" name="Text Box 258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2" name="Text Box 258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3" name="Text Box 258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4" name="Text Box 258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5" name="Text Box 258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6" name="Text Box 258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7" name="Text Box 2581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8" name="Text Box 2581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9" name="Text Box 2582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0" name="Text Box 2582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1" name="Text Box 2582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2" name="Text Box 2582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3" name="Text Box 2582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4" name="Text Box 2582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5" name="Text Box 2582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6" name="Text Box 2582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7" name="Text Box 2582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8" name="Text Box 188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9" name="Text Box 1885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0" name="Text Box 256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1" name="Text Box 256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2" name="Text Box 188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3" name="Text Box 257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4" name="Text Box 1886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5" name="Text Box 188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6" name="Text Box 188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7" name="Text Box 1886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8" name="Text Box 1886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9" name="Text Box 188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0" name="Text Box 1886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1" name="Text Box 188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2" name="Text Box 1886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3" name="Text Box 1886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4" name="Text Box 1887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5" name="Text Box 188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6" name="Text Box 257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7" name="Text Box 2570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8" name="Text Box 2570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9" name="Text Box 2570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0" name="Text Box 2571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1" name="Text Box 2571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2" name="Text Box 2571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3" name="Text Box 2571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4" name="Text Box 2571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5" name="Text Box 2571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6" name="Text Box 2571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7" name="Text Box 257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8" name="Text Box 2572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9" name="Text Box 2573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0" name="Text Box 2573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1" name="Text Box 2573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2" name="Text Box 2573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3" name="Text Box 2573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4" name="Text Box 2573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5" name="Text Box 2573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6" name="Text Box 2573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7" name="Text Box 2573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8" name="Text Box 2573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9" name="Text Box 2574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0" name="Text Box 1888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1" name="Text Box 1888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2" name="Text Box 2575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3" name="Text Box 257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4" name="Text Box 2575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5" name="Text Box 257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6" name="Text Box 1888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7" name="Text Box 257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8" name="Text Box 257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9" name="Text Box 188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0" name="Text Box 188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1" name="Text Box 188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2" name="Text Box 188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3" name="Text Box 188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4" name="Text Box 189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5" name="Text Box 189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6" name="Text Box 189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7" name="Text Box 189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8" name="Text Box 189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9" name="Text Box 189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0" name="Text Box 189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1" name="Text Box 257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2" name="Text Box 2577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3" name="Text Box 2577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4" name="Text Box 2577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5" name="Text Box 2577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6" name="Text Box 2577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7" name="Text Box 2577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8" name="Text Box 2577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9" name="Text Box 2577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0" name="Text Box 2578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1" name="Text Box 2578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2" name="Text Box 2578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3" name="Text Box 257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4" name="Text Box 257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5" name="Text Box 257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6" name="Text Box 257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7" name="Text Box 257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8" name="Text Box 257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9" name="Text Box 258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0" name="Text Box 258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1" name="Text Box 258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2" name="Text Box 258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3" name="Text Box 258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4" name="Text Box 258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5" name="Text Box 258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6" name="Text Box 2581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7" name="Text Box 2581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8" name="Text Box 2582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9" name="Text Box 2582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0" name="Text Box 2582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1" name="Text Box 2582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2" name="Text Box 2582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3" name="Text Box 2582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4" name="Text Box 2582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5" name="Text Box 2582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6" name="Text Box 2582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6193155" y="10166985"/>
          <a:ext cx="76200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11698605" y="101250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61</xdr:row>
      <xdr:rowOff>144780</xdr:rowOff>
    </xdr:from>
    <xdr:to>
      <xdr:col>15</xdr:col>
      <xdr:colOff>76200</xdr:colOff>
      <xdr:row>63</xdr:row>
      <xdr:rowOff>68580</xdr:rowOff>
    </xdr:to>
    <xdr:sp macro="" textlink="">
      <xdr:nvSpPr>
        <xdr:cNvPr id="2184" name="Text Box 194"/>
        <xdr:cNvSpPr txBox="1">
          <a:spLocks noChangeArrowheads="1"/>
        </xdr:cNvSpPr>
      </xdr:nvSpPr>
      <xdr:spPr bwMode="auto">
        <a:xfrm>
          <a:off x="6179820" y="95021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45720</xdr:colOff>
      <xdr:row>65</xdr:row>
      <xdr:rowOff>53340</xdr:rowOff>
    </xdr:from>
    <xdr:to>
      <xdr:col>11</xdr:col>
      <xdr:colOff>121920</xdr:colOff>
      <xdr:row>66</xdr:row>
      <xdr:rowOff>144780</xdr:rowOff>
    </xdr:to>
    <xdr:sp macro="" textlink="">
      <xdr:nvSpPr>
        <xdr:cNvPr id="2185" name="Text Box 498"/>
        <xdr:cNvSpPr txBox="1">
          <a:spLocks noChangeArrowheads="1"/>
        </xdr:cNvSpPr>
      </xdr:nvSpPr>
      <xdr:spPr bwMode="auto">
        <a:xfrm>
          <a:off x="4472940" y="10050780"/>
          <a:ext cx="762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69</xdr:row>
      <xdr:rowOff>7620</xdr:rowOff>
    </xdr:from>
    <xdr:to>
      <xdr:col>14</xdr:col>
      <xdr:colOff>274320</xdr:colOff>
      <xdr:row>69</xdr:row>
      <xdr:rowOff>106680</xdr:rowOff>
    </xdr:to>
    <xdr:sp macro="" textlink="">
      <xdr:nvSpPr>
        <xdr:cNvPr id="2186" name="Text Box 5855"/>
        <xdr:cNvSpPr txBox="1">
          <a:spLocks noChangeArrowheads="1"/>
        </xdr:cNvSpPr>
      </xdr:nvSpPr>
      <xdr:spPr bwMode="auto">
        <a:xfrm rot="10800000">
          <a:off x="5219700" y="10637520"/>
          <a:ext cx="7848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137160</xdr:rowOff>
    </xdr:from>
    <xdr:to>
      <xdr:col>15</xdr:col>
      <xdr:colOff>76200</xdr:colOff>
      <xdr:row>63</xdr:row>
      <xdr:rowOff>53340</xdr:rowOff>
    </xdr:to>
    <xdr:sp macro="" textlink="">
      <xdr:nvSpPr>
        <xdr:cNvPr id="2187" name="Text Box 25650"/>
        <xdr:cNvSpPr txBox="1">
          <a:spLocks noChangeArrowheads="1"/>
        </xdr:cNvSpPr>
      </xdr:nvSpPr>
      <xdr:spPr bwMode="auto">
        <a:xfrm>
          <a:off x="6179820" y="94945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762000</xdr:colOff>
      <xdr:row>53</xdr:row>
      <xdr:rowOff>0</xdr:rowOff>
    </xdr:from>
    <xdr:to>
      <xdr:col>19</xdr:col>
      <xdr:colOff>0</xdr:colOff>
      <xdr:row>54</xdr:row>
      <xdr:rowOff>83820</xdr:rowOff>
    </xdr:to>
    <xdr:sp macro="" textlink="">
      <xdr:nvSpPr>
        <xdr:cNvPr id="2188" name="Text Box 18818"/>
        <xdr:cNvSpPr txBox="1">
          <a:spLocks noChangeArrowheads="1"/>
        </xdr:cNvSpPr>
      </xdr:nvSpPr>
      <xdr:spPr bwMode="auto">
        <a:xfrm>
          <a:off x="7940040" y="791718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53</xdr:row>
      <xdr:rowOff>121920</xdr:rowOff>
    </xdr:from>
    <xdr:to>
      <xdr:col>18</xdr:col>
      <xdr:colOff>518160</xdr:colOff>
      <xdr:row>55</xdr:row>
      <xdr:rowOff>45720</xdr:rowOff>
    </xdr:to>
    <xdr:sp macro="" textlink="">
      <xdr:nvSpPr>
        <xdr:cNvPr id="2189" name="Text Box 18819"/>
        <xdr:cNvSpPr txBox="1">
          <a:spLocks noChangeArrowheads="1"/>
        </xdr:cNvSpPr>
      </xdr:nvSpPr>
      <xdr:spPr bwMode="auto">
        <a:xfrm>
          <a:off x="7696200" y="819912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54</xdr:row>
      <xdr:rowOff>121920</xdr:rowOff>
    </xdr:from>
    <xdr:to>
      <xdr:col>18</xdr:col>
      <xdr:colOff>518160</xdr:colOff>
      <xdr:row>56</xdr:row>
      <xdr:rowOff>45720</xdr:rowOff>
    </xdr:to>
    <xdr:sp macro="" textlink="">
      <xdr:nvSpPr>
        <xdr:cNvPr id="2190" name="Text Box 18819"/>
        <xdr:cNvSpPr txBox="1">
          <a:spLocks noChangeArrowheads="1"/>
        </xdr:cNvSpPr>
      </xdr:nvSpPr>
      <xdr:spPr bwMode="auto">
        <a:xfrm>
          <a:off x="7696200" y="83591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62</xdr:row>
      <xdr:rowOff>144780</xdr:rowOff>
    </xdr:from>
    <xdr:to>
      <xdr:col>15</xdr:col>
      <xdr:colOff>76200</xdr:colOff>
      <xdr:row>64</xdr:row>
      <xdr:rowOff>68580</xdr:rowOff>
    </xdr:to>
    <xdr:sp macro="" textlink="">
      <xdr:nvSpPr>
        <xdr:cNvPr id="2191" name="Text Box 194"/>
        <xdr:cNvSpPr txBox="1">
          <a:spLocks noChangeArrowheads="1"/>
        </xdr:cNvSpPr>
      </xdr:nvSpPr>
      <xdr:spPr bwMode="auto">
        <a:xfrm>
          <a:off x="6179820" y="966216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62</xdr:row>
      <xdr:rowOff>137160</xdr:rowOff>
    </xdr:from>
    <xdr:to>
      <xdr:col>15</xdr:col>
      <xdr:colOff>76200</xdr:colOff>
      <xdr:row>64</xdr:row>
      <xdr:rowOff>53340</xdr:rowOff>
    </xdr:to>
    <xdr:sp macro="" textlink="">
      <xdr:nvSpPr>
        <xdr:cNvPr id="2192" name="Text Box 25650"/>
        <xdr:cNvSpPr txBox="1">
          <a:spLocks noChangeArrowheads="1"/>
        </xdr:cNvSpPr>
      </xdr:nvSpPr>
      <xdr:spPr bwMode="auto">
        <a:xfrm>
          <a:off x="6179820" y="96545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55</xdr:row>
      <xdr:rowOff>121920</xdr:rowOff>
    </xdr:from>
    <xdr:to>
      <xdr:col>18</xdr:col>
      <xdr:colOff>518160</xdr:colOff>
      <xdr:row>57</xdr:row>
      <xdr:rowOff>45720</xdr:rowOff>
    </xdr:to>
    <xdr:sp macro="" textlink="">
      <xdr:nvSpPr>
        <xdr:cNvPr id="2193" name="Text Box 18819"/>
        <xdr:cNvSpPr txBox="1">
          <a:spLocks noChangeArrowheads="1"/>
        </xdr:cNvSpPr>
      </xdr:nvSpPr>
      <xdr:spPr bwMode="auto">
        <a:xfrm>
          <a:off x="7696200" y="851916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63</xdr:row>
      <xdr:rowOff>144780</xdr:rowOff>
    </xdr:from>
    <xdr:to>
      <xdr:col>15</xdr:col>
      <xdr:colOff>76200</xdr:colOff>
      <xdr:row>65</xdr:row>
      <xdr:rowOff>68580</xdr:rowOff>
    </xdr:to>
    <xdr:sp macro="" textlink="">
      <xdr:nvSpPr>
        <xdr:cNvPr id="2194" name="Text Box 194"/>
        <xdr:cNvSpPr txBox="1">
          <a:spLocks noChangeArrowheads="1"/>
        </xdr:cNvSpPr>
      </xdr:nvSpPr>
      <xdr:spPr bwMode="auto">
        <a:xfrm>
          <a:off x="6179820" y="98221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63</xdr:row>
      <xdr:rowOff>137160</xdr:rowOff>
    </xdr:from>
    <xdr:to>
      <xdr:col>15</xdr:col>
      <xdr:colOff>76200</xdr:colOff>
      <xdr:row>65</xdr:row>
      <xdr:rowOff>53340</xdr:rowOff>
    </xdr:to>
    <xdr:sp macro="" textlink="">
      <xdr:nvSpPr>
        <xdr:cNvPr id="2195" name="Text Box 25650"/>
        <xdr:cNvSpPr txBox="1">
          <a:spLocks noChangeArrowheads="1"/>
        </xdr:cNvSpPr>
      </xdr:nvSpPr>
      <xdr:spPr bwMode="auto">
        <a:xfrm>
          <a:off x="6179820" y="98145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56</xdr:row>
      <xdr:rowOff>121920</xdr:rowOff>
    </xdr:from>
    <xdr:to>
      <xdr:col>18</xdr:col>
      <xdr:colOff>518160</xdr:colOff>
      <xdr:row>58</xdr:row>
      <xdr:rowOff>45720</xdr:rowOff>
    </xdr:to>
    <xdr:sp macro="" textlink="">
      <xdr:nvSpPr>
        <xdr:cNvPr id="2196" name="Text Box 18819"/>
        <xdr:cNvSpPr txBox="1">
          <a:spLocks noChangeArrowheads="1"/>
        </xdr:cNvSpPr>
      </xdr:nvSpPr>
      <xdr:spPr bwMode="auto">
        <a:xfrm>
          <a:off x="7696200" y="867918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64</xdr:row>
      <xdr:rowOff>144780</xdr:rowOff>
    </xdr:from>
    <xdr:to>
      <xdr:col>15</xdr:col>
      <xdr:colOff>76200</xdr:colOff>
      <xdr:row>66</xdr:row>
      <xdr:rowOff>68580</xdr:rowOff>
    </xdr:to>
    <xdr:sp macro="" textlink="">
      <xdr:nvSpPr>
        <xdr:cNvPr id="2197" name="Text Box 194"/>
        <xdr:cNvSpPr txBox="1">
          <a:spLocks noChangeArrowheads="1"/>
        </xdr:cNvSpPr>
      </xdr:nvSpPr>
      <xdr:spPr bwMode="auto">
        <a:xfrm>
          <a:off x="6179820" y="998220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64</xdr:row>
      <xdr:rowOff>137160</xdr:rowOff>
    </xdr:from>
    <xdr:to>
      <xdr:col>15</xdr:col>
      <xdr:colOff>76200</xdr:colOff>
      <xdr:row>66</xdr:row>
      <xdr:rowOff>53340</xdr:rowOff>
    </xdr:to>
    <xdr:sp macro="" textlink="">
      <xdr:nvSpPr>
        <xdr:cNvPr id="2198" name="Text Box 25650"/>
        <xdr:cNvSpPr txBox="1">
          <a:spLocks noChangeArrowheads="1"/>
        </xdr:cNvSpPr>
      </xdr:nvSpPr>
      <xdr:spPr bwMode="auto">
        <a:xfrm>
          <a:off x="6179820" y="997458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518160</xdr:colOff>
      <xdr:row>56</xdr:row>
      <xdr:rowOff>121920</xdr:rowOff>
    </xdr:from>
    <xdr:ext cx="784860" cy="243840"/>
    <xdr:sp macro="" textlink="">
      <xdr:nvSpPr>
        <xdr:cNvPr id="17" name="Text Box 18819"/>
        <xdr:cNvSpPr txBox="1">
          <a:spLocks noChangeArrowheads="1"/>
        </xdr:cNvSpPr>
      </xdr:nvSpPr>
      <xdr:spPr bwMode="auto">
        <a:xfrm>
          <a:off x="7696200" y="91592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144780</xdr:rowOff>
    </xdr:from>
    <xdr:ext cx="76200" cy="243840"/>
    <xdr:sp macro="" textlink="">
      <xdr:nvSpPr>
        <xdr:cNvPr id="18" name="Text Box 194"/>
        <xdr:cNvSpPr txBox="1">
          <a:spLocks noChangeArrowheads="1"/>
        </xdr:cNvSpPr>
      </xdr:nvSpPr>
      <xdr:spPr bwMode="auto">
        <a:xfrm>
          <a:off x="6179820" y="106222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137160</xdr:rowOff>
    </xdr:from>
    <xdr:ext cx="76200" cy="236220"/>
    <xdr:sp macro="" textlink="">
      <xdr:nvSpPr>
        <xdr:cNvPr id="19" name="Text Box 25650"/>
        <xdr:cNvSpPr txBox="1">
          <a:spLocks noChangeArrowheads="1"/>
        </xdr:cNvSpPr>
      </xdr:nvSpPr>
      <xdr:spPr bwMode="auto">
        <a:xfrm>
          <a:off x="6179820" y="106146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68</xdr:row>
      <xdr:rowOff>7620</xdr:rowOff>
    </xdr:from>
    <xdr:ext cx="697230" cy="76200"/>
    <xdr:sp macro="" textlink="">
      <xdr:nvSpPr>
        <xdr:cNvPr id="20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144780</xdr:colOff>
      <xdr:row>68</xdr:row>
      <xdr:rowOff>7620</xdr:rowOff>
    </xdr:from>
    <xdr:ext cx="697230" cy="76200"/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5989320" y="102698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68</xdr:row>
      <xdr:rowOff>7620</xdr:rowOff>
    </xdr:from>
    <xdr:to>
      <xdr:col>16</xdr:col>
      <xdr:colOff>194310</xdr:colOff>
      <xdr:row>68</xdr:row>
      <xdr:rowOff>83820</xdr:rowOff>
    </xdr:to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7" name="Text Box 5797"/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8" name="Text Box 5799"/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9" name="Text Box 5827"/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43</xdr:row>
      <xdr:rowOff>0</xdr:rowOff>
    </xdr:from>
    <xdr:to>
      <xdr:col>18</xdr:col>
      <xdr:colOff>331470</xdr:colOff>
      <xdr:row>45</xdr:row>
      <xdr:rowOff>7620</xdr:rowOff>
    </xdr:to>
    <xdr:sp macro="" textlink="">
      <xdr:nvSpPr>
        <xdr:cNvPr id="3580" name="Text Box 5830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43</xdr:row>
      <xdr:rowOff>0</xdr:rowOff>
    </xdr:from>
    <xdr:to>
      <xdr:col>18</xdr:col>
      <xdr:colOff>331470</xdr:colOff>
      <xdr:row>45</xdr:row>
      <xdr:rowOff>7620</xdr:rowOff>
    </xdr:to>
    <xdr:sp macro="" textlink="">
      <xdr:nvSpPr>
        <xdr:cNvPr id="3581" name="Text Box 5832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82" name="Text Box 1882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18</xdr:col>
      <xdr:colOff>331470</xdr:colOff>
      <xdr:row>52</xdr:row>
      <xdr:rowOff>7620</xdr:rowOff>
    </xdr:to>
    <xdr:sp macro="" textlink="">
      <xdr:nvSpPr>
        <xdr:cNvPr id="3583" name="Text Box 25667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18</xdr:col>
      <xdr:colOff>331470</xdr:colOff>
      <xdr:row>52</xdr:row>
      <xdr:rowOff>7620</xdr:rowOff>
    </xdr:to>
    <xdr:sp macro="" textlink="">
      <xdr:nvSpPr>
        <xdr:cNvPr id="3584" name="Text Box 25668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18</xdr:col>
      <xdr:colOff>331470</xdr:colOff>
      <xdr:row>52</xdr:row>
      <xdr:rowOff>7620</xdr:rowOff>
    </xdr:to>
    <xdr:sp macro="" textlink="">
      <xdr:nvSpPr>
        <xdr:cNvPr id="3585" name="Text Box 18826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18</xdr:col>
      <xdr:colOff>331470</xdr:colOff>
      <xdr:row>52</xdr:row>
      <xdr:rowOff>7620</xdr:rowOff>
    </xdr:to>
    <xdr:sp macro="" textlink="">
      <xdr:nvSpPr>
        <xdr:cNvPr id="3586" name="Text Box 18827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18</xdr:col>
      <xdr:colOff>331470</xdr:colOff>
      <xdr:row>52</xdr:row>
      <xdr:rowOff>144780</xdr:rowOff>
    </xdr:to>
    <xdr:sp macro="" textlink="">
      <xdr:nvSpPr>
        <xdr:cNvPr id="3587" name="Text Box 25667"/>
        <xdr:cNvSpPr txBox="1">
          <a:spLocks noChangeArrowheads="1"/>
        </xdr:cNvSpPr>
      </xdr:nvSpPr>
      <xdr:spPr bwMode="auto">
        <a:xfrm>
          <a:off x="5219700" y="7246620"/>
          <a:ext cx="30784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18</xdr:col>
      <xdr:colOff>331470</xdr:colOff>
      <xdr:row>52</xdr:row>
      <xdr:rowOff>144780</xdr:rowOff>
    </xdr:to>
    <xdr:sp macro="" textlink="">
      <xdr:nvSpPr>
        <xdr:cNvPr id="3588" name="Text Box 25668"/>
        <xdr:cNvSpPr txBox="1">
          <a:spLocks noChangeArrowheads="1"/>
        </xdr:cNvSpPr>
      </xdr:nvSpPr>
      <xdr:spPr bwMode="auto">
        <a:xfrm>
          <a:off x="5219700" y="7246620"/>
          <a:ext cx="30784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61</xdr:row>
      <xdr:rowOff>0</xdr:rowOff>
    </xdr:from>
    <xdr:to>
      <xdr:col>19</xdr:col>
      <xdr:colOff>647700</xdr:colOff>
      <xdr:row>63</xdr:row>
      <xdr:rowOff>7620</xdr:rowOff>
    </xdr:to>
    <xdr:sp macro="" textlink="">
      <xdr:nvSpPr>
        <xdr:cNvPr id="3589" name="Text Box 25766"/>
        <xdr:cNvSpPr txBox="1">
          <a:spLocks noChangeArrowheads="1"/>
        </xdr:cNvSpPr>
      </xdr:nvSpPr>
      <xdr:spPr bwMode="auto">
        <a:xfrm>
          <a:off x="7924800" y="87553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24</xdr:row>
      <xdr:rowOff>0</xdr:rowOff>
    </xdr:from>
    <xdr:to>
      <xdr:col>18</xdr:col>
      <xdr:colOff>331470</xdr:colOff>
      <xdr:row>26</xdr:row>
      <xdr:rowOff>7620</xdr:rowOff>
    </xdr:to>
    <xdr:sp macro="" textlink="">
      <xdr:nvSpPr>
        <xdr:cNvPr id="3590" name="Text Box 5800"/>
        <xdr:cNvSpPr txBox="1">
          <a:spLocks noChangeArrowheads="1"/>
        </xdr:cNvSpPr>
      </xdr:nvSpPr>
      <xdr:spPr bwMode="auto">
        <a:xfrm>
          <a:off x="5219700" y="323850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24</xdr:row>
      <xdr:rowOff>0</xdr:rowOff>
    </xdr:from>
    <xdr:to>
      <xdr:col>18</xdr:col>
      <xdr:colOff>331470</xdr:colOff>
      <xdr:row>26</xdr:row>
      <xdr:rowOff>7620</xdr:rowOff>
    </xdr:to>
    <xdr:sp macro="" textlink="">
      <xdr:nvSpPr>
        <xdr:cNvPr id="3591" name="Text Box 18798"/>
        <xdr:cNvSpPr txBox="1">
          <a:spLocks noChangeArrowheads="1"/>
        </xdr:cNvSpPr>
      </xdr:nvSpPr>
      <xdr:spPr bwMode="auto">
        <a:xfrm>
          <a:off x="5053965" y="321945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43</xdr:row>
      <xdr:rowOff>0</xdr:rowOff>
    </xdr:from>
    <xdr:to>
      <xdr:col>18</xdr:col>
      <xdr:colOff>331470</xdr:colOff>
      <xdr:row>45</xdr:row>
      <xdr:rowOff>7620</xdr:rowOff>
    </xdr:to>
    <xdr:sp macro="" textlink="">
      <xdr:nvSpPr>
        <xdr:cNvPr id="3592" name="Text Box 5797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3" name="Text Box 5798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43</xdr:row>
      <xdr:rowOff>0</xdr:rowOff>
    </xdr:from>
    <xdr:to>
      <xdr:col>18</xdr:col>
      <xdr:colOff>331470</xdr:colOff>
      <xdr:row>45</xdr:row>
      <xdr:rowOff>7620</xdr:rowOff>
    </xdr:to>
    <xdr:sp macro="" textlink="">
      <xdr:nvSpPr>
        <xdr:cNvPr id="3594" name="Text Box 5799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5" name="Text Box 580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6" name="Text Box 580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7" name="Text Box 5805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8" name="Text Box 5806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9" name="Text Box 5807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0" name="Text Box 580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1" name="Text Box 581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2" name="Text Box 5812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3" name="Text Box 582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4" name="Text Box 582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5" name="Text Box 582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6" name="Text Box 5825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7" name="Text Box 5826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43</xdr:row>
      <xdr:rowOff>0</xdr:rowOff>
    </xdr:from>
    <xdr:to>
      <xdr:col>18</xdr:col>
      <xdr:colOff>331470</xdr:colOff>
      <xdr:row>45</xdr:row>
      <xdr:rowOff>7620</xdr:rowOff>
    </xdr:to>
    <xdr:sp macro="" textlink="">
      <xdr:nvSpPr>
        <xdr:cNvPr id="3608" name="Text Box 5827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9" name="Text Box 5828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0" name="Text Box 582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1" name="Text Box 1453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2" name="Text Box 1453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3" name="Text Box 18810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4" name="Text Box 1881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5" name="Text Box 18812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6" name="Text Box 1881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7" name="Text Box 1881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8" name="Text Box 18815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9" name="Text Box 18816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0" name="Text Box 18817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1" name="Text Box 18818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2" name="Text Box 1881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3" name="Text Box 18820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4" name="Text Box 1882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5" name="Text Box 18822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6" name="Text Box 1882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52</xdr:row>
      <xdr:rowOff>0</xdr:rowOff>
    </xdr:from>
    <xdr:to>
      <xdr:col>18</xdr:col>
      <xdr:colOff>331470</xdr:colOff>
      <xdr:row>54</xdr:row>
      <xdr:rowOff>7620</xdr:rowOff>
    </xdr:to>
    <xdr:sp macro="" textlink="">
      <xdr:nvSpPr>
        <xdr:cNvPr id="3627" name="Text Box 5800"/>
        <xdr:cNvSpPr txBox="1">
          <a:spLocks noChangeArrowheads="1"/>
        </xdr:cNvSpPr>
      </xdr:nvSpPr>
      <xdr:spPr bwMode="auto">
        <a:xfrm>
          <a:off x="5053965" y="735330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52</xdr:row>
      <xdr:rowOff>0</xdr:rowOff>
    </xdr:from>
    <xdr:to>
      <xdr:col>18</xdr:col>
      <xdr:colOff>331470</xdr:colOff>
      <xdr:row>54</xdr:row>
      <xdr:rowOff>7620</xdr:rowOff>
    </xdr:to>
    <xdr:sp macro="" textlink="">
      <xdr:nvSpPr>
        <xdr:cNvPr id="3628" name="Text Box 18798"/>
        <xdr:cNvSpPr txBox="1">
          <a:spLocks noChangeArrowheads="1"/>
        </xdr:cNvSpPr>
      </xdr:nvSpPr>
      <xdr:spPr bwMode="auto">
        <a:xfrm>
          <a:off x="5053965" y="735330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61</xdr:row>
      <xdr:rowOff>114300</xdr:rowOff>
    </xdr:from>
    <xdr:to>
      <xdr:col>19</xdr:col>
      <xdr:colOff>647700</xdr:colOff>
      <xdr:row>63</xdr:row>
      <xdr:rowOff>121920</xdr:rowOff>
    </xdr:to>
    <xdr:sp macro="" textlink="">
      <xdr:nvSpPr>
        <xdr:cNvPr id="3629" name="Text Box 25766"/>
        <xdr:cNvSpPr txBox="1">
          <a:spLocks noChangeArrowheads="1"/>
        </xdr:cNvSpPr>
      </xdr:nvSpPr>
      <xdr:spPr bwMode="auto">
        <a:xfrm>
          <a:off x="7924800" y="88696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62</xdr:row>
      <xdr:rowOff>114300</xdr:rowOff>
    </xdr:from>
    <xdr:to>
      <xdr:col>19</xdr:col>
      <xdr:colOff>647700</xdr:colOff>
      <xdr:row>64</xdr:row>
      <xdr:rowOff>121920</xdr:rowOff>
    </xdr:to>
    <xdr:sp macro="" textlink="">
      <xdr:nvSpPr>
        <xdr:cNvPr id="3630" name="Text Box 25766"/>
        <xdr:cNvSpPr txBox="1">
          <a:spLocks noChangeArrowheads="1"/>
        </xdr:cNvSpPr>
      </xdr:nvSpPr>
      <xdr:spPr bwMode="auto">
        <a:xfrm>
          <a:off x="7924800" y="90220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63</xdr:row>
      <xdr:rowOff>114300</xdr:rowOff>
    </xdr:from>
    <xdr:to>
      <xdr:col>19</xdr:col>
      <xdr:colOff>647700</xdr:colOff>
      <xdr:row>65</xdr:row>
      <xdr:rowOff>121920</xdr:rowOff>
    </xdr:to>
    <xdr:sp macro="" textlink="">
      <xdr:nvSpPr>
        <xdr:cNvPr id="3631" name="Text Box 25766"/>
        <xdr:cNvSpPr txBox="1">
          <a:spLocks noChangeArrowheads="1"/>
        </xdr:cNvSpPr>
      </xdr:nvSpPr>
      <xdr:spPr bwMode="auto">
        <a:xfrm>
          <a:off x="7924800" y="91744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64</xdr:row>
      <xdr:rowOff>114300</xdr:rowOff>
    </xdr:from>
    <xdr:to>
      <xdr:col>19</xdr:col>
      <xdr:colOff>647700</xdr:colOff>
      <xdr:row>66</xdr:row>
      <xdr:rowOff>121920</xdr:rowOff>
    </xdr:to>
    <xdr:sp macro="" textlink="">
      <xdr:nvSpPr>
        <xdr:cNvPr id="3632" name="Text Box 25766"/>
        <xdr:cNvSpPr txBox="1">
          <a:spLocks noChangeArrowheads="1"/>
        </xdr:cNvSpPr>
      </xdr:nvSpPr>
      <xdr:spPr bwMode="auto">
        <a:xfrm>
          <a:off x="7924800" y="93268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723900</xdr:colOff>
      <xdr:row>64</xdr:row>
      <xdr:rowOff>114300</xdr:rowOff>
    </xdr:from>
    <xdr:ext cx="1493520" cy="312420"/>
    <xdr:sp macro="" textlink="">
      <xdr:nvSpPr>
        <xdr:cNvPr id="58" name="Text Box 25766"/>
        <xdr:cNvSpPr txBox="1">
          <a:spLocks noChangeArrowheads="1"/>
        </xdr:cNvSpPr>
      </xdr:nvSpPr>
      <xdr:spPr bwMode="auto">
        <a:xfrm>
          <a:off x="7924800" y="991362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144780</xdr:colOff>
      <xdr:row>68</xdr:row>
      <xdr:rowOff>7620</xdr:rowOff>
    </xdr:from>
    <xdr:to>
      <xdr:col>16</xdr:col>
      <xdr:colOff>194310</xdr:colOff>
      <xdr:row>68</xdr:row>
      <xdr:rowOff>83820</xdr:rowOff>
    </xdr:to>
    <xdr:sp macro="" textlink="">
      <xdr:nvSpPr>
        <xdr:cNvPr id="59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40</xdr:row>
      <xdr:rowOff>45720</xdr:rowOff>
    </xdr:from>
    <xdr:to>
      <xdr:col>19</xdr:col>
      <xdr:colOff>9525</xdr:colOff>
      <xdr:row>46</xdr:row>
      <xdr:rowOff>97155</xdr:rowOff>
    </xdr:to>
    <xdr:sp macro="" textlink="">
      <xdr:nvSpPr>
        <xdr:cNvPr id="4106" name="Text Box 25836"/>
        <xdr:cNvSpPr txBox="1">
          <a:spLocks noChangeArrowheads="1"/>
        </xdr:cNvSpPr>
      </xdr:nvSpPr>
      <xdr:spPr bwMode="auto">
        <a:xfrm>
          <a:off x="5600700" y="5661660"/>
          <a:ext cx="31394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40</xdr:row>
      <xdr:rowOff>7620</xdr:rowOff>
    </xdr:from>
    <xdr:to>
      <xdr:col>16</xdr:col>
      <xdr:colOff>194310</xdr:colOff>
      <xdr:row>40</xdr:row>
      <xdr:rowOff>83820</xdr:rowOff>
    </xdr:to>
    <xdr:sp macro="" textlink="">
      <xdr:nvSpPr>
        <xdr:cNvPr id="3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68</xdr:row>
      <xdr:rowOff>7620</xdr:rowOff>
    </xdr:from>
    <xdr:to>
      <xdr:col>16</xdr:col>
      <xdr:colOff>194310</xdr:colOff>
      <xdr:row>68</xdr:row>
      <xdr:rowOff>83820</xdr:rowOff>
    </xdr:to>
    <xdr:sp macro="" textlink="">
      <xdr:nvSpPr>
        <xdr:cNvPr id="2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50</xdr:row>
      <xdr:rowOff>0</xdr:rowOff>
    </xdr:from>
    <xdr:to>
      <xdr:col>22</xdr:col>
      <xdr:colOff>369570</xdr:colOff>
      <xdr:row>53</xdr:row>
      <xdr:rowOff>7620</xdr:rowOff>
    </xdr:to>
    <xdr:sp macro="" textlink="">
      <xdr:nvSpPr>
        <xdr:cNvPr id="5175" name="Text Box 2566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369570</xdr:colOff>
      <xdr:row>53</xdr:row>
      <xdr:rowOff>7620</xdr:rowOff>
    </xdr:to>
    <xdr:sp macro="" textlink="">
      <xdr:nvSpPr>
        <xdr:cNvPr id="5176" name="Text Box 25668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369570</xdr:colOff>
      <xdr:row>53</xdr:row>
      <xdr:rowOff>7620</xdr:rowOff>
    </xdr:to>
    <xdr:sp macro="" textlink="">
      <xdr:nvSpPr>
        <xdr:cNvPr id="5177" name="Text Box 18826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369570</xdr:colOff>
      <xdr:row>53</xdr:row>
      <xdr:rowOff>7620</xdr:rowOff>
    </xdr:to>
    <xdr:sp macro="" textlink="">
      <xdr:nvSpPr>
        <xdr:cNvPr id="5178" name="Text Box 1882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22</xdr:col>
      <xdr:colOff>369570</xdr:colOff>
      <xdr:row>53</xdr:row>
      <xdr:rowOff>106680</xdr:rowOff>
    </xdr:to>
    <xdr:sp macro="" textlink="">
      <xdr:nvSpPr>
        <xdr:cNvPr id="5179" name="Text Box 25667"/>
        <xdr:cNvSpPr txBox="1">
          <a:spLocks noChangeArrowheads="1"/>
        </xdr:cNvSpPr>
      </xdr:nvSpPr>
      <xdr:spPr bwMode="auto">
        <a:xfrm>
          <a:off x="5053965" y="7219950"/>
          <a:ext cx="60693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22</xdr:col>
      <xdr:colOff>369570</xdr:colOff>
      <xdr:row>53</xdr:row>
      <xdr:rowOff>106680</xdr:rowOff>
    </xdr:to>
    <xdr:sp macro="" textlink="">
      <xdr:nvSpPr>
        <xdr:cNvPr id="5180" name="Text Box 25668"/>
        <xdr:cNvSpPr txBox="1">
          <a:spLocks noChangeArrowheads="1"/>
        </xdr:cNvSpPr>
      </xdr:nvSpPr>
      <xdr:spPr bwMode="auto">
        <a:xfrm>
          <a:off x="5219700" y="7246620"/>
          <a:ext cx="6256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68</xdr:row>
      <xdr:rowOff>7620</xdr:rowOff>
    </xdr:from>
    <xdr:to>
      <xdr:col>16</xdr:col>
      <xdr:colOff>194310</xdr:colOff>
      <xdr:row>68</xdr:row>
      <xdr:rowOff>83820</xdr:rowOff>
    </xdr:to>
    <xdr:sp macro="" textlink="">
      <xdr:nvSpPr>
        <xdr:cNvPr id="8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50</xdr:row>
      <xdr:rowOff>0</xdr:rowOff>
    </xdr:from>
    <xdr:to>
      <xdr:col>22</xdr:col>
      <xdr:colOff>371475</xdr:colOff>
      <xdr:row>53</xdr:row>
      <xdr:rowOff>7620</xdr:rowOff>
    </xdr:to>
    <xdr:sp macro="" textlink="">
      <xdr:nvSpPr>
        <xdr:cNvPr id="6208" name="Text Box 2566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371475</xdr:colOff>
      <xdr:row>53</xdr:row>
      <xdr:rowOff>7620</xdr:rowOff>
    </xdr:to>
    <xdr:sp macro="" textlink="">
      <xdr:nvSpPr>
        <xdr:cNvPr id="6209" name="Text Box 25668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106680</xdr:colOff>
      <xdr:row>39</xdr:row>
      <xdr:rowOff>0</xdr:rowOff>
    </xdr:from>
    <xdr:to>
      <xdr:col>22</xdr:col>
      <xdr:colOff>622935</xdr:colOff>
      <xdr:row>41</xdr:row>
      <xdr:rowOff>152400</xdr:rowOff>
    </xdr:to>
    <xdr:sp macro="" textlink="">
      <xdr:nvSpPr>
        <xdr:cNvPr id="6210" name="Text Box 25661"/>
        <xdr:cNvSpPr txBox="1">
          <a:spLocks noChangeArrowheads="1"/>
        </xdr:cNvSpPr>
      </xdr:nvSpPr>
      <xdr:spPr bwMode="auto">
        <a:xfrm>
          <a:off x="2796540" y="5356860"/>
          <a:ext cx="89306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371475</xdr:colOff>
      <xdr:row>53</xdr:row>
      <xdr:rowOff>7620</xdr:rowOff>
    </xdr:to>
    <xdr:sp macro="" textlink="">
      <xdr:nvSpPr>
        <xdr:cNvPr id="6211" name="Text Box 18826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371475</xdr:colOff>
      <xdr:row>53</xdr:row>
      <xdr:rowOff>7620</xdr:rowOff>
    </xdr:to>
    <xdr:sp macro="" textlink="">
      <xdr:nvSpPr>
        <xdr:cNvPr id="6212" name="Text Box 1882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22</xdr:col>
      <xdr:colOff>371475</xdr:colOff>
      <xdr:row>53</xdr:row>
      <xdr:rowOff>106680</xdr:rowOff>
    </xdr:to>
    <xdr:sp macro="" textlink="">
      <xdr:nvSpPr>
        <xdr:cNvPr id="6213" name="Text Box 25667"/>
        <xdr:cNvSpPr txBox="1">
          <a:spLocks noChangeArrowheads="1"/>
        </xdr:cNvSpPr>
      </xdr:nvSpPr>
      <xdr:spPr bwMode="auto">
        <a:xfrm>
          <a:off x="5053965" y="7200900"/>
          <a:ext cx="60693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22</xdr:col>
      <xdr:colOff>371475</xdr:colOff>
      <xdr:row>53</xdr:row>
      <xdr:rowOff>106680</xdr:rowOff>
    </xdr:to>
    <xdr:sp macro="" textlink="">
      <xdr:nvSpPr>
        <xdr:cNvPr id="6214" name="Text Box 25668"/>
        <xdr:cNvSpPr txBox="1">
          <a:spLocks noChangeArrowheads="1"/>
        </xdr:cNvSpPr>
      </xdr:nvSpPr>
      <xdr:spPr bwMode="auto">
        <a:xfrm>
          <a:off x="5219700" y="7246620"/>
          <a:ext cx="6256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68</xdr:row>
      <xdr:rowOff>7620</xdr:rowOff>
    </xdr:from>
    <xdr:to>
      <xdr:col>16</xdr:col>
      <xdr:colOff>194310</xdr:colOff>
      <xdr:row>68</xdr:row>
      <xdr:rowOff>83820</xdr:rowOff>
    </xdr:to>
    <xdr:sp macro="" textlink="">
      <xdr:nvSpPr>
        <xdr:cNvPr id="9" name="Text Box 18860"/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drawing" Target="../drawings/drawing14.xml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drawing" Target="../drawings/drawing15.xml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Normal="100" workbookViewId="0">
      <selection activeCell="Q1" sqref="Q1"/>
    </sheetView>
  </sheetViews>
  <sheetFormatPr baseColWidth="10" defaultColWidth="11.44140625" defaultRowHeight="12" x14ac:dyDescent="0.25"/>
  <cols>
    <col min="1" max="1" width="6.6640625" style="17" customWidth="1"/>
    <col min="2" max="2" width="0.88671875" style="17" customWidth="1"/>
    <col min="3" max="4" width="6.33203125" style="17" customWidth="1"/>
    <col min="5" max="5" width="6.33203125" style="25" customWidth="1"/>
    <col min="6" max="14" width="6.33203125" style="17" customWidth="1"/>
    <col min="15" max="15" width="6.88671875" style="17" customWidth="1"/>
    <col min="16" max="16" width="3" style="17" customWidth="1"/>
    <col min="17" max="16384" width="11.44140625" style="17"/>
  </cols>
  <sheetData>
    <row r="1" spans="1:15" s="2" customFormat="1" ht="12.75" customHeight="1" x14ac:dyDescent="0.3">
      <c r="A1" s="130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2" customFormat="1" ht="12.75" customHeight="1" x14ac:dyDescent="0.3">
      <c r="E2" s="19"/>
    </row>
    <row r="3" spans="1:15" s="2" customFormat="1" ht="12.75" customHeight="1" x14ac:dyDescent="0.3">
      <c r="A3" s="130" t="s">
        <v>73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s="2" customFormat="1" ht="12.75" customHeight="1" x14ac:dyDescent="0.3">
      <c r="A4" s="3"/>
      <c r="B4" s="4"/>
      <c r="C4" s="4"/>
      <c r="D4" s="4"/>
      <c r="E4" s="20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0999999999999996" customHeight="1" x14ac:dyDescent="0.3">
      <c r="A5" s="131" t="s">
        <v>40</v>
      </c>
      <c r="B5" s="132"/>
      <c r="C5" s="6"/>
      <c r="D5" s="5"/>
      <c r="E5" s="21"/>
      <c r="F5" s="5"/>
      <c r="G5" s="5"/>
      <c r="H5" s="5"/>
      <c r="I5" s="5"/>
      <c r="J5" s="5"/>
      <c r="K5" s="5"/>
      <c r="L5" s="5"/>
      <c r="M5" s="5"/>
      <c r="N5" s="5"/>
      <c r="O5" s="137" t="s">
        <v>52</v>
      </c>
    </row>
    <row r="6" spans="1:15" s="2" customFormat="1" ht="12.75" customHeight="1" x14ac:dyDescent="0.3">
      <c r="A6" s="133"/>
      <c r="B6" s="134"/>
      <c r="C6" s="7" t="s">
        <v>0</v>
      </c>
      <c r="D6" s="4"/>
      <c r="E6" s="20"/>
      <c r="F6" s="4"/>
      <c r="G6" s="4"/>
      <c r="H6" s="4"/>
      <c r="I6" s="4"/>
      <c r="J6" s="4"/>
      <c r="K6" s="4"/>
      <c r="L6" s="4"/>
      <c r="M6" s="4"/>
      <c r="N6" s="4"/>
      <c r="O6" s="138"/>
    </row>
    <row r="7" spans="1:15" s="2" customFormat="1" ht="5.0999999999999996" customHeight="1" x14ac:dyDescent="0.3">
      <c r="A7" s="133"/>
      <c r="B7" s="134"/>
      <c r="C7" s="9"/>
      <c r="D7" s="10"/>
      <c r="E7" s="22"/>
      <c r="F7" s="10"/>
      <c r="G7" s="10"/>
      <c r="H7" s="10"/>
      <c r="I7" s="10"/>
      <c r="J7" s="10"/>
      <c r="K7" s="10"/>
      <c r="L7" s="10"/>
      <c r="M7" s="10"/>
      <c r="N7" s="10"/>
      <c r="O7" s="138"/>
    </row>
    <row r="8" spans="1:15" s="2" customFormat="1" ht="5.0999999999999996" customHeight="1" x14ac:dyDescent="0.3">
      <c r="A8" s="133"/>
      <c r="B8" s="134"/>
      <c r="C8" s="8"/>
      <c r="D8" s="11"/>
      <c r="E8" s="19"/>
      <c r="F8" s="11"/>
      <c r="H8" s="11"/>
      <c r="J8" s="11"/>
      <c r="L8" s="11"/>
      <c r="N8" s="11"/>
      <c r="O8" s="138"/>
    </row>
    <row r="9" spans="1:15" s="2" customFormat="1" ht="12.75" customHeight="1" x14ac:dyDescent="0.3">
      <c r="A9" s="133"/>
      <c r="B9" s="134"/>
      <c r="C9" s="12" t="s">
        <v>1</v>
      </c>
      <c r="D9" s="12" t="s">
        <v>2</v>
      </c>
      <c r="E9" s="23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38"/>
    </row>
    <row r="10" spans="1:15" s="2" customFormat="1" ht="4.5" customHeight="1" x14ac:dyDescent="0.3">
      <c r="A10" s="135"/>
      <c r="B10" s="136"/>
      <c r="C10" s="8"/>
      <c r="D10" s="11"/>
      <c r="E10" s="19"/>
      <c r="F10" s="11"/>
      <c r="H10" s="11"/>
      <c r="J10" s="11"/>
      <c r="L10" s="11"/>
      <c r="N10" s="11"/>
      <c r="O10" s="139"/>
    </row>
    <row r="11" spans="1:15" s="2" customFormat="1" ht="12.75" customHeight="1" x14ac:dyDescent="0.3">
      <c r="A11" s="5"/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 x14ac:dyDescent="0.3">
      <c r="A12" s="3" t="s">
        <v>13</v>
      </c>
      <c r="B12" s="4"/>
      <c r="C12" s="4"/>
      <c r="D12" s="4"/>
      <c r="E12" s="2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 x14ac:dyDescent="0.3">
      <c r="A13" s="3"/>
      <c r="B13" s="4"/>
      <c r="C13" s="4"/>
      <c r="D13" s="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 x14ac:dyDescent="0.3">
      <c r="A14" s="3" t="s">
        <v>82</v>
      </c>
      <c r="B14" s="4"/>
      <c r="C14" s="4"/>
      <c r="D14" s="4"/>
      <c r="E14" s="20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2" customFormat="1" ht="12.75" customHeight="1" x14ac:dyDescent="0.3">
      <c r="E15" s="19"/>
    </row>
    <row r="16" spans="1:15" s="2" customFormat="1" ht="12.75" customHeight="1" x14ac:dyDescent="0.3">
      <c r="A16" s="14">
        <v>2015</v>
      </c>
      <c r="B16" s="15"/>
      <c r="C16" s="87">
        <v>98.5</v>
      </c>
      <c r="D16" s="87">
        <v>99.2</v>
      </c>
      <c r="E16" s="87">
        <v>99.8</v>
      </c>
      <c r="F16" s="87">
        <v>100.2</v>
      </c>
      <c r="G16" s="87">
        <v>100.4</v>
      </c>
      <c r="H16" s="87">
        <v>100.3</v>
      </c>
      <c r="I16" s="87">
        <v>100.6</v>
      </c>
      <c r="J16" s="87">
        <v>100.5</v>
      </c>
      <c r="K16" s="87">
        <v>100.4</v>
      </c>
      <c r="L16" s="87">
        <v>100.4</v>
      </c>
      <c r="M16" s="87">
        <v>99.8</v>
      </c>
      <c r="N16" s="87">
        <v>99.8</v>
      </c>
      <c r="O16" s="87">
        <v>100</v>
      </c>
    </row>
    <row r="17" spans="1:17" s="2" customFormat="1" ht="12.75" customHeight="1" x14ac:dyDescent="0.3">
      <c r="A17" s="14">
        <v>2016</v>
      </c>
      <c r="B17" s="15"/>
      <c r="C17" s="87">
        <v>99.1</v>
      </c>
      <c r="D17" s="87">
        <v>99.4</v>
      </c>
      <c r="E17" s="87">
        <v>100.1</v>
      </c>
      <c r="F17" s="87">
        <v>100.2</v>
      </c>
      <c r="G17" s="87">
        <v>100.7</v>
      </c>
      <c r="H17" s="87">
        <v>100.8</v>
      </c>
      <c r="I17" s="87">
        <v>101.2</v>
      </c>
      <c r="J17" s="87">
        <v>101.1</v>
      </c>
      <c r="K17" s="87">
        <v>101.2</v>
      </c>
      <c r="L17" s="87">
        <v>101.4</v>
      </c>
      <c r="M17" s="87">
        <v>100.7</v>
      </c>
      <c r="N17" s="87">
        <v>101.3</v>
      </c>
      <c r="O17" s="87">
        <v>100.6</v>
      </c>
    </row>
    <row r="18" spans="1:17" s="2" customFormat="1" ht="12.75" customHeight="1" x14ac:dyDescent="0.3">
      <c r="A18" s="14">
        <v>2017</v>
      </c>
      <c r="B18" s="15"/>
      <c r="C18" s="87">
        <v>100.6</v>
      </c>
      <c r="D18" s="87">
        <v>101.3</v>
      </c>
      <c r="E18" s="87">
        <v>101.5</v>
      </c>
      <c r="F18" s="87">
        <v>102</v>
      </c>
      <c r="G18" s="87">
        <v>102</v>
      </c>
      <c r="H18" s="87">
        <v>102.3</v>
      </c>
      <c r="I18" s="87">
        <v>102.7</v>
      </c>
      <c r="J18" s="87">
        <v>102.9</v>
      </c>
      <c r="K18" s="87">
        <v>102.9</v>
      </c>
      <c r="L18" s="87">
        <v>102.8</v>
      </c>
      <c r="M18" s="87">
        <v>102.4</v>
      </c>
      <c r="N18" s="87">
        <v>102.9</v>
      </c>
      <c r="O18" s="87">
        <v>102.2</v>
      </c>
    </row>
    <row r="19" spans="1:17" s="2" customFormat="1" ht="12.75" customHeight="1" x14ac:dyDescent="0.3">
      <c r="A19" s="14">
        <v>2018</v>
      </c>
      <c r="B19" s="15"/>
      <c r="C19" s="87">
        <v>102.2</v>
      </c>
      <c r="D19" s="87">
        <v>102.7</v>
      </c>
      <c r="E19" s="87">
        <v>103.3</v>
      </c>
      <c r="F19" s="87">
        <v>103.5</v>
      </c>
      <c r="G19" s="87">
        <v>104.2</v>
      </c>
      <c r="H19" s="87">
        <v>104.4</v>
      </c>
      <c r="I19" s="87">
        <v>104.8</v>
      </c>
      <c r="J19" s="87">
        <v>105</v>
      </c>
      <c r="K19" s="87">
        <v>105.3</v>
      </c>
      <c r="L19" s="87">
        <v>105.6</v>
      </c>
      <c r="M19" s="87">
        <v>104.9</v>
      </c>
      <c r="N19" s="87">
        <v>104.9</v>
      </c>
      <c r="O19" s="87">
        <v>104.2</v>
      </c>
    </row>
    <row r="20" spans="1:17" s="2" customFormat="1" ht="12.75" customHeight="1" x14ac:dyDescent="0.3">
      <c r="A20" s="14">
        <v>2019</v>
      </c>
      <c r="B20" s="15"/>
      <c r="C20" s="87">
        <v>103.9</v>
      </c>
      <c r="D20" s="87">
        <v>104.4</v>
      </c>
      <c r="E20" s="87">
        <v>104.9</v>
      </c>
      <c r="F20" s="87">
        <v>105.8</v>
      </c>
      <c r="G20" s="87">
        <v>105.9</v>
      </c>
      <c r="H20" s="87">
        <v>106.3</v>
      </c>
      <c r="I20" s="87">
        <v>106.6</v>
      </c>
      <c r="J20" s="87">
        <v>106.5</v>
      </c>
      <c r="K20" s="87">
        <v>106.5</v>
      </c>
      <c r="L20" s="87">
        <v>106.6</v>
      </c>
      <c r="M20" s="87">
        <v>105.8</v>
      </c>
      <c r="N20" s="87">
        <v>106.3</v>
      </c>
      <c r="O20" s="87">
        <v>105.8</v>
      </c>
      <c r="Q20" s="16"/>
    </row>
    <row r="21" spans="1:17" s="2" customFormat="1" ht="12.75" customHeight="1" x14ac:dyDescent="0.3">
      <c r="A21" s="57">
        <v>2020</v>
      </c>
      <c r="B21" s="15"/>
      <c r="C21" s="87">
        <v>105.5</v>
      </c>
      <c r="D21" s="87">
        <v>106.2</v>
      </c>
      <c r="E21" s="87">
        <v>106.2</v>
      </c>
      <c r="F21" s="87">
        <v>106.7</v>
      </c>
      <c r="G21" s="87">
        <v>106.5</v>
      </c>
      <c r="H21" s="87">
        <v>107.1</v>
      </c>
      <c r="I21" s="87">
        <v>106.6</v>
      </c>
      <c r="J21" s="87"/>
      <c r="K21" s="87"/>
      <c r="L21" s="87"/>
      <c r="M21" s="87"/>
      <c r="N21" s="87"/>
      <c r="O21" s="87"/>
      <c r="Q21" s="16"/>
    </row>
    <row r="22" spans="1:17" s="2" customFormat="1" ht="12.75" customHeight="1" x14ac:dyDescent="0.3">
      <c r="E22" s="19"/>
    </row>
    <row r="23" spans="1:17" s="2" customFormat="1" ht="12.75" customHeight="1" x14ac:dyDescent="0.3">
      <c r="A23" s="3" t="s">
        <v>14</v>
      </c>
      <c r="B23" s="4"/>
      <c r="C23" s="4"/>
      <c r="D23" s="4"/>
      <c r="E23" s="20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7" s="2" customFormat="1" ht="12.75" customHeight="1" x14ac:dyDescent="0.3">
      <c r="E24" s="19"/>
    </row>
    <row r="25" spans="1:17" s="2" customFormat="1" ht="12.75" customHeight="1" x14ac:dyDescent="0.3">
      <c r="A25" s="28">
        <v>2015</v>
      </c>
      <c r="B25" s="15"/>
      <c r="C25" s="89">
        <v>-0.9</v>
      </c>
      <c r="D25" s="89">
        <f t="shared" ref="D25:N25" si="0">IF(D16=0," ",ROUND(ROUND(D16,1)*100/ROUND(C16,1)-100,1))</f>
        <v>0.7</v>
      </c>
      <c r="E25" s="89">
        <f t="shared" si="0"/>
        <v>0.6</v>
      </c>
      <c r="F25" s="89">
        <f t="shared" si="0"/>
        <v>0.4</v>
      </c>
      <c r="G25" s="89">
        <f t="shared" si="0"/>
        <v>0.2</v>
      </c>
      <c r="H25" s="89">
        <f t="shared" si="0"/>
        <v>-0.1</v>
      </c>
      <c r="I25" s="89">
        <f t="shared" si="0"/>
        <v>0.3</v>
      </c>
      <c r="J25" s="89">
        <f t="shared" si="0"/>
        <v>-0.1</v>
      </c>
      <c r="K25" s="89">
        <f t="shared" si="0"/>
        <v>-0.1</v>
      </c>
      <c r="L25" s="89">
        <f t="shared" si="0"/>
        <v>0</v>
      </c>
      <c r="M25" s="89">
        <f t="shared" si="0"/>
        <v>-0.6</v>
      </c>
      <c r="N25" s="89">
        <f t="shared" si="0"/>
        <v>0</v>
      </c>
      <c r="O25" s="95" t="s">
        <v>15</v>
      </c>
    </row>
    <row r="26" spans="1:17" s="2" customFormat="1" ht="12.75" customHeight="1" x14ac:dyDescent="0.3">
      <c r="A26" s="28">
        <v>2016</v>
      </c>
      <c r="B26" s="15"/>
      <c r="C26" s="89">
        <f>IF(C17=0," ",ROUND(ROUND(C17,1)*100/ROUND(N16,1)-100,1))</f>
        <v>-0.7</v>
      </c>
      <c r="D26" s="89">
        <f t="shared" ref="D26:N26" si="1">IF(D17=0," ",ROUND(ROUND(D17,1)*100/ROUND(C17,1)-100,1))</f>
        <v>0.3</v>
      </c>
      <c r="E26" s="89">
        <f t="shared" si="1"/>
        <v>0.7</v>
      </c>
      <c r="F26" s="89">
        <f t="shared" si="1"/>
        <v>0.1</v>
      </c>
      <c r="G26" s="89">
        <f t="shared" si="1"/>
        <v>0.5</v>
      </c>
      <c r="H26" s="89">
        <f t="shared" si="1"/>
        <v>0.1</v>
      </c>
      <c r="I26" s="89">
        <f t="shared" si="1"/>
        <v>0.4</v>
      </c>
      <c r="J26" s="89">
        <f t="shared" si="1"/>
        <v>-0.1</v>
      </c>
      <c r="K26" s="89">
        <f t="shared" si="1"/>
        <v>0.1</v>
      </c>
      <c r="L26" s="89">
        <f t="shared" si="1"/>
        <v>0.2</v>
      </c>
      <c r="M26" s="89">
        <f t="shared" si="1"/>
        <v>-0.7</v>
      </c>
      <c r="N26" s="89">
        <f t="shared" si="1"/>
        <v>0.6</v>
      </c>
      <c r="O26" s="95" t="s">
        <v>15</v>
      </c>
    </row>
    <row r="27" spans="1:17" s="2" customFormat="1" ht="12.75" customHeight="1" x14ac:dyDescent="0.3">
      <c r="A27" s="28">
        <v>2017</v>
      </c>
      <c r="B27" s="15"/>
      <c r="C27" s="89">
        <f>IF(C18=0," ",ROUND(ROUND(C18,1)*100/ROUND(N17,1)-100,1))</f>
        <v>-0.7</v>
      </c>
      <c r="D27" s="89">
        <f t="shared" ref="D27:N27" si="2">IF(D18=0," ",ROUND(ROUND(D18,1)*100/ROUND(C18,1)-100,1))</f>
        <v>0.7</v>
      </c>
      <c r="E27" s="89">
        <f t="shared" si="2"/>
        <v>0.2</v>
      </c>
      <c r="F27" s="89">
        <f t="shared" si="2"/>
        <v>0.5</v>
      </c>
      <c r="G27" s="89">
        <f t="shared" si="2"/>
        <v>0</v>
      </c>
      <c r="H27" s="89">
        <f t="shared" si="2"/>
        <v>0.3</v>
      </c>
      <c r="I27" s="89">
        <f t="shared" si="2"/>
        <v>0.4</v>
      </c>
      <c r="J27" s="89">
        <f t="shared" si="2"/>
        <v>0.2</v>
      </c>
      <c r="K27" s="89">
        <f t="shared" si="2"/>
        <v>0</v>
      </c>
      <c r="L27" s="89">
        <f t="shared" si="2"/>
        <v>-0.1</v>
      </c>
      <c r="M27" s="89">
        <f t="shared" si="2"/>
        <v>-0.4</v>
      </c>
      <c r="N27" s="89">
        <f t="shared" si="2"/>
        <v>0.5</v>
      </c>
      <c r="O27" s="95" t="s">
        <v>15</v>
      </c>
    </row>
    <row r="28" spans="1:17" s="2" customFormat="1" ht="12.75" customHeight="1" x14ac:dyDescent="0.3">
      <c r="A28" s="28">
        <v>2018</v>
      </c>
      <c r="B28" s="15"/>
      <c r="C28" s="89">
        <f>IF(C19=0," ",ROUND(ROUND(C19,1)*100/ROUND(N18,1)-100,1))</f>
        <v>-0.7</v>
      </c>
      <c r="D28" s="89">
        <f t="shared" ref="D28:N28" si="3">IF(D19=0," ",ROUND(ROUND(D19,1)*100/ROUND(C19,1)-100,1))</f>
        <v>0.5</v>
      </c>
      <c r="E28" s="89">
        <f t="shared" si="3"/>
        <v>0.6</v>
      </c>
      <c r="F28" s="89">
        <f t="shared" si="3"/>
        <v>0.2</v>
      </c>
      <c r="G28" s="89">
        <f t="shared" si="3"/>
        <v>0.7</v>
      </c>
      <c r="H28" s="89">
        <f t="shared" si="3"/>
        <v>0.2</v>
      </c>
      <c r="I28" s="89">
        <f t="shared" si="3"/>
        <v>0.4</v>
      </c>
      <c r="J28" s="89">
        <f t="shared" si="3"/>
        <v>0.2</v>
      </c>
      <c r="K28" s="89">
        <f t="shared" si="3"/>
        <v>0.3</v>
      </c>
      <c r="L28" s="89">
        <f t="shared" si="3"/>
        <v>0.3</v>
      </c>
      <c r="M28" s="89">
        <f t="shared" si="3"/>
        <v>-0.7</v>
      </c>
      <c r="N28" s="89">
        <f t="shared" si="3"/>
        <v>0</v>
      </c>
      <c r="O28" s="95" t="s">
        <v>15</v>
      </c>
    </row>
    <row r="29" spans="1:17" s="2" customFormat="1" ht="12.75" customHeight="1" x14ac:dyDescent="0.3">
      <c r="A29" s="28">
        <v>2019</v>
      </c>
      <c r="B29" s="15"/>
      <c r="C29" s="89">
        <f>IF(C20=0," ",ROUND(ROUND(C20,1)*100/ROUND(N19,1)-100,1))</f>
        <v>-1</v>
      </c>
      <c r="D29" s="89">
        <f t="shared" ref="D29:N29" si="4">IF(D20=0," ",ROUND(ROUND(D20,1)*100/ROUND(C20,1)-100,1))</f>
        <v>0.5</v>
      </c>
      <c r="E29" s="89">
        <f t="shared" si="4"/>
        <v>0.5</v>
      </c>
      <c r="F29" s="89">
        <f t="shared" si="4"/>
        <v>0.9</v>
      </c>
      <c r="G29" s="89">
        <f t="shared" si="4"/>
        <v>0.1</v>
      </c>
      <c r="H29" s="89">
        <f t="shared" si="4"/>
        <v>0.4</v>
      </c>
      <c r="I29" s="89">
        <f t="shared" si="4"/>
        <v>0.3</v>
      </c>
      <c r="J29" s="89">
        <f t="shared" si="4"/>
        <v>-0.1</v>
      </c>
      <c r="K29" s="89">
        <f t="shared" si="4"/>
        <v>0</v>
      </c>
      <c r="L29" s="89">
        <f t="shared" si="4"/>
        <v>0.1</v>
      </c>
      <c r="M29" s="89">
        <f t="shared" si="4"/>
        <v>-0.8</v>
      </c>
      <c r="N29" s="89">
        <f t="shared" si="4"/>
        <v>0.5</v>
      </c>
      <c r="O29" s="96" t="s">
        <v>15</v>
      </c>
    </row>
    <row r="30" spans="1:17" s="2" customFormat="1" ht="12.75" customHeight="1" x14ac:dyDescent="0.3">
      <c r="A30" s="57">
        <v>2020</v>
      </c>
      <c r="B30" s="15"/>
      <c r="C30" s="89">
        <f>IF(C21=0," ",ROUND(ROUND(C21,1)*100/ROUND(N20,1)-100,1))</f>
        <v>-0.8</v>
      </c>
      <c r="D30" s="89">
        <f t="shared" ref="D30:N30" si="5">IF(D21=0," ",ROUND(ROUND(D21,1)*100/ROUND(C21,1)-100,1))</f>
        <v>0.7</v>
      </c>
      <c r="E30" s="89">
        <f t="shared" si="5"/>
        <v>0</v>
      </c>
      <c r="F30" s="89">
        <f t="shared" si="5"/>
        <v>0.5</v>
      </c>
      <c r="G30" s="109">
        <f t="shared" si="5"/>
        <v>-0.2</v>
      </c>
      <c r="H30" s="89">
        <f t="shared" si="5"/>
        <v>0.6</v>
      </c>
      <c r="I30" s="89">
        <f t="shared" si="5"/>
        <v>-0.5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7" s="2" customFormat="1" ht="12.75" customHeight="1" x14ac:dyDescent="0.3">
      <c r="A31" s="14"/>
      <c r="B31" s="29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1"/>
    </row>
    <row r="32" spans="1:17" s="2" customFormat="1" ht="12.75" customHeight="1" x14ac:dyDescent="0.3">
      <c r="A32" s="3" t="s">
        <v>16</v>
      </c>
      <c r="B32" s="4"/>
      <c r="C32" s="4"/>
      <c r="D32" s="4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 x14ac:dyDescent="0.3">
      <c r="A33" s="3"/>
      <c r="B33" s="4"/>
      <c r="C33" s="4"/>
      <c r="D33" s="4"/>
      <c r="E33" s="20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 x14ac:dyDescent="0.3">
      <c r="A34" s="28">
        <v>2016</v>
      </c>
      <c r="B34" s="15"/>
      <c r="C34" s="88">
        <f t="shared" ref="C34:O34" si="6">IF(C17=0," ",ROUND(ROUND(C17,1)*100/ROUND(C16,1)-100,1))</f>
        <v>0.6</v>
      </c>
      <c r="D34" s="88">
        <f t="shared" si="6"/>
        <v>0.2</v>
      </c>
      <c r="E34" s="89">
        <f t="shared" si="6"/>
        <v>0.3</v>
      </c>
      <c r="F34" s="88">
        <f t="shared" si="6"/>
        <v>0</v>
      </c>
      <c r="G34" s="88">
        <f t="shared" si="6"/>
        <v>0.3</v>
      </c>
      <c r="H34" s="88">
        <f t="shared" si="6"/>
        <v>0.5</v>
      </c>
      <c r="I34" s="88">
        <f t="shared" si="6"/>
        <v>0.6</v>
      </c>
      <c r="J34" s="88">
        <f t="shared" si="6"/>
        <v>0.6</v>
      </c>
      <c r="K34" s="88">
        <f t="shared" si="6"/>
        <v>0.8</v>
      </c>
      <c r="L34" s="88">
        <f t="shared" si="6"/>
        <v>1</v>
      </c>
      <c r="M34" s="88">
        <f t="shared" si="6"/>
        <v>0.9</v>
      </c>
      <c r="N34" s="88">
        <f t="shared" si="6"/>
        <v>1.5</v>
      </c>
      <c r="O34" s="88">
        <f t="shared" si="6"/>
        <v>0.6</v>
      </c>
    </row>
    <row r="35" spans="1:15" s="2" customFormat="1" ht="12.75" customHeight="1" x14ac:dyDescent="0.3">
      <c r="A35" s="28">
        <v>2017</v>
      </c>
      <c r="B35" s="15"/>
      <c r="C35" s="88">
        <f t="shared" ref="C35:O35" si="7">IF(C18=0," ",ROUND(ROUND(C18,1)*100/ROUND(C17,1)-100,1))</f>
        <v>1.5</v>
      </c>
      <c r="D35" s="88">
        <f t="shared" si="7"/>
        <v>1.9</v>
      </c>
      <c r="E35" s="89">
        <f t="shared" si="7"/>
        <v>1.4</v>
      </c>
      <c r="F35" s="88">
        <f t="shared" si="7"/>
        <v>1.8</v>
      </c>
      <c r="G35" s="88">
        <f t="shared" si="7"/>
        <v>1.3</v>
      </c>
      <c r="H35" s="88">
        <f t="shared" si="7"/>
        <v>1.5</v>
      </c>
      <c r="I35" s="88">
        <f t="shared" si="7"/>
        <v>1.5</v>
      </c>
      <c r="J35" s="88">
        <f t="shared" si="7"/>
        <v>1.8</v>
      </c>
      <c r="K35" s="88">
        <f t="shared" si="7"/>
        <v>1.7</v>
      </c>
      <c r="L35" s="88">
        <f t="shared" si="7"/>
        <v>1.4</v>
      </c>
      <c r="M35" s="88">
        <f t="shared" si="7"/>
        <v>1.7</v>
      </c>
      <c r="N35" s="88">
        <f t="shared" si="7"/>
        <v>1.6</v>
      </c>
      <c r="O35" s="88">
        <f t="shared" si="7"/>
        <v>1.6</v>
      </c>
    </row>
    <row r="36" spans="1:15" s="2" customFormat="1" ht="12.75" customHeight="1" x14ac:dyDescent="0.3">
      <c r="A36" s="28">
        <v>2018</v>
      </c>
      <c r="B36" s="15"/>
      <c r="C36" s="88">
        <f t="shared" ref="C36:O36" si="8">IF(C19=0," ",ROUND(ROUND(C19,1)*100/ROUND(C18,1)-100,1))</f>
        <v>1.6</v>
      </c>
      <c r="D36" s="88">
        <f t="shared" si="8"/>
        <v>1.4</v>
      </c>
      <c r="E36" s="89">
        <f t="shared" si="8"/>
        <v>1.8</v>
      </c>
      <c r="F36" s="88">
        <f t="shared" si="8"/>
        <v>1.5</v>
      </c>
      <c r="G36" s="88">
        <f t="shared" si="8"/>
        <v>2.2000000000000002</v>
      </c>
      <c r="H36" s="88">
        <f t="shared" si="8"/>
        <v>2.1</v>
      </c>
      <c r="I36" s="88">
        <f t="shared" si="8"/>
        <v>2</v>
      </c>
      <c r="J36" s="88">
        <f t="shared" si="8"/>
        <v>2</v>
      </c>
      <c r="K36" s="88">
        <f t="shared" si="8"/>
        <v>2.2999999999999998</v>
      </c>
      <c r="L36" s="88">
        <f t="shared" si="8"/>
        <v>2.7</v>
      </c>
      <c r="M36" s="88">
        <f t="shared" si="8"/>
        <v>2.4</v>
      </c>
      <c r="N36" s="88">
        <f t="shared" si="8"/>
        <v>1.9</v>
      </c>
      <c r="O36" s="88">
        <f t="shared" si="8"/>
        <v>2</v>
      </c>
    </row>
    <row r="37" spans="1:15" s="2" customFormat="1" ht="12.75" customHeight="1" x14ac:dyDescent="0.3">
      <c r="A37" s="28">
        <v>2019</v>
      </c>
      <c r="B37" s="15"/>
      <c r="C37" s="88">
        <f t="shared" ref="C37:O37" si="9">IF(C20=0," ",ROUND(ROUND(C20,1)*100/ROUND(C19,1)-100,1))</f>
        <v>1.7</v>
      </c>
      <c r="D37" s="88">
        <f t="shared" si="9"/>
        <v>1.7</v>
      </c>
      <c r="E37" s="89">
        <f t="shared" si="9"/>
        <v>1.5</v>
      </c>
      <c r="F37" s="88">
        <f t="shared" si="9"/>
        <v>2.2000000000000002</v>
      </c>
      <c r="G37" s="88">
        <f t="shared" si="9"/>
        <v>1.6</v>
      </c>
      <c r="H37" s="88">
        <f t="shared" si="9"/>
        <v>1.8</v>
      </c>
      <c r="I37" s="88">
        <f t="shared" si="9"/>
        <v>1.7</v>
      </c>
      <c r="J37" s="88">
        <f t="shared" si="9"/>
        <v>1.4</v>
      </c>
      <c r="K37" s="88">
        <f t="shared" si="9"/>
        <v>1.1000000000000001</v>
      </c>
      <c r="L37" s="88">
        <f t="shared" si="9"/>
        <v>0.9</v>
      </c>
      <c r="M37" s="88">
        <f t="shared" si="9"/>
        <v>0.9</v>
      </c>
      <c r="N37" s="88">
        <f t="shared" si="9"/>
        <v>1.3</v>
      </c>
      <c r="O37" s="88">
        <f t="shared" si="9"/>
        <v>1.5</v>
      </c>
    </row>
    <row r="38" spans="1:15" s="2" customFormat="1" ht="12.75" customHeight="1" x14ac:dyDescent="0.3">
      <c r="A38" s="57">
        <v>2020</v>
      </c>
      <c r="B38" s="15"/>
      <c r="C38" s="88">
        <f t="shared" ref="C38:O38" si="10">IF(C21=0," ",ROUND(ROUND(C21,1)*100/ROUND(C20,1)-100,1))</f>
        <v>1.5</v>
      </c>
      <c r="D38" s="88">
        <f t="shared" si="10"/>
        <v>1.7</v>
      </c>
      <c r="E38" s="89">
        <f t="shared" si="10"/>
        <v>1.2</v>
      </c>
      <c r="F38" s="89">
        <f t="shared" si="10"/>
        <v>0.9</v>
      </c>
      <c r="G38" s="88">
        <f t="shared" si="10"/>
        <v>0.6</v>
      </c>
      <c r="H38" s="88">
        <f t="shared" si="10"/>
        <v>0.8</v>
      </c>
      <c r="I38" s="53">
        <f t="shared" si="10"/>
        <v>0</v>
      </c>
      <c r="J38" s="53" t="str">
        <f t="shared" si="10"/>
        <v xml:space="preserve"> </v>
      </c>
      <c r="K38" s="53" t="str">
        <f t="shared" si="10"/>
        <v xml:space="preserve"> </v>
      </c>
      <c r="L38" s="53" t="str">
        <f t="shared" si="10"/>
        <v xml:space="preserve"> </v>
      </c>
      <c r="M38" s="53" t="str">
        <f t="shared" si="10"/>
        <v xml:space="preserve"> </v>
      </c>
      <c r="N38" s="53" t="str">
        <f t="shared" si="10"/>
        <v xml:space="preserve"> </v>
      </c>
      <c r="O38" s="53" t="str">
        <f t="shared" si="10"/>
        <v xml:space="preserve"> </v>
      </c>
    </row>
    <row r="39" spans="1:15" s="2" customFormat="1" ht="12.75" customHeight="1" x14ac:dyDescent="0.3">
      <c r="A39" s="14"/>
      <c r="B39" s="29"/>
      <c r="C39" s="26"/>
      <c r="D39" s="2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2" customFormat="1" ht="12.75" customHeight="1" x14ac:dyDescent="0.3">
      <c r="A40" s="3" t="s">
        <v>17</v>
      </c>
      <c r="B40" s="4"/>
      <c r="C40" s="4"/>
      <c r="D40" s="4"/>
      <c r="E40" s="20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 x14ac:dyDescent="0.3">
      <c r="A41" s="3"/>
      <c r="B41" s="4"/>
      <c r="C41" s="4"/>
      <c r="D41" s="4"/>
      <c r="E41" s="20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19" customFormat="1" ht="12.75" customHeight="1" x14ac:dyDescent="0.3">
      <c r="A42" s="32" t="s">
        <v>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2" customFormat="1" ht="12.75" customHeight="1" x14ac:dyDescent="0.3">
      <c r="E43" s="19"/>
    </row>
    <row r="44" spans="1:15" s="2" customFormat="1" ht="12.75" customHeight="1" x14ac:dyDescent="0.3">
      <c r="A44" s="28">
        <v>2015</v>
      </c>
      <c r="B44" s="15"/>
      <c r="C44" s="87">
        <v>99.1</v>
      </c>
      <c r="D44" s="87">
        <v>100.5</v>
      </c>
      <c r="E44" s="87">
        <v>100.2</v>
      </c>
      <c r="F44" s="87">
        <v>100.9</v>
      </c>
      <c r="G44" s="87">
        <v>100.6</v>
      </c>
      <c r="H44" s="87">
        <v>99.6</v>
      </c>
      <c r="I44" s="87">
        <v>99.4</v>
      </c>
      <c r="J44" s="87">
        <v>99</v>
      </c>
      <c r="K44" s="87">
        <v>99.5</v>
      </c>
      <c r="L44" s="87">
        <v>100.4</v>
      </c>
      <c r="M44" s="87">
        <v>100.4</v>
      </c>
      <c r="N44" s="87">
        <v>100.5</v>
      </c>
      <c r="O44" s="87">
        <v>100</v>
      </c>
    </row>
    <row r="45" spans="1:15" s="2" customFormat="1" ht="12.75" customHeight="1" x14ac:dyDescent="0.3">
      <c r="A45" s="28">
        <v>2016</v>
      </c>
      <c r="B45" s="15"/>
      <c r="C45" s="87">
        <v>99.9</v>
      </c>
      <c r="D45" s="87">
        <v>100.4</v>
      </c>
      <c r="E45" s="87">
        <v>100.7</v>
      </c>
      <c r="F45" s="87">
        <v>101.3</v>
      </c>
      <c r="G45" s="87">
        <v>101.1</v>
      </c>
      <c r="H45" s="87">
        <v>100.7</v>
      </c>
      <c r="I45" s="87">
        <v>100.9</v>
      </c>
      <c r="J45" s="87">
        <v>100.2</v>
      </c>
      <c r="K45" s="87">
        <v>100.5</v>
      </c>
      <c r="L45" s="87">
        <v>100.5</v>
      </c>
      <c r="M45" s="87">
        <v>101.5</v>
      </c>
      <c r="N45" s="87">
        <v>101.7</v>
      </c>
      <c r="O45" s="87">
        <v>100.8</v>
      </c>
    </row>
    <row r="46" spans="1:15" s="2" customFormat="1" ht="12.75" customHeight="1" x14ac:dyDescent="0.3">
      <c r="A46" s="28">
        <v>2017</v>
      </c>
      <c r="B46" s="15"/>
      <c r="C46" s="87">
        <v>102.5</v>
      </c>
      <c r="D46" s="87">
        <v>104.5</v>
      </c>
      <c r="E46" s="87">
        <v>102.9</v>
      </c>
      <c r="F46" s="87">
        <v>102.9</v>
      </c>
      <c r="G46" s="87">
        <v>102.8</v>
      </c>
      <c r="H46" s="87">
        <v>103</v>
      </c>
      <c r="I46" s="87">
        <v>102.9</v>
      </c>
      <c r="J46" s="87">
        <v>103.1</v>
      </c>
      <c r="K46" s="87">
        <v>103.2</v>
      </c>
      <c r="L46" s="87">
        <v>104.3</v>
      </c>
      <c r="M46" s="87">
        <v>104.3</v>
      </c>
      <c r="N46" s="87">
        <v>104.9</v>
      </c>
      <c r="O46" s="87">
        <v>103.4</v>
      </c>
    </row>
    <row r="47" spans="1:15" s="2" customFormat="1" ht="12.75" customHeight="1" x14ac:dyDescent="0.3">
      <c r="A47" s="28">
        <v>2018</v>
      </c>
      <c r="B47" s="15"/>
      <c r="C47" s="87">
        <v>105.9</v>
      </c>
      <c r="D47" s="87">
        <v>105.9</v>
      </c>
      <c r="E47" s="87">
        <v>106.2</v>
      </c>
      <c r="F47" s="87">
        <v>105.9</v>
      </c>
      <c r="G47" s="87">
        <v>106</v>
      </c>
      <c r="H47" s="87">
        <v>106.6</v>
      </c>
      <c r="I47" s="87">
        <v>105.5</v>
      </c>
      <c r="J47" s="87">
        <v>105.3</v>
      </c>
      <c r="K47" s="87">
        <v>106.3</v>
      </c>
      <c r="L47" s="87">
        <v>106.3</v>
      </c>
      <c r="M47" s="87">
        <v>105.9</v>
      </c>
      <c r="N47" s="87">
        <v>105.7</v>
      </c>
      <c r="O47" s="87">
        <v>106</v>
      </c>
    </row>
    <row r="48" spans="1:15" s="2" customFormat="1" ht="12.75" customHeight="1" x14ac:dyDescent="0.3">
      <c r="A48" s="28">
        <v>2019</v>
      </c>
      <c r="B48" s="15"/>
      <c r="C48" s="87">
        <v>106.2</v>
      </c>
      <c r="D48" s="87">
        <v>107.4</v>
      </c>
      <c r="E48" s="87">
        <v>106.8</v>
      </c>
      <c r="F48" s="87">
        <v>106.9</v>
      </c>
      <c r="G48" s="87">
        <v>107.2</v>
      </c>
      <c r="H48" s="87">
        <v>107.8</v>
      </c>
      <c r="I48" s="87">
        <v>108.1</v>
      </c>
      <c r="J48" s="87">
        <v>108.2</v>
      </c>
      <c r="K48" s="87">
        <v>107.6</v>
      </c>
      <c r="L48" s="87">
        <v>107.2</v>
      </c>
      <c r="M48" s="87">
        <v>108.1</v>
      </c>
      <c r="N48" s="87">
        <v>108.7</v>
      </c>
      <c r="O48" s="87">
        <v>107.5</v>
      </c>
    </row>
    <row r="49" spans="1:15" s="2" customFormat="1" ht="12.75" customHeight="1" x14ac:dyDescent="0.3">
      <c r="A49" s="65">
        <v>2020</v>
      </c>
      <c r="B49" s="15"/>
      <c r="C49" s="87">
        <v>109.4</v>
      </c>
      <c r="D49" s="87">
        <v>111.2</v>
      </c>
      <c r="E49" s="87">
        <v>111.4</v>
      </c>
      <c r="F49" s="87" t="s">
        <v>124</v>
      </c>
      <c r="G49" s="105">
        <v>112.3</v>
      </c>
      <c r="H49" s="86">
        <v>112.8</v>
      </c>
      <c r="I49" s="86">
        <v>109.2</v>
      </c>
      <c r="J49" s="86"/>
      <c r="K49" s="86"/>
      <c r="L49" s="86"/>
      <c r="M49" s="86"/>
      <c r="N49" s="86"/>
      <c r="O49" s="86"/>
    </row>
    <row r="50" spans="1:15" s="2" customFormat="1" ht="12.75" customHeight="1" x14ac:dyDescent="0.3">
      <c r="A50" s="57"/>
      <c r="B50" s="2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s="2" customFormat="1" ht="12.75" customHeight="1" x14ac:dyDescent="0.3">
      <c r="A51" s="130" t="s">
        <v>14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1:15" s="2" customFormat="1" ht="12.75" customHeight="1" x14ac:dyDescent="0.3">
      <c r="E52" s="19"/>
    </row>
    <row r="53" spans="1:15" s="2" customFormat="1" ht="12.75" customHeight="1" x14ac:dyDescent="0.3">
      <c r="A53" s="28">
        <v>2015</v>
      </c>
      <c r="B53" s="15"/>
      <c r="C53" s="89">
        <v>0.5</v>
      </c>
      <c r="D53" s="89">
        <f t="shared" ref="D53:N53" si="11">IF(D44=0," ",ROUND(ROUND(D44,1)*100/ROUND(C44,1)-100,1))</f>
        <v>1.4</v>
      </c>
      <c r="E53" s="89">
        <f t="shared" si="11"/>
        <v>-0.3</v>
      </c>
      <c r="F53" s="89">
        <f t="shared" si="11"/>
        <v>0.7</v>
      </c>
      <c r="G53" s="89">
        <f t="shared" si="11"/>
        <v>-0.3</v>
      </c>
      <c r="H53" s="89">
        <f t="shared" si="11"/>
        <v>-1</v>
      </c>
      <c r="I53" s="89">
        <f t="shared" si="11"/>
        <v>-0.2</v>
      </c>
      <c r="J53" s="89">
        <f t="shared" si="11"/>
        <v>-0.4</v>
      </c>
      <c r="K53" s="89">
        <f t="shared" si="11"/>
        <v>0.5</v>
      </c>
      <c r="L53" s="89">
        <f t="shared" si="11"/>
        <v>0.9</v>
      </c>
      <c r="M53" s="89">
        <f t="shared" si="11"/>
        <v>0</v>
      </c>
      <c r="N53" s="89">
        <f t="shared" si="11"/>
        <v>0.1</v>
      </c>
      <c r="O53" s="95" t="s">
        <v>15</v>
      </c>
    </row>
    <row r="54" spans="1:15" s="2" customFormat="1" ht="12.75" customHeight="1" x14ac:dyDescent="0.3">
      <c r="A54" s="28">
        <v>2016</v>
      </c>
      <c r="B54" s="15"/>
      <c r="C54" s="89">
        <f>IF(C45=0," ",ROUND(ROUND(C45,1)*100/ROUND(N44,1)-100,1))</f>
        <v>-0.6</v>
      </c>
      <c r="D54" s="89">
        <f t="shared" ref="D54:N54" si="12">IF(D45=0," ",ROUND(ROUND(D45,1)*100/ROUND(C45,1)-100,1))</f>
        <v>0.5</v>
      </c>
      <c r="E54" s="89">
        <f t="shared" si="12"/>
        <v>0.3</v>
      </c>
      <c r="F54" s="89">
        <f t="shared" si="12"/>
        <v>0.6</v>
      </c>
      <c r="G54" s="89">
        <f t="shared" si="12"/>
        <v>-0.2</v>
      </c>
      <c r="H54" s="89">
        <f t="shared" si="12"/>
        <v>-0.4</v>
      </c>
      <c r="I54" s="89">
        <f t="shared" si="12"/>
        <v>0.2</v>
      </c>
      <c r="J54" s="89">
        <f t="shared" si="12"/>
        <v>-0.7</v>
      </c>
      <c r="K54" s="89">
        <f t="shared" si="12"/>
        <v>0.3</v>
      </c>
      <c r="L54" s="89">
        <f t="shared" si="12"/>
        <v>0</v>
      </c>
      <c r="M54" s="89">
        <f t="shared" si="12"/>
        <v>1</v>
      </c>
      <c r="N54" s="89">
        <f t="shared" si="12"/>
        <v>0.2</v>
      </c>
      <c r="O54" s="95" t="s">
        <v>15</v>
      </c>
    </row>
    <row r="55" spans="1:15" s="2" customFormat="1" ht="12.75" customHeight="1" x14ac:dyDescent="0.3">
      <c r="A55" s="28">
        <v>2017</v>
      </c>
      <c r="B55" s="15"/>
      <c r="C55" s="89">
        <f>IF(C46=0," ",ROUND(ROUND(C46,1)*100/ROUND(N45,1)-100,1))</f>
        <v>0.8</v>
      </c>
      <c r="D55" s="89">
        <f t="shared" ref="D55:N55" si="13">IF(D46=0," ",ROUND(ROUND(D46,1)*100/ROUND(C46,1)-100,1))</f>
        <v>2</v>
      </c>
      <c r="E55" s="89">
        <f t="shared" si="13"/>
        <v>-1.5</v>
      </c>
      <c r="F55" s="89">
        <f t="shared" si="13"/>
        <v>0</v>
      </c>
      <c r="G55" s="89">
        <f t="shared" si="13"/>
        <v>-0.1</v>
      </c>
      <c r="H55" s="89">
        <f t="shared" si="13"/>
        <v>0.2</v>
      </c>
      <c r="I55" s="89">
        <f t="shared" si="13"/>
        <v>-0.1</v>
      </c>
      <c r="J55" s="89">
        <f t="shared" si="13"/>
        <v>0.2</v>
      </c>
      <c r="K55" s="89">
        <f t="shared" si="13"/>
        <v>0.1</v>
      </c>
      <c r="L55" s="89">
        <f t="shared" si="13"/>
        <v>1.1000000000000001</v>
      </c>
      <c r="M55" s="89">
        <f t="shared" si="13"/>
        <v>0</v>
      </c>
      <c r="N55" s="89">
        <f t="shared" si="13"/>
        <v>0.6</v>
      </c>
      <c r="O55" s="95" t="s">
        <v>15</v>
      </c>
    </row>
    <row r="56" spans="1:15" s="2" customFormat="1" ht="12.75" customHeight="1" x14ac:dyDescent="0.3">
      <c r="A56" s="28">
        <v>2018</v>
      </c>
      <c r="B56" s="15"/>
      <c r="C56" s="89">
        <f>IF(C47=0," ",ROUND(ROUND(C47,1)*100/ROUND(N46,1)-100,1))</f>
        <v>1</v>
      </c>
      <c r="D56" s="89">
        <f t="shared" ref="D56:N56" si="14">IF(D47=0," ",ROUND(ROUND(D47,1)*100/ROUND(C47,1)-100,1))</f>
        <v>0</v>
      </c>
      <c r="E56" s="89">
        <f t="shared" si="14"/>
        <v>0.3</v>
      </c>
      <c r="F56" s="89">
        <f t="shared" si="14"/>
        <v>-0.3</v>
      </c>
      <c r="G56" s="89">
        <f t="shared" si="14"/>
        <v>0.1</v>
      </c>
      <c r="H56" s="89">
        <f t="shared" si="14"/>
        <v>0.6</v>
      </c>
      <c r="I56" s="89">
        <f t="shared" si="14"/>
        <v>-1</v>
      </c>
      <c r="J56" s="89">
        <f t="shared" si="14"/>
        <v>-0.2</v>
      </c>
      <c r="K56" s="89">
        <f t="shared" si="14"/>
        <v>0.9</v>
      </c>
      <c r="L56" s="89">
        <f t="shared" si="14"/>
        <v>0</v>
      </c>
      <c r="M56" s="89">
        <f t="shared" si="14"/>
        <v>-0.4</v>
      </c>
      <c r="N56" s="89">
        <f t="shared" si="14"/>
        <v>-0.2</v>
      </c>
      <c r="O56" s="95" t="s">
        <v>15</v>
      </c>
    </row>
    <row r="57" spans="1:15" s="2" customFormat="1" ht="12.75" customHeight="1" x14ac:dyDescent="0.3">
      <c r="A57" s="28">
        <v>2019</v>
      </c>
      <c r="B57" s="15"/>
      <c r="C57" s="89">
        <f>IF(C48=0," ",ROUND(ROUND(C48,1)*100/ROUND(N47,1)-100,1))</f>
        <v>0.5</v>
      </c>
      <c r="D57" s="89">
        <f t="shared" ref="D57:N57" si="15">IF(D48=0," ",ROUND(ROUND(D48,1)*100/ROUND(C48,1)-100,1))</f>
        <v>1.1000000000000001</v>
      </c>
      <c r="E57" s="89">
        <f t="shared" si="15"/>
        <v>-0.6</v>
      </c>
      <c r="F57" s="89">
        <f t="shared" si="15"/>
        <v>0.1</v>
      </c>
      <c r="G57" s="89">
        <f t="shared" si="15"/>
        <v>0.3</v>
      </c>
      <c r="H57" s="89">
        <f t="shared" si="15"/>
        <v>0.6</v>
      </c>
      <c r="I57" s="89">
        <f t="shared" si="15"/>
        <v>0.3</v>
      </c>
      <c r="J57" s="89">
        <f t="shared" si="15"/>
        <v>0.1</v>
      </c>
      <c r="K57" s="89">
        <f t="shared" si="15"/>
        <v>-0.6</v>
      </c>
      <c r="L57" s="89">
        <f t="shared" si="15"/>
        <v>-0.4</v>
      </c>
      <c r="M57" s="89">
        <f t="shared" si="15"/>
        <v>0.8</v>
      </c>
      <c r="N57" s="89">
        <f t="shared" si="15"/>
        <v>0.6</v>
      </c>
      <c r="O57" s="96" t="s">
        <v>15</v>
      </c>
    </row>
    <row r="58" spans="1:15" s="2" customFormat="1" ht="12.75" customHeight="1" x14ac:dyDescent="0.3">
      <c r="A58" s="57">
        <v>2020</v>
      </c>
      <c r="B58" s="15"/>
      <c r="C58" s="89">
        <f>IF(C49=0," ",ROUND(ROUND(C49,1)*100/ROUND(N48,1)-100,1))</f>
        <v>0.6</v>
      </c>
      <c r="D58" s="89">
        <f t="shared" ref="D58:N58" si="16">IF(D49=0," ",ROUND(ROUND(D49,1)*100/ROUND(C49,1)-100,1))</f>
        <v>1.6</v>
      </c>
      <c r="E58" s="89">
        <f t="shared" si="16"/>
        <v>0.2</v>
      </c>
      <c r="F58" s="89" t="s">
        <v>125</v>
      </c>
      <c r="G58" s="107">
        <v>0.6</v>
      </c>
      <c r="H58" s="89">
        <f t="shared" si="16"/>
        <v>0.4</v>
      </c>
      <c r="I58" s="89">
        <f t="shared" si="16"/>
        <v>-3.2</v>
      </c>
      <c r="J58" s="89" t="str">
        <f t="shared" si="16"/>
        <v xml:space="preserve"> </v>
      </c>
      <c r="K58" s="89" t="str">
        <f t="shared" si="16"/>
        <v xml:space="preserve"> </v>
      </c>
      <c r="L58" s="89" t="str">
        <f t="shared" si="16"/>
        <v xml:space="preserve"> </v>
      </c>
      <c r="M58" s="89" t="str">
        <f t="shared" si="16"/>
        <v xml:space="preserve"> </v>
      </c>
      <c r="N58" s="89" t="str">
        <f t="shared" si="16"/>
        <v xml:space="preserve"> </v>
      </c>
      <c r="O58" s="97"/>
    </row>
    <row r="59" spans="1:15" s="2" customFormat="1" ht="12.75" customHeight="1" x14ac:dyDescent="0.3">
      <c r="A59" s="14"/>
      <c r="B59" s="29"/>
      <c r="C59" s="26"/>
      <c r="D59" s="2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78"/>
    </row>
    <row r="60" spans="1:15" s="2" customFormat="1" ht="12.75" customHeight="1" x14ac:dyDescent="0.3">
      <c r="A60" s="3" t="s">
        <v>16</v>
      </c>
      <c r="B60" s="4"/>
      <c r="C60" s="4"/>
      <c r="D60" s="4"/>
      <c r="E60" s="20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 x14ac:dyDescent="0.3">
      <c r="A61" s="3"/>
      <c r="B61" s="4"/>
      <c r="C61" s="4"/>
      <c r="D61" s="4"/>
      <c r="E61" s="20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x14ac:dyDescent="0.25">
      <c r="A62" s="31">
        <v>2016</v>
      </c>
      <c r="B62" s="15"/>
      <c r="C62" s="88">
        <f>IF(C45=0," ",ROUND(ROUND(C45,1)*100/ROUND(C44,1)-100,1))</f>
        <v>0.8</v>
      </c>
      <c r="D62" s="88">
        <f t="shared" ref="D62:N62" si="17">IF(D45=0," ",ROUND(ROUND(D45,1)*100/ROUND(D44,1)-100,1))</f>
        <v>-0.1</v>
      </c>
      <c r="E62" s="88">
        <f t="shared" si="17"/>
        <v>0.5</v>
      </c>
      <c r="F62" s="88">
        <f t="shared" si="17"/>
        <v>0.4</v>
      </c>
      <c r="G62" s="88">
        <f t="shared" si="17"/>
        <v>0.5</v>
      </c>
      <c r="H62" s="88">
        <f t="shared" si="17"/>
        <v>1.1000000000000001</v>
      </c>
      <c r="I62" s="88">
        <f t="shared" si="17"/>
        <v>1.5</v>
      </c>
      <c r="J62" s="88">
        <f t="shared" si="17"/>
        <v>1.2</v>
      </c>
      <c r="K62" s="88">
        <f t="shared" si="17"/>
        <v>1</v>
      </c>
      <c r="L62" s="88">
        <f t="shared" si="17"/>
        <v>0.1</v>
      </c>
      <c r="M62" s="88">
        <f t="shared" si="17"/>
        <v>1.1000000000000001</v>
      </c>
      <c r="N62" s="88">
        <f t="shared" si="17"/>
        <v>1.2</v>
      </c>
      <c r="O62" s="88">
        <f>IF(O45=0," ",ROUND(ROUND(O45,1)*100/ROUND(O44,1)-100,1))</f>
        <v>0.8</v>
      </c>
    </row>
    <row r="63" spans="1:15" ht="12.75" customHeight="1" x14ac:dyDescent="0.25">
      <c r="A63" s="31">
        <v>2017</v>
      </c>
      <c r="B63" s="15"/>
      <c r="C63" s="88">
        <f>IF(C46=0," ",ROUND(ROUND(C46,1)*100/ROUND(C45,1)-100,1))</f>
        <v>2.6</v>
      </c>
      <c r="D63" s="88">
        <f t="shared" ref="D63:O63" si="18">IF(D46=0," ",ROUND(ROUND(D46,1)*100/ROUND(D45,1)-100,1))</f>
        <v>4.0999999999999996</v>
      </c>
      <c r="E63" s="88">
        <f t="shared" si="18"/>
        <v>2.2000000000000002</v>
      </c>
      <c r="F63" s="88">
        <f t="shared" si="18"/>
        <v>1.6</v>
      </c>
      <c r="G63" s="88">
        <f t="shared" si="18"/>
        <v>1.7</v>
      </c>
      <c r="H63" s="88">
        <f t="shared" si="18"/>
        <v>2.2999999999999998</v>
      </c>
      <c r="I63" s="88">
        <f t="shared" si="18"/>
        <v>2</v>
      </c>
      <c r="J63" s="88">
        <f t="shared" si="18"/>
        <v>2.9</v>
      </c>
      <c r="K63" s="88">
        <f t="shared" si="18"/>
        <v>2.7</v>
      </c>
      <c r="L63" s="88">
        <f t="shared" si="18"/>
        <v>3.8</v>
      </c>
      <c r="M63" s="88">
        <f t="shared" si="18"/>
        <v>2.8</v>
      </c>
      <c r="N63" s="88">
        <f t="shared" si="18"/>
        <v>3.1</v>
      </c>
      <c r="O63" s="88">
        <f t="shared" si="18"/>
        <v>2.6</v>
      </c>
    </row>
    <row r="64" spans="1:15" ht="12.75" customHeight="1" x14ac:dyDescent="0.25">
      <c r="A64" s="31">
        <v>2018</v>
      </c>
      <c r="B64" s="15"/>
      <c r="C64" s="88">
        <f>IF(C47=0," ",ROUND(ROUND(C47,1)*100/ROUND(C46,1)-100,1))</f>
        <v>3.3</v>
      </c>
      <c r="D64" s="88">
        <f t="shared" ref="D64:N64" si="19">IF(D47=0," ",ROUND(ROUND(D47,1)*100/ROUND(D46,1)-100,1))</f>
        <v>1.3</v>
      </c>
      <c r="E64" s="88">
        <f t="shared" si="19"/>
        <v>3.2</v>
      </c>
      <c r="F64" s="88">
        <f t="shared" si="19"/>
        <v>2.9</v>
      </c>
      <c r="G64" s="88">
        <f t="shared" si="19"/>
        <v>3.1</v>
      </c>
      <c r="H64" s="88">
        <f t="shared" si="19"/>
        <v>3.5</v>
      </c>
      <c r="I64" s="88">
        <f t="shared" si="19"/>
        <v>2.5</v>
      </c>
      <c r="J64" s="88">
        <f t="shared" si="19"/>
        <v>2.1</v>
      </c>
      <c r="K64" s="88">
        <f t="shared" si="19"/>
        <v>3</v>
      </c>
      <c r="L64" s="88">
        <f t="shared" si="19"/>
        <v>1.9</v>
      </c>
      <c r="M64" s="88">
        <f t="shared" si="19"/>
        <v>1.5</v>
      </c>
      <c r="N64" s="88">
        <f t="shared" si="19"/>
        <v>0.8</v>
      </c>
      <c r="O64" s="88">
        <f t="shared" ref="O64:O66" si="20">IF(O47=0," ",ROUND(ROUND(O47,1)*100/ROUND(O46,1)-100,1))</f>
        <v>2.5</v>
      </c>
    </row>
    <row r="65" spans="1:15" ht="12.75" customHeight="1" x14ac:dyDescent="0.25">
      <c r="A65" s="31">
        <v>2019</v>
      </c>
      <c r="B65" s="15"/>
      <c r="C65" s="88">
        <f>IF(C48=0," ",ROUND(ROUND(C48,1)*100/ROUND(C47,1)-100,1))</f>
        <v>0.3</v>
      </c>
      <c r="D65" s="88">
        <f t="shared" ref="D65:N66" si="21">IF(D48=0," ",ROUND(ROUND(D48,1)*100/ROUND(D47,1)-100,1))</f>
        <v>1.4</v>
      </c>
      <c r="E65" s="88">
        <f t="shared" si="21"/>
        <v>0.6</v>
      </c>
      <c r="F65" s="88">
        <f t="shared" si="21"/>
        <v>0.9</v>
      </c>
      <c r="G65" s="88">
        <f t="shared" si="21"/>
        <v>1.1000000000000001</v>
      </c>
      <c r="H65" s="88">
        <f t="shared" si="21"/>
        <v>1.1000000000000001</v>
      </c>
      <c r="I65" s="88">
        <f t="shared" si="21"/>
        <v>2.5</v>
      </c>
      <c r="J65" s="88">
        <f t="shared" si="21"/>
        <v>2.8</v>
      </c>
      <c r="K65" s="88">
        <f t="shared" si="21"/>
        <v>1.2</v>
      </c>
      <c r="L65" s="88">
        <f t="shared" si="21"/>
        <v>0.8</v>
      </c>
      <c r="M65" s="88">
        <f t="shared" si="21"/>
        <v>2.1</v>
      </c>
      <c r="N65" s="88">
        <f t="shared" si="21"/>
        <v>2.8</v>
      </c>
      <c r="O65" s="88">
        <f t="shared" si="20"/>
        <v>1.4</v>
      </c>
    </row>
    <row r="66" spans="1:15" ht="12.75" customHeight="1" x14ac:dyDescent="0.25">
      <c r="A66" s="57">
        <v>2020</v>
      </c>
      <c r="B66" s="15"/>
      <c r="C66" s="88">
        <f>IF(C49=0," ",ROUND(ROUND(C49,1)*100/ROUND(C48,1)-100,1))</f>
        <v>3</v>
      </c>
      <c r="D66" s="88">
        <f t="shared" si="21"/>
        <v>3.5</v>
      </c>
      <c r="E66" s="88">
        <f t="shared" si="21"/>
        <v>4.3</v>
      </c>
      <c r="F66" s="88" t="s">
        <v>126</v>
      </c>
      <c r="G66" s="106">
        <f t="shared" si="21"/>
        <v>4.8</v>
      </c>
      <c r="H66" s="88">
        <f t="shared" si="21"/>
        <v>4.5999999999999996</v>
      </c>
      <c r="I66" s="88">
        <f t="shared" si="21"/>
        <v>1</v>
      </c>
      <c r="J66" s="88" t="str">
        <f t="shared" si="21"/>
        <v xml:space="preserve"> </v>
      </c>
      <c r="K66" s="88" t="str">
        <f t="shared" si="21"/>
        <v xml:space="preserve"> </v>
      </c>
      <c r="L66" s="88" t="str">
        <f t="shared" si="21"/>
        <v xml:space="preserve"> </v>
      </c>
      <c r="M66" s="88" t="str">
        <f t="shared" si="21"/>
        <v xml:space="preserve"> </v>
      </c>
      <c r="N66" s="88" t="str">
        <f t="shared" si="21"/>
        <v xml:space="preserve"> </v>
      </c>
      <c r="O66" s="88" t="str">
        <f t="shared" si="20"/>
        <v xml:space="preserve"> </v>
      </c>
    </row>
    <row r="67" spans="1:15" s="25" customFormat="1" ht="7.95" customHeight="1" x14ac:dyDescent="0.25">
      <c r="A67" s="84"/>
      <c r="B67" s="84"/>
      <c r="C67" s="84" t="str">
        <f>IF('Seite 8'!C50=0," ",ROUND(ROUND('Seite 8'!C50,1)*100/ROUND('Seite 8'!C48,1)-100,1))</f>
        <v xml:space="preserve"> </v>
      </c>
      <c r="D67" s="84" t="str">
        <f>IF('Seite 8'!D50=0," ",ROUND(ROUND('Seite 8'!D50,1)*100/ROUND('Seite 8'!D48,1)-100,1))</f>
        <v xml:space="preserve"> </v>
      </c>
      <c r="E67" s="84" t="str">
        <f>IF('Seite 8'!E50=0," ",ROUND(ROUND('Seite 8'!E50,1)*100/ROUND('Seite 8'!E48,1)-100,1))</f>
        <v xml:space="preserve"> </v>
      </c>
      <c r="F67" s="84" t="str">
        <f>IF('Seite 8'!F50=0," ",ROUND(ROUND('Seite 8'!F50,1)*100/ROUND('Seite 8'!F48,1)-100,1))</f>
        <v xml:space="preserve"> </v>
      </c>
      <c r="G67" s="84" t="str">
        <f>IF('Seite 8'!G50=0," ",ROUND(ROUND('Seite 8'!G50,1)*100/ROUND('Seite 8'!G48,1)-100,1))</f>
        <v xml:space="preserve"> </v>
      </c>
      <c r="H67" s="84" t="str">
        <f>IF('Seite 8'!H50=0," ",ROUND(ROUND('Seite 8'!H50,1)*100/ROUND('Seite 8'!H48,1)-100,1))</f>
        <v xml:space="preserve"> </v>
      </c>
      <c r="I67" s="84" t="str">
        <f>IF('Seite 8'!I50=0," ",ROUND(ROUND('Seite 8'!I50,1)*100/ROUND('Seite 8'!I48,1)-100,1))</f>
        <v xml:space="preserve"> </v>
      </c>
      <c r="J67" s="84" t="str">
        <f>IF('Seite 8'!J50=0," ",ROUND(ROUND('Seite 8'!J50,1)*100/ROUND('Seite 8'!J48,1)-100,1))</f>
        <v xml:space="preserve"> </v>
      </c>
      <c r="K67" s="84" t="str">
        <f>IF('Seite 8'!K50=0," ",ROUND(ROUND('Seite 8'!K50,1)*100/ROUND('Seite 8'!K48,1)-100,1))</f>
        <v xml:space="preserve"> </v>
      </c>
      <c r="L67" s="84" t="str">
        <f>IF('Seite 8'!L50=0," ",ROUND(ROUND('Seite 8'!L50,1)*100/ROUND('Seite 8'!L48,1)-100,1))</f>
        <v xml:space="preserve"> </v>
      </c>
      <c r="M67" s="84" t="str">
        <f>IF('Seite 8'!M50=0," ",ROUND(ROUND('Seite 8'!M50,1)*100/ROUND('Seite 8'!M48,1)-100,1))</f>
        <v xml:space="preserve"> </v>
      </c>
      <c r="N67" s="84" t="str">
        <f>IF('Seite 8'!N50=0," ",ROUND(ROUND('Seite 8'!N50,1)*100/ROUND('Seite 8'!N48,1)-100,1))</f>
        <v xml:space="preserve"> </v>
      </c>
      <c r="O67" s="84" t="str">
        <f>IF('Seite 8'!O50=0," ",ROUND(ROUND('Seite 8'!O50,1)*100/ROUND('Seite 8'!O48,1)-100,1))</f>
        <v xml:space="preserve"> </v>
      </c>
    </row>
    <row r="68" spans="1:15" s="25" customFormat="1" ht="5.25" customHeight="1" x14ac:dyDescent="0.25"/>
    <row r="69" spans="1:15" s="25" customFormat="1" x14ac:dyDescent="0.25">
      <c r="A69" s="129" t="s">
        <v>114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</row>
  </sheetData>
  <customSheetViews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1"/>
      <headerFooter>
        <oddFooter>&amp;C5</oddFooter>
      </headerFooter>
    </customSheetView>
    <customSheetView guid="{9F831791-35FE-48B9-B51E-7149413B65FB}" topLeftCell="A10">
      <selection activeCell="A70" sqref="A7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2"/>
      <headerFooter>
        <oddFooter>&amp;C5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3"/>
      <headerFooter>
        <oddFooter>&amp;C5</oddFooter>
      </headerFooter>
    </customSheetView>
    <customSheetView guid="{14493184-DA4B-400F-B257-6CC69D97FB7C}" showPageBreaks="1" printArea="1">
      <selection activeCell="I49" sqref="I49"/>
      <pageMargins left="0.78740157480314965" right="0.78740157480314965" top="0.59055118110236227" bottom="0.78740157480314965" header="0.31496062992125984" footer="0.31496062992125984"/>
      <pageSetup paperSize="9" scale="89" fitToWidth="0" fitToHeight="0" orientation="portrait" r:id="rId4"/>
      <headerFooter>
        <oddFooter>&amp;C5</oddFooter>
      </headerFooter>
    </customSheetView>
  </customSheetViews>
  <mergeCells count="6">
    <mergeCell ref="A69:K69"/>
    <mergeCell ref="A3:O3"/>
    <mergeCell ref="A1:O1"/>
    <mergeCell ref="A5:B10"/>
    <mergeCell ref="O5:O10"/>
    <mergeCell ref="A51:O51"/>
  </mergeCells>
  <pageMargins left="0.78740157480314965" right="0.78740157480314965" top="0.59055118110236227" bottom="0.78740157480314965" header="0.31496062992125984" footer="0.31496062992125984"/>
  <pageSetup paperSize="9" scale="89" fitToWidth="0" fitToHeight="0" orientation="portrait" r:id="rId5"/>
  <headerFooter>
    <oddFooter>&amp;C5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98.7</v>
      </c>
      <c r="D16" s="87">
        <v>99.6</v>
      </c>
      <c r="E16" s="87">
        <v>100.5</v>
      </c>
      <c r="F16" s="87">
        <v>100.8</v>
      </c>
      <c r="G16" s="87">
        <v>100.8</v>
      </c>
      <c r="H16" s="87">
        <v>100.4</v>
      </c>
      <c r="I16" s="87">
        <v>99.9</v>
      </c>
      <c r="J16" s="87">
        <v>99.7</v>
      </c>
      <c r="K16" s="87">
        <v>100</v>
      </c>
      <c r="L16" s="87">
        <v>100.2</v>
      </c>
      <c r="M16" s="87">
        <v>100.2</v>
      </c>
      <c r="N16" s="87">
        <v>99.3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98.5</v>
      </c>
      <c r="D17" s="87">
        <v>98.5</v>
      </c>
      <c r="E17" s="87">
        <v>99.3</v>
      </c>
      <c r="F17" s="87">
        <v>99.7</v>
      </c>
      <c r="G17" s="87">
        <v>99.9</v>
      </c>
      <c r="H17" s="87">
        <v>99.9</v>
      </c>
      <c r="I17" s="87">
        <v>99.3</v>
      </c>
      <c r="J17" s="87">
        <v>99.1</v>
      </c>
      <c r="K17" s="87">
        <v>100</v>
      </c>
      <c r="L17" s="87">
        <v>100.5</v>
      </c>
      <c r="M17" s="87">
        <v>100.4</v>
      </c>
      <c r="N17" s="87">
        <v>100.6</v>
      </c>
      <c r="O17" s="87">
        <v>99.6</v>
      </c>
    </row>
    <row r="18" spans="1:15" s="52" customFormat="1" ht="12.75" customHeight="1" x14ac:dyDescent="0.3">
      <c r="A18" s="67">
        <v>2017</v>
      </c>
      <c r="B18" s="46"/>
      <c r="C18" s="87">
        <v>100.5</v>
      </c>
      <c r="D18" s="87">
        <v>101.2</v>
      </c>
      <c r="E18" s="87">
        <v>101.5</v>
      </c>
      <c r="F18" s="87">
        <v>101.6</v>
      </c>
      <c r="G18" s="87">
        <v>101.4</v>
      </c>
      <c r="H18" s="87">
        <v>101</v>
      </c>
      <c r="I18" s="87">
        <v>100.6</v>
      </c>
      <c r="J18" s="87">
        <v>101</v>
      </c>
      <c r="K18" s="87">
        <v>101.8</v>
      </c>
      <c r="L18" s="87">
        <v>102.1</v>
      </c>
      <c r="M18" s="87">
        <v>102.3</v>
      </c>
      <c r="N18" s="87">
        <v>102.3</v>
      </c>
      <c r="O18" s="87">
        <v>101.4</v>
      </c>
    </row>
    <row r="19" spans="1:15" s="52" customFormat="1" ht="12.75" customHeight="1" x14ac:dyDescent="0.3">
      <c r="A19" s="67">
        <v>2018</v>
      </c>
      <c r="B19" s="46"/>
      <c r="C19" s="87">
        <v>102</v>
      </c>
      <c r="D19" s="87">
        <v>102.2</v>
      </c>
      <c r="E19" s="87">
        <v>102.7</v>
      </c>
      <c r="F19" s="87">
        <v>103.2</v>
      </c>
      <c r="G19" s="87">
        <v>103.6</v>
      </c>
      <c r="H19" s="87">
        <v>103.7</v>
      </c>
      <c r="I19" s="87">
        <v>102.9</v>
      </c>
      <c r="J19" s="87">
        <v>103.4</v>
      </c>
      <c r="K19" s="87">
        <v>105.1</v>
      </c>
      <c r="L19" s="87">
        <v>105.5</v>
      </c>
      <c r="M19" s="87">
        <v>106</v>
      </c>
      <c r="N19" s="87">
        <v>104.7</v>
      </c>
      <c r="O19" s="87">
        <v>103.8</v>
      </c>
    </row>
    <row r="20" spans="1:15" s="52" customFormat="1" ht="12.75" customHeight="1" x14ac:dyDescent="0.3">
      <c r="A20" s="67">
        <v>2019</v>
      </c>
      <c r="B20" s="46"/>
      <c r="C20" s="87">
        <v>103.7</v>
      </c>
      <c r="D20" s="87">
        <v>104.2</v>
      </c>
      <c r="E20" s="87">
        <v>104.6</v>
      </c>
      <c r="F20" s="87">
        <v>105.4</v>
      </c>
      <c r="G20" s="87">
        <v>105.8</v>
      </c>
      <c r="H20" s="87">
        <v>105.6</v>
      </c>
      <c r="I20" s="87">
        <v>105</v>
      </c>
      <c r="J20" s="87">
        <v>105</v>
      </c>
      <c r="K20" s="87">
        <v>105.6</v>
      </c>
      <c r="L20" s="87">
        <v>105.7</v>
      </c>
      <c r="M20" s="87">
        <v>105.9</v>
      </c>
      <c r="N20" s="87">
        <v>105.9</v>
      </c>
      <c r="O20" s="87">
        <v>105.2</v>
      </c>
    </row>
    <row r="21" spans="1:15" s="52" customFormat="1" ht="12.75" customHeight="1" x14ac:dyDescent="0.3">
      <c r="A21" s="67">
        <v>2020</v>
      </c>
      <c r="B21" s="46"/>
      <c r="C21" s="87">
        <v>105.7</v>
      </c>
      <c r="D21" s="87">
        <v>106.2</v>
      </c>
      <c r="E21" s="87">
        <v>106.1</v>
      </c>
      <c r="F21" s="87">
        <v>106</v>
      </c>
      <c r="G21" s="86">
        <v>105.6</v>
      </c>
      <c r="H21" s="86">
        <v>105.7</v>
      </c>
      <c r="I21" s="86">
        <v>103.6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47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-1.2</v>
      </c>
      <c r="D25" s="89">
        <f t="shared" ref="D25:N25" si="0">IF(D16=0," ",ROUND(ROUND(D16,1)*100/ROUND(C16,1)-100,1))</f>
        <v>0.9</v>
      </c>
      <c r="E25" s="89">
        <f t="shared" si="0"/>
        <v>0.9</v>
      </c>
      <c r="F25" s="89">
        <f t="shared" si="0"/>
        <v>0.3</v>
      </c>
      <c r="G25" s="89">
        <f t="shared" si="0"/>
        <v>0</v>
      </c>
      <c r="H25" s="89">
        <f t="shared" si="0"/>
        <v>-0.4</v>
      </c>
      <c r="I25" s="89">
        <f t="shared" si="0"/>
        <v>-0.5</v>
      </c>
      <c r="J25" s="89">
        <f t="shared" si="0"/>
        <v>-0.2</v>
      </c>
      <c r="K25" s="89">
        <f t="shared" si="0"/>
        <v>0.3</v>
      </c>
      <c r="L25" s="89">
        <f t="shared" si="0"/>
        <v>0.2</v>
      </c>
      <c r="M25" s="89">
        <f t="shared" si="0"/>
        <v>0</v>
      </c>
      <c r="N25" s="89">
        <f t="shared" si="0"/>
        <v>-0.9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-0.8</v>
      </c>
      <c r="D26" s="89">
        <f t="shared" ref="D26:N26" si="1">IF(D17=0," ",ROUND(ROUND(D17,1)*100/ROUND(C17,1)-100,1))</f>
        <v>0</v>
      </c>
      <c r="E26" s="89">
        <f t="shared" si="1"/>
        <v>0.8</v>
      </c>
      <c r="F26" s="89">
        <f t="shared" si="1"/>
        <v>0.4</v>
      </c>
      <c r="G26" s="89">
        <f t="shared" si="1"/>
        <v>0.2</v>
      </c>
      <c r="H26" s="89">
        <f t="shared" si="1"/>
        <v>0</v>
      </c>
      <c r="I26" s="89">
        <f t="shared" si="1"/>
        <v>-0.6</v>
      </c>
      <c r="J26" s="89">
        <f t="shared" si="1"/>
        <v>-0.2</v>
      </c>
      <c r="K26" s="89">
        <f t="shared" si="1"/>
        <v>0.9</v>
      </c>
      <c r="L26" s="89">
        <f t="shared" si="1"/>
        <v>0.5</v>
      </c>
      <c r="M26" s="89">
        <f t="shared" si="1"/>
        <v>-0.1</v>
      </c>
      <c r="N26" s="89">
        <f t="shared" si="1"/>
        <v>0.2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-0.1</v>
      </c>
      <c r="D27" s="89">
        <f t="shared" ref="D27:N27" si="2">IF(D18=0," ",ROUND(ROUND(D18,1)*100/ROUND(C18,1)-100,1))</f>
        <v>0.7</v>
      </c>
      <c r="E27" s="89">
        <f t="shared" si="2"/>
        <v>0.3</v>
      </c>
      <c r="F27" s="89">
        <f t="shared" si="2"/>
        <v>0.1</v>
      </c>
      <c r="G27" s="89">
        <f t="shared" si="2"/>
        <v>-0.2</v>
      </c>
      <c r="H27" s="89">
        <f t="shared" si="2"/>
        <v>-0.4</v>
      </c>
      <c r="I27" s="89">
        <f t="shared" si="2"/>
        <v>-0.4</v>
      </c>
      <c r="J27" s="89">
        <f t="shared" si="2"/>
        <v>0.4</v>
      </c>
      <c r="K27" s="89">
        <f t="shared" si="2"/>
        <v>0.8</v>
      </c>
      <c r="L27" s="89">
        <f t="shared" si="2"/>
        <v>0.3</v>
      </c>
      <c r="M27" s="89">
        <f t="shared" si="2"/>
        <v>0.2</v>
      </c>
      <c r="N27" s="89">
        <f t="shared" si="2"/>
        <v>0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-0.3</v>
      </c>
      <c r="D28" s="89">
        <f t="shared" ref="D28:N28" si="3">IF(D19=0," ",ROUND(ROUND(D19,1)*100/ROUND(C19,1)-100,1))</f>
        <v>0.2</v>
      </c>
      <c r="E28" s="89">
        <f t="shared" si="3"/>
        <v>0.5</v>
      </c>
      <c r="F28" s="89">
        <f t="shared" si="3"/>
        <v>0.5</v>
      </c>
      <c r="G28" s="89">
        <f t="shared" si="3"/>
        <v>0.4</v>
      </c>
      <c r="H28" s="89">
        <f t="shared" si="3"/>
        <v>0.1</v>
      </c>
      <c r="I28" s="89">
        <f t="shared" si="3"/>
        <v>-0.8</v>
      </c>
      <c r="J28" s="89">
        <f t="shared" si="3"/>
        <v>0.5</v>
      </c>
      <c r="K28" s="89">
        <f t="shared" si="3"/>
        <v>1.6</v>
      </c>
      <c r="L28" s="89">
        <f t="shared" si="3"/>
        <v>0.4</v>
      </c>
      <c r="M28" s="89">
        <f t="shared" si="3"/>
        <v>0.5</v>
      </c>
      <c r="N28" s="89">
        <f t="shared" si="3"/>
        <v>-1.2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-1</v>
      </c>
      <c r="D29" s="89">
        <f t="shared" ref="D29:N29" si="4">IF(D20=0," ",ROUND(ROUND(D20,1)*100/ROUND(C20,1)-100,1))</f>
        <v>0.5</v>
      </c>
      <c r="E29" s="89">
        <f t="shared" si="4"/>
        <v>0.4</v>
      </c>
      <c r="F29" s="89">
        <f t="shared" si="4"/>
        <v>0.8</v>
      </c>
      <c r="G29" s="89">
        <f t="shared" si="4"/>
        <v>0.4</v>
      </c>
      <c r="H29" s="89">
        <f t="shared" si="4"/>
        <v>-0.2</v>
      </c>
      <c r="I29" s="89">
        <f t="shared" si="4"/>
        <v>-0.6</v>
      </c>
      <c r="J29" s="89">
        <f t="shared" si="4"/>
        <v>0</v>
      </c>
      <c r="K29" s="89">
        <f t="shared" si="4"/>
        <v>0.6</v>
      </c>
      <c r="L29" s="89">
        <f t="shared" si="4"/>
        <v>0.1</v>
      </c>
      <c r="M29" s="89">
        <f t="shared" si="4"/>
        <v>0.2</v>
      </c>
      <c r="N29" s="89">
        <f t="shared" si="4"/>
        <v>0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-0.2</v>
      </c>
      <c r="D30" s="89">
        <f t="shared" ref="D30:N30" si="5">IF(D21=0," ",ROUND(ROUND(D21,1)*100/ROUND(C21,1)-100,1))</f>
        <v>0.5</v>
      </c>
      <c r="E30" s="89">
        <f t="shared" si="5"/>
        <v>-0.1</v>
      </c>
      <c r="F30" s="89">
        <f t="shared" si="5"/>
        <v>-0.1</v>
      </c>
      <c r="G30" s="89">
        <f t="shared" si="5"/>
        <v>-0.4</v>
      </c>
      <c r="H30" s="89">
        <f t="shared" si="5"/>
        <v>0.1</v>
      </c>
      <c r="I30" s="89">
        <f t="shared" si="5"/>
        <v>-2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-0.2</v>
      </c>
      <c r="D34" s="88">
        <f t="shared" si="7"/>
        <v>-1.1000000000000001</v>
      </c>
      <c r="E34" s="88">
        <f t="shared" si="7"/>
        <v>-1.2</v>
      </c>
      <c r="F34" s="88">
        <f t="shared" si="7"/>
        <v>-1.1000000000000001</v>
      </c>
      <c r="G34" s="88">
        <f t="shared" si="7"/>
        <v>-0.9</v>
      </c>
      <c r="H34" s="88">
        <f t="shared" si="7"/>
        <v>-0.5</v>
      </c>
      <c r="I34" s="88">
        <f t="shared" si="7"/>
        <v>-0.6</v>
      </c>
      <c r="J34" s="88">
        <f t="shared" si="7"/>
        <v>-0.6</v>
      </c>
      <c r="K34" s="88">
        <f t="shared" si="7"/>
        <v>0</v>
      </c>
      <c r="L34" s="88">
        <f t="shared" si="7"/>
        <v>0.3</v>
      </c>
      <c r="M34" s="88">
        <f t="shared" si="7"/>
        <v>0.2</v>
      </c>
      <c r="N34" s="88">
        <f t="shared" si="7"/>
        <v>1.3</v>
      </c>
      <c r="O34" s="88">
        <f t="shared" si="7"/>
        <v>-0.4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2</v>
      </c>
      <c r="D35" s="88">
        <f t="shared" si="8"/>
        <v>2.7</v>
      </c>
      <c r="E35" s="88">
        <f t="shared" si="8"/>
        <v>2.2000000000000002</v>
      </c>
      <c r="F35" s="88">
        <f t="shared" si="8"/>
        <v>1.9</v>
      </c>
      <c r="G35" s="88">
        <f t="shared" si="8"/>
        <v>1.5</v>
      </c>
      <c r="H35" s="88">
        <f t="shared" si="8"/>
        <v>1.1000000000000001</v>
      </c>
      <c r="I35" s="88">
        <f t="shared" si="8"/>
        <v>1.3</v>
      </c>
      <c r="J35" s="88">
        <f t="shared" si="8"/>
        <v>1.9</v>
      </c>
      <c r="K35" s="88">
        <f t="shared" si="8"/>
        <v>1.8</v>
      </c>
      <c r="L35" s="88">
        <f t="shared" si="8"/>
        <v>1.6</v>
      </c>
      <c r="M35" s="88">
        <f t="shared" si="8"/>
        <v>1.9</v>
      </c>
      <c r="N35" s="88">
        <f t="shared" si="8"/>
        <v>1.7</v>
      </c>
      <c r="O35" s="88">
        <f t="shared" si="8"/>
        <v>1.8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1.5</v>
      </c>
      <c r="D36" s="88">
        <f t="shared" si="9"/>
        <v>1</v>
      </c>
      <c r="E36" s="88">
        <f t="shared" si="9"/>
        <v>1.2</v>
      </c>
      <c r="F36" s="88">
        <f t="shared" si="9"/>
        <v>1.6</v>
      </c>
      <c r="G36" s="88">
        <f t="shared" si="9"/>
        <v>2.2000000000000002</v>
      </c>
      <c r="H36" s="88">
        <f t="shared" si="9"/>
        <v>2.7</v>
      </c>
      <c r="I36" s="88">
        <f t="shared" si="9"/>
        <v>2.2999999999999998</v>
      </c>
      <c r="J36" s="88">
        <f t="shared" si="9"/>
        <v>2.4</v>
      </c>
      <c r="K36" s="88">
        <f t="shared" si="9"/>
        <v>3.2</v>
      </c>
      <c r="L36" s="88">
        <f t="shared" si="9"/>
        <v>3.3</v>
      </c>
      <c r="M36" s="88">
        <f t="shared" si="9"/>
        <v>3.6</v>
      </c>
      <c r="N36" s="88">
        <f t="shared" si="9"/>
        <v>2.2999999999999998</v>
      </c>
      <c r="O36" s="88">
        <f t="shared" si="9"/>
        <v>2.4</v>
      </c>
    </row>
    <row r="37" spans="1:15" s="52" customFormat="1" ht="12.75" customHeight="1" x14ac:dyDescent="0.3">
      <c r="A37" s="67">
        <v>2019</v>
      </c>
      <c r="B37" s="46"/>
      <c r="C37" s="88">
        <f t="shared" ref="C37:O37" si="10">IF(C20=0," ",ROUND(ROUND(C20,1)*100/ROUND(C19,1)-100,1))</f>
        <v>1.7</v>
      </c>
      <c r="D37" s="88">
        <f t="shared" si="10"/>
        <v>2</v>
      </c>
      <c r="E37" s="88">
        <f t="shared" si="10"/>
        <v>1.9</v>
      </c>
      <c r="F37" s="88">
        <f t="shared" si="10"/>
        <v>2.1</v>
      </c>
      <c r="G37" s="88">
        <f t="shared" si="10"/>
        <v>2.1</v>
      </c>
      <c r="H37" s="88">
        <f t="shared" si="10"/>
        <v>1.8</v>
      </c>
      <c r="I37" s="88">
        <f t="shared" si="10"/>
        <v>2</v>
      </c>
      <c r="J37" s="88">
        <f t="shared" si="10"/>
        <v>1.5</v>
      </c>
      <c r="K37" s="88">
        <f t="shared" si="10"/>
        <v>0.5</v>
      </c>
      <c r="L37" s="88">
        <f t="shared" si="10"/>
        <v>0.2</v>
      </c>
      <c r="M37" s="88">
        <f t="shared" si="10"/>
        <v>-0.1</v>
      </c>
      <c r="N37" s="88">
        <f t="shared" si="10"/>
        <v>1.1000000000000001</v>
      </c>
      <c r="O37" s="88">
        <f t="shared" si="10"/>
        <v>1.3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1.9</v>
      </c>
      <c r="D38" s="88">
        <f t="shared" si="11"/>
        <v>1.9</v>
      </c>
      <c r="E38" s="88">
        <f t="shared" si="11"/>
        <v>1.4</v>
      </c>
      <c r="F38" s="88">
        <f t="shared" si="11"/>
        <v>0.6</v>
      </c>
      <c r="G38" s="88">
        <f t="shared" si="11"/>
        <v>-0.2</v>
      </c>
      <c r="H38" s="88">
        <f t="shared" si="11"/>
        <v>0.1</v>
      </c>
      <c r="I38" s="88">
        <f t="shared" si="11"/>
        <v>-1.3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88" t="str">
        <f t="shared" ref="C39:O39" si="12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 x14ac:dyDescent="0.3">
      <c r="A40" s="32" t="s">
        <v>28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100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98.9</v>
      </c>
      <c r="D44" s="87">
        <v>100.1</v>
      </c>
      <c r="E44" s="87">
        <v>100.4</v>
      </c>
      <c r="F44" s="87">
        <v>100.9</v>
      </c>
      <c r="G44" s="87">
        <v>101.2</v>
      </c>
      <c r="H44" s="87">
        <v>100.8</v>
      </c>
      <c r="I44" s="87">
        <v>100.6</v>
      </c>
      <c r="J44" s="87">
        <v>99.8</v>
      </c>
      <c r="K44" s="87">
        <v>99.4</v>
      </c>
      <c r="L44" s="87">
        <v>99.5</v>
      </c>
      <c r="M44" s="87">
        <v>99.6</v>
      </c>
      <c r="N44" s="87">
        <v>98.7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98</v>
      </c>
      <c r="D45" s="87">
        <v>97.8</v>
      </c>
      <c r="E45" s="87">
        <v>98.2</v>
      </c>
      <c r="F45" s="87">
        <v>98.6</v>
      </c>
      <c r="G45" s="87">
        <v>99.1</v>
      </c>
      <c r="H45" s="87">
        <v>99.5</v>
      </c>
      <c r="I45" s="87">
        <v>99.2</v>
      </c>
      <c r="J45" s="87">
        <v>98.6</v>
      </c>
      <c r="K45" s="87">
        <v>99.1</v>
      </c>
      <c r="L45" s="87">
        <v>99.5</v>
      </c>
      <c r="M45" s="87">
        <v>99.6</v>
      </c>
      <c r="N45" s="87">
        <v>100.3</v>
      </c>
      <c r="O45" s="87">
        <v>99</v>
      </c>
    </row>
    <row r="46" spans="1:15" s="52" customFormat="1" ht="12.75" customHeight="1" x14ac:dyDescent="0.3">
      <c r="A46" s="67">
        <v>2017</v>
      </c>
      <c r="B46" s="46"/>
      <c r="C46" s="87">
        <v>100.8</v>
      </c>
      <c r="D46" s="87">
        <v>101.6</v>
      </c>
      <c r="E46" s="87">
        <v>101</v>
      </c>
      <c r="F46" s="87">
        <v>101.3</v>
      </c>
      <c r="G46" s="87">
        <v>101</v>
      </c>
      <c r="H46" s="87">
        <v>100.9</v>
      </c>
      <c r="I46" s="87">
        <v>100.8</v>
      </c>
      <c r="J46" s="87">
        <v>100.9</v>
      </c>
      <c r="K46" s="87">
        <v>101.4</v>
      </c>
      <c r="L46" s="87">
        <v>101.7</v>
      </c>
      <c r="M46" s="87">
        <v>102.3</v>
      </c>
      <c r="N46" s="87">
        <v>102.4</v>
      </c>
      <c r="O46" s="87">
        <v>101.3</v>
      </c>
    </row>
    <row r="47" spans="1:15" s="52" customFormat="1" ht="12.75" customHeight="1" x14ac:dyDescent="0.3">
      <c r="A47" s="67">
        <v>2018</v>
      </c>
      <c r="B47" s="46"/>
      <c r="C47" s="87">
        <v>102.9</v>
      </c>
      <c r="D47" s="87">
        <v>102.8</v>
      </c>
      <c r="E47" s="87">
        <v>102.9</v>
      </c>
      <c r="F47" s="87">
        <v>103.6</v>
      </c>
      <c r="G47" s="87">
        <v>104.3</v>
      </c>
      <c r="H47" s="87">
        <v>104.8</v>
      </c>
      <c r="I47" s="87">
        <v>104.5</v>
      </c>
      <c r="J47" s="87">
        <v>104.7</v>
      </c>
      <c r="K47" s="87">
        <v>106.1</v>
      </c>
      <c r="L47" s="87">
        <v>106.6</v>
      </c>
      <c r="M47" s="87">
        <v>107.3</v>
      </c>
      <c r="N47" s="87">
        <v>105.7</v>
      </c>
      <c r="O47" s="87">
        <v>104.7</v>
      </c>
    </row>
    <row r="48" spans="1:15" s="52" customFormat="1" ht="12.75" customHeight="1" x14ac:dyDescent="0.3">
      <c r="A48" s="67">
        <v>2019</v>
      </c>
      <c r="B48" s="46"/>
      <c r="C48" s="87">
        <v>105.1</v>
      </c>
      <c r="D48" s="87">
        <v>105.4</v>
      </c>
      <c r="E48" s="87">
        <v>105.5</v>
      </c>
      <c r="F48" s="87">
        <v>106.2</v>
      </c>
      <c r="G48" s="87">
        <v>107</v>
      </c>
      <c r="H48" s="87">
        <v>107.1</v>
      </c>
      <c r="I48" s="87">
        <v>106.9</v>
      </c>
      <c r="J48" s="87">
        <v>106.8</v>
      </c>
      <c r="K48" s="87">
        <v>106.6</v>
      </c>
      <c r="L48" s="87">
        <v>106.5</v>
      </c>
      <c r="M48" s="87">
        <v>106.8</v>
      </c>
      <c r="N48" s="87">
        <v>106.9</v>
      </c>
      <c r="O48" s="87">
        <v>106.4</v>
      </c>
    </row>
    <row r="49" spans="1:15" s="52" customFormat="1" ht="12.75" customHeight="1" x14ac:dyDescent="0.3">
      <c r="A49" s="67">
        <v>2020</v>
      </c>
      <c r="B49" s="46"/>
      <c r="C49" s="87">
        <v>107.7</v>
      </c>
      <c r="D49" s="87">
        <v>108</v>
      </c>
      <c r="E49" s="87">
        <v>107.3</v>
      </c>
      <c r="F49" s="87">
        <v>106.9</v>
      </c>
      <c r="G49" s="86">
        <v>106.3</v>
      </c>
      <c r="H49" s="111">
        <v>107</v>
      </c>
      <c r="I49" s="86">
        <v>105.3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-1</v>
      </c>
      <c r="D53" s="89">
        <f t="shared" ref="D53:N53" si="13">IF(D44=0," ",ROUND(ROUND(D44,1)*100/ROUND(C44,1)-100,1))</f>
        <v>1.2</v>
      </c>
      <c r="E53" s="89">
        <f t="shared" si="13"/>
        <v>0.3</v>
      </c>
      <c r="F53" s="89">
        <f t="shared" si="13"/>
        <v>0.5</v>
      </c>
      <c r="G53" s="89">
        <f t="shared" si="13"/>
        <v>0.3</v>
      </c>
      <c r="H53" s="89">
        <f t="shared" si="13"/>
        <v>-0.4</v>
      </c>
      <c r="I53" s="89">
        <f t="shared" si="13"/>
        <v>-0.2</v>
      </c>
      <c r="J53" s="89">
        <f t="shared" si="13"/>
        <v>-0.8</v>
      </c>
      <c r="K53" s="89">
        <f t="shared" si="13"/>
        <v>-0.4</v>
      </c>
      <c r="L53" s="89">
        <f t="shared" si="13"/>
        <v>0.1</v>
      </c>
      <c r="M53" s="89">
        <f t="shared" si="13"/>
        <v>0.1</v>
      </c>
      <c r="N53" s="89">
        <f t="shared" si="13"/>
        <v>-0.9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 t="shared" ref="C54" si="14">IF(C45=0," ",ROUND(ROUND(C45,1)*100/ROUND(N44,1)-100,1))</f>
        <v>-0.7</v>
      </c>
      <c r="D54" s="89">
        <f t="shared" ref="D54:N54" si="15">IF(D45=0," ",ROUND(ROUND(D45,1)*100/ROUND(C45,1)-100,1))</f>
        <v>-0.2</v>
      </c>
      <c r="E54" s="89">
        <f t="shared" si="15"/>
        <v>0.4</v>
      </c>
      <c r="F54" s="89">
        <f t="shared" si="15"/>
        <v>0.4</v>
      </c>
      <c r="G54" s="89">
        <f t="shared" si="15"/>
        <v>0.5</v>
      </c>
      <c r="H54" s="89">
        <f t="shared" si="15"/>
        <v>0.4</v>
      </c>
      <c r="I54" s="89">
        <f t="shared" si="15"/>
        <v>-0.3</v>
      </c>
      <c r="J54" s="89">
        <f t="shared" si="15"/>
        <v>-0.6</v>
      </c>
      <c r="K54" s="89">
        <f t="shared" si="15"/>
        <v>0.5</v>
      </c>
      <c r="L54" s="89">
        <f t="shared" si="15"/>
        <v>0.4</v>
      </c>
      <c r="M54" s="89">
        <f t="shared" si="15"/>
        <v>0.1</v>
      </c>
      <c r="N54" s="89">
        <f t="shared" si="15"/>
        <v>0.7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0.5</v>
      </c>
      <c r="D55" s="89">
        <f t="shared" ref="D55:N55" si="16">IF(D46=0," ",ROUND(ROUND(D46,1)*100/ROUND(C46,1)-100,1))</f>
        <v>0.8</v>
      </c>
      <c r="E55" s="89">
        <f t="shared" si="16"/>
        <v>-0.6</v>
      </c>
      <c r="F55" s="89">
        <f t="shared" si="16"/>
        <v>0.3</v>
      </c>
      <c r="G55" s="89">
        <f t="shared" si="16"/>
        <v>-0.3</v>
      </c>
      <c r="H55" s="89">
        <f t="shared" si="16"/>
        <v>-0.1</v>
      </c>
      <c r="I55" s="89">
        <f t="shared" si="16"/>
        <v>-0.1</v>
      </c>
      <c r="J55" s="89">
        <f t="shared" si="16"/>
        <v>0.1</v>
      </c>
      <c r="K55" s="89">
        <f t="shared" si="16"/>
        <v>0.5</v>
      </c>
      <c r="L55" s="89">
        <f t="shared" si="16"/>
        <v>0.3</v>
      </c>
      <c r="M55" s="89">
        <f t="shared" si="16"/>
        <v>0.6</v>
      </c>
      <c r="N55" s="89">
        <f t="shared" si="16"/>
        <v>0.1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0.5</v>
      </c>
      <c r="D56" s="89">
        <f t="shared" ref="D56:N56" si="17">IF(D47=0," ",ROUND(ROUND(D47,1)*100/ROUND(C47,1)-100,1))</f>
        <v>-0.1</v>
      </c>
      <c r="E56" s="89">
        <f t="shared" si="17"/>
        <v>0.1</v>
      </c>
      <c r="F56" s="89">
        <f t="shared" si="17"/>
        <v>0.7</v>
      </c>
      <c r="G56" s="89">
        <f t="shared" si="17"/>
        <v>0.7</v>
      </c>
      <c r="H56" s="89">
        <f t="shared" si="17"/>
        <v>0.5</v>
      </c>
      <c r="I56" s="89">
        <f t="shared" si="17"/>
        <v>-0.3</v>
      </c>
      <c r="J56" s="89">
        <f t="shared" si="17"/>
        <v>0.2</v>
      </c>
      <c r="K56" s="89">
        <f t="shared" si="17"/>
        <v>1.3</v>
      </c>
      <c r="L56" s="89">
        <f t="shared" si="17"/>
        <v>0.5</v>
      </c>
      <c r="M56" s="89">
        <f t="shared" si="17"/>
        <v>0.7</v>
      </c>
      <c r="N56" s="89">
        <f t="shared" si="17"/>
        <v>-1.5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-0.6</v>
      </c>
      <c r="D57" s="89">
        <f t="shared" ref="D57:N57" si="18">IF(D48=0," ",ROUND(ROUND(D48,1)*100/ROUND(C48,1)-100,1))</f>
        <v>0.3</v>
      </c>
      <c r="E57" s="89">
        <f t="shared" si="18"/>
        <v>0.1</v>
      </c>
      <c r="F57" s="89">
        <f t="shared" si="18"/>
        <v>0.7</v>
      </c>
      <c r="G57" s="89">
        <f t="shared" si="18"/>
        <v>0.8</v>
      </c>
      <c r="H57" s="89">
        <f t="shared" si="18"/>
        <v>0.1</v>
      </c>
      <c r="I57" s="89">
        <f t="shared" si="18"/>
        <v>-0.2</v>
      </c>
      <c r="J57" s="89">
        <f t="shared" si="18"/>
        <v>-0.1</v>
      </c>
      <c r="K57" s="89">
        <f t="shared" si="18"/>
        <v>-0.2</v>
      </c>
      <c r="L57" s="89">
        <f t="shared" si="18"/>
        <v>-0.1</v>
      </c>
      <c r="M57" s="89">
        <f t="shared" si="18"/>
        <v>0.3</v>
      </c>
      <c r="N57" s="89">
        <f t="shared" si="18"/>
        <v>0.1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0.7</v>
      </c>
      <c r="D58" s="89">
        <f t="shared" ref="D58" si="19">IF(D49=0," ",ROUND(ROUND(D49,1)*100/ROUND(C49,1)-100,1))</f>
        <v>0.3</v>
      </c>
      <c r="E58" s="89">
        <f t="shared" ref="E58:F58" si="20">IF(E49=0," ",ROUND(ROUND(E49,1)*100/ROUND(D49,1)-100,1))</f>
        <v>-0.6</v>
      </c>
      <c r="F58" s="89">
        <f t="shared" si="20"/>
        <v>-0.4</v>
      </c>
      <c r="G58" s="89">
        <f t="shared" ref="G58" si="21">IF(G49=0," ",ROUND(ROUND(G49,1)*100/ROUND(F49,1)-100,1))</f>
        <v>-0.6</v>
      </c>
      <c r="H58" s="89">
        <f t="shared" ref="H58" si="22">IF(H49=0," ",ROUND(ROUND(H49,1)*100/ROUND(G49,1)-100,1))</f>
        <v>0.7</v>
      </c>
      <c r="I58" s="89">
        <f t="shared" ref="I58" si="23">IF(I49=0," ",ROUND(ROUND(I49,1)*100/ROUND(H49,1)-100,1))</f>
        <v>-1.6</v>
      </c>
      <c r="J58" s="89" t="str">
        <f t="shared" ref="J58" si="24">IF(J49=0," ",ROUND(ROUND(J49,1)*100/ROUND(I49,1)-100,1))</f>
        <v xml:space="preserve"> </v>
      </c>
      <c r="K58" s="89" t="str">
        <f t="shared" ref="K58" si="25">IF(K49=0," ",ROUND(ROUND(K49,1)*100/ROUND(J49,1)-100,1))</f>
        <v xml:space="preserve"> </v>
      </c>
      <c r="L58" s="89" t="str">
        <f t="shared" ref="L58" si="26">IF(L49=0," ",ROUND(ROUND(L49,1)*100/ROUND(K49,1)-100,1))</f>
        <v xml:space="preserve"> </v>
      </c>
      <c r="M58" s="89" t="str">
        <f t="shared" ref="M58" si="27">IF(M49=0," ",ROUND(ROUND(M49,1)*100/ROUND(L49,1)-100,1))</f>
        <v xml:space="preserve"> </v>
      </c>
      <c r="N58" s="89" t="str">
        <f t="shared" ref="N58" si="28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29">IF(D50=0," ",ROUND(ROUND(D50,1)*100/ROUND(C50,1)-100,1))</f>
        <v xml:space="preserve"> </v>
      </c>
      <c r="E59" s="54" t="str">
        <f t="shared" si="29"/>
        <v xml:space="preserve"> </v>
      </c>
      <c r="F59" s="54" t="str">
        <f t="shared" si="29"/>
        <v xml:space="preserve"> </v>
      </c>
      <c r="G59" s="54" t="str">
        <f t="shared" si="29"/>
        <v xml:space="preserve"> </v>
      </c>
      <c r="H59" s="54" t="str">
        <f t="shared" si="29"/>
        <v xml:space="preserve"> </v>
      </c>
      <c r="I59" s="54" t="str">
        <f t="shared" si="29"/>
        <v xml:space="preserve"> </v>
      </c>
      <c r="J59" s="54" t="str">
        <f t="shared" si="29"/>
        <v xml:space="preserve"> </v>
      </c>
      <c r="K59" s="54" t="str">
        <f t="shared" si="29"/>
        <v xml:space="preserve"> </v>
      </c>
      <c r="L59" s="54" t="str">
        <f t="shared" si="29"/>
        <v xml:space="preserve"> </v>
      </c>
      <c r="M59" s="54" t="str">
        <f t="shared" si="29"/>
        <v xml:space="preserve"> </v>
      </c>
      <c r="N59" s="54" t="str">
        <f t="shared" si="29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O62" si="30">IF(C45=0," ",ROUND(ROUND(C45,1)*100/ROUND(C44,1)-100,1))</f>
        <v>-0.9</v>
      </c>
      <c r="D62" s="88">
        <f t="shared" si="30"/>
        <v>-2.2999999999999998</v>
      </c>
      <c r="E62" s="88">
        <f t="shared" si="30"/>
        <v>-2.2000000000000002</v>
      </c>
      <c r="F62" s="88">
        <f t="shared" si="30"/>
        <v>-2.2999999999999998</v>
      </c>
      <c r="G62" s="88">
        <f t="shared" si="30"/>
        <v>-2.1</v>
      </c>
      <c r="H62" s="88">
        <f t="shared" si="30"/>
        <v>-1.3</v>
      </c>
      <c r="I62" s="88">
        <f t="shared" si="30"/>
        <v>-1.4</v>
      </c>
      <c r="J62" s="88">
        <f t="shared" si="30"/>
        <v>-1.2</v>
      </c>
      <c r="K62" s="88">
        <f t="shared" si="30"/>
        <v>-0.3</v>
      </c>
      <c r="L62" s="88">
        <f t="shared" si="30"/>
        <v>0</v>
      </c>
      <c r="M62" s="88">
        <f t="shared" si="30"/>
        <v>0</v>
      </c>
      <c r="N62" s="88">
        <f t="shared" si="30"/>
        <v>1.6</v>
      </c>
      <c r="O62" s="88">
        <f t="shared" si="30"/>
        <v>-1</v>
      </c>
    </row>
    <row r="63" spans="1:15" ht="12.75" customHeight="1" x14ac:dyDescent="0.25">
      <c r="A63" s="67">
        <v>2017</v>
      </c>
      <c r="B63" s="46"/>
      <c r="C63" s="88">
        <f t="shared" ref="C63:O63" si="31">IF(C46=0," ",ROUND(ROUND(C46,1)*100/ROUND(C45,1)-100,1))</f>
        <v>2.9</v>
      </c>
      <c r="D63" s="88">
        <f t="shared" si="31"/>
        <v>3.9</v>
      </c>
      <c r="E63" s="88">
        <f t="shared" si="31"/>
        <v>2.9</v>
      </c>
      <c r="F63" s="88">
        <f t="shared" si="31"/>
        <v>2.7</v>
      </c>
      <c r="G63" s="88">
        <f t="shared" si="31"/>
        <v>1.9</v>
      </c>
      <c r="H63" s="88">
        <f t="shared" si="31"/>
        <v>1.4</v>
      </c>
      <c r="I63" s="88">
        <f t="shared" si="31"/>
        <v>1.6</v>
      </c>
      <c r="J63" s="88">
        <f t="shared" si="31"/>
        <v>2.2999999999999998</v>
      </c>
      <c r="K63" s="88">
        <f t="shared" si="31"/>
        <v>2.2999999999999998</v>
      </c>
      <c r="L63" s="88">
        <f t="shared" si="31"/>
        <v>2.2000000000000002</v>
      </c>
      <c r="M63" s="88">
        <f t="shared" si="31"/>
        <v>2.7</v>
      </c>
      <c r="N63" s="88">
        <f t="shared" si="31"/>
        <v>2.1</v>
      </c>
      <c r="O63" s="88">
        <f t="shared" si="31"/>
        <v>2.2999999999999998</v>
      </c>
    </row>
    <row r="64" spans="1:15" ht="12.75" customHeight="1" x14ac:dyDescent="0.25">
      <c r="A64" s="67">
        <v>2018</v>
      </c>
      <c r="B64" s="46"/>
      <c r="C64" s="88">
        <f t="shared" ref="C64:O64" si="32">IF(C47=0," ",ROUND(ROUND(C47,1)*100/ROUND(C46,1)-100,1))</f>
        <v>2.1</v>
      </c>
      <c r="D64" s="88">
        <f t="shared" si="32"/>
        <v>1.2</v>
      </c>
      <c r="E64" s="88">
        <f t="shared" si="32"/>
        <v>1.9</v>
      </c>
      <c r="F64" s="88">
        <f t="shared" si="32"/>
        <v>2.2999999999999998</v>
      </c>
      <c r="G64" s="88">
        <f t="shared" si="32"/>
        <v>3.3</v>
      </c>
      <c r="H64" s="88">
        <f t="shared" si="32"/>
        <v>3.9</v>
      </c>
      <c r="I64" s="88">
        <f t="shared" si="32"/>
        <v>3.7</v>
      </c>
      <c r="J64" s="88">
        <f t="shared" si="32"/>
        <v>3.8</v>
      </c>
      <c r="K64" s="88">
        <f t="shared" si="32"/>
        <v>4.5999999999999996</v>
      </c>
      <c r="L64" s="88">
        <f t="shared" si="32"/>
        <v>4.8</v>
      </c>
      <c r="M64" s="88">
        <f t="shared" si="32"/>
        <v>4.9000000000000004</v>
      </c>
      <c r="N64" s="88">
        <f t="shared" si="32"/>
        <v>3.2</v>
      </c>
      <c r="O64" s="88">
        <f t="shared" si="32"/>
        <v>3.4</v>
      </c>
    </row>
    <row r="65" spans="1:15" ht="12.75" customHeight="1" x14ac:dyDescent="0.25">
      <c r="A65" s="67">
        <v>2019</v>
      </c>
      <c r="B65" s="46"/>
      <c r="C65" s="88">
        <f t="shared" ref="C65:O65" si="33">IF(C48=0," ",ROUND(ROUND(C48,1)*100/ROUND(C47,1)-100,1))</f>
        <v>2.1</v>
      </c>
      <c r="D65" s="88">
        <f t="shared" si="33"/>
        <v>2.5</v>
      </c>
      <c r="E65" s="88">
        <f t="shared" si="33"/>
        <v>2.5</v>
      </c>
      <c r="F65" s="88">
        <f t="shared" si="33"/>
        <v>2.5</v>
      </c>
      <c r="G65" s="88">
        <f t="shared" si="33"/>
        <v>2.6</v>
      </c>
      <c r="H65" s="88">
        <f t="shared" si="33"/>
        <v>2.2000000000000002</v>
      </c>
      <c r="I65" s="88">
        <f t="shared" si="33"/>
        <v>2.2999999999999998</v>
      </c>
      <c r="J65" s="88">
        <f t="shared" si="33"/>
        <v>2</v>
      </c>
      <c r="K65" s="88">
        <f t="shared" si="33"/>
        <v>0.5</v>
      </c>
      <c r="L65" s="88">
        <f t="shared" si="33"/>
        <v>-0.1</v>
      </c>
      <c r="M65" s="88">
        <f t="shared" si="33"/>
        <v>-0.5</v>
      </c>
      <c r="N65" s="88">
        <f t="shared" si="33"/>
        <v>1.1000000000000001</v>
      </c>
      <c r="O65" s="88">
        <f t="shared" si="33"/>
        <v>1.6</v>
      </c>
    </row>
    <row r="66" spans="1:15" ht="12.75" customHeight="1" x14ac:dyDescent="0.25">
      <c r="A66" s="67">
        <v>2020</v>
      </c>
      <c r="B66" s="46"/>
      <c r="C66" s="88">
        <f t="shared" ref="C66:O66" si="34">IF(C49=0," ",ROUND(ROUND(C49,1)*100/ROUND(C48,1)-100,1))</f>
        <v>2.5</v>
      </c>
      <c r="D66" s="88">
        <f t="shared" si="34"/>
        <v>2.5</v>
      </c>
      <c r="E66" s="88">
        <f t="shared" si="34"/>
        <v>1.7</v>
      </c>
      <c r="F66" s="88">
        <f t="shared" si="34"/>
        <v>0.7</v>
      </c>
      <c r="G66" s="88">
        <f t="shared" si="34"/>
        <v>-0.7</v>
      </c>
      <c r="H66" s="88">
        <f t="shared" si="34"/>
        <v>-0.1</v>
      </c>
      <c r="I66" s="88">
        <f t="shared" si="34"/>
        <v>-1.5</v>
      </c>
      <c r="J66" s="88" t="str">
        <f t="shared" si="34"/>
        <v xml:space="preserve"> </v>
      </c>
      <c r="K66" s="88" t="str">
        <f t="shared" si="34"/>
        <v xml:space="preserve"> </v>
      </c>
      <c r="L66" s="88" t="str">
        <f t="shared" si="34"/>
        <v xml:space="preserve"> </v>
      </c>
      <c r="M66" s="88" t="str">
        <f t="shared" si="34"/>
        <v xml:space="preserve"> </v>
      </c>
      <c r="N66" s="88" t="str">
        <f t="shared" si="34"/>
        <v xml:space="preserve"> </v>
      </c>
      <c r="O66" s="88" t="str">
        <f t="shared" si="34"/>
        <v xml:space="preserve"> </v>
      </c>
    </row>
    <row r="67" spans="1:15" ht="12.75" customHeight="1" x14ac:dyDescent="0.25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2.75" customHeight="1" x14ac:dyDescent="0.25"/>
    <row r="69" spans="1:15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</sheetData>
  <customSheetViews>
    <customSheetView guid="{F9E9A101-0AED-4E93-9EB5-9B29754FB962}" showPageBreaks="1" printArea="1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&amp;C14</oddFooter>
      </headerFooter>
    </customSheetView>
    <customSheetView guid="{9F831791-35FE-48B9-B51E-7149413B65FB}" topLeftCell="A16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&amp;C14</oddFooter>
      </headerFooter>
    </customSheetView>
    <customSheetView guid="{ABE6FC4A-3C4E-4BD6-A100-AF953977054E}" topLeftCell="A16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&amp;C14</oddFooter>
      </headerFooter>
    </customSheetView>
    <customSheetView guid="{14493184-DA4B-400F-B257-6CC69D97FB7C}" showPageBreaks="1" printArea="1" topLeftCell="A26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&amp;C14</oddFooter>
      </headerFooter>
    </customSheetView>
  </customSheetViews>
  <mergeCells count="5">
    <mergeCell ref="A1:O1"/>
    <mergeCell ref="A3:O3"/>
    <mergeCell ref="A5:B10"/>
    <mergeCell ref="O5:O10"/>
    <mergeCell ref="A69:K69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&amp;C14</oddFooter>
  </headerFooter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80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101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100.7</v>
      </c>
      <c r="D16" s="87">
        <v>101.8</v>
      </c>
      <c r="E16" s="87">
        <v>101.8</v>
      </c>
      <c r="F16" s="87">
        <v>101.3</v>
      </c>
      <c r="G16" s="87">
        <v>101.4</v>
      </c>
      <c r="H16" s="87">
        <v>100.7</v>
      </c>
      <c r="I16" s="87">
        <v>100</v>
      </c>
      <c r="J16" s="87">
        <v>99.3</v>
      </c>
      <c r="K16" s="87">
        <v>99.1</v>
      </c>
      <c r="L16" s="87">
        <v>98.6</v>
      </c>
      <c r="M16" s="87">
        <v>98.6</v>
      </c>
      <c r="N16" s="87">
        <v>96.7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95.7</v>
      </c>
      <c r="D17" s="87">
        <v>95.3</v>
      </c>
      <c r="E17" s="87">
        <v>95.9</v>
      </c>
      <c r="F17" s="87">
        <v>95.5</v>
      </c>
      <c r="G17" s="87">
        <v>96</v>
      </c>
      <c r="H17" s="87">
        <v>96.3</v>
      </c>
      <c r="I17" s="87">
        <v>95.5</v>
      </c>
      <c r="J17" s="87">
        <v>95.1</v>
      </c>
      <c r="K17" s="87">
        <v>95.3</v>
      </c>
      <c r="L17" s="87">
        <v>96</v>
      </c>
      <c r="M17" s="87">
        <v>95.4</v>
      </c>
      <c r="N17" s="87">
        <v>96.5</v>
      </c>
      <c r="O17" s="87">
        <v>95.7</v>
      </c>
    </row>
    <row r="18" spans="1:15" s="52" customFormat="1" ht="12.75" customHeight="1" x14ac:dyDescent="0.3">
      <c r="A18" s="67">
        <v>2017</v>
      </c>
      <c r="B18" s="46"/>
      <c r="C18" s="87">
        <v>96.8</v>
      </c>
      <c r="D18" s="87">
        <v>97.3</v>
      </c>
      <c r="E18" s="87">
        <v>97</v>
      </c>
      <c r="F18" s="87">
        <v>97.1</v>
      </c>
      <c r="G18" s="87">
        <v>96.6</v>
      </c>
      <c r="H18" s="87">
        <v>96.2</v>
      </c>
      <c r="I18" s="87">
        <v>96.2</v>
      </c>
      <c r="J18" s="87">
        <v>96.3</v>
      </c>
      <c r="K18" s="87">
        <v>97</v>
      </c>
      <c r="L18" s="87">
        <v>97.3</v>
      </c>
      <c r="M18" s="87">
        <v>97.9</v>
      </c>
      <c r="N18" s="87">
        <v>98</v>
      </c>
      <c r="O18" s="87">
        <v>97</v>
      </c>
    </row>
    <row r="19" spans="1:15" s="52" customFormat="1" ht="12.75" customHeight="1" x14ac:dyDescent="0.3">
      <c r="A19" s="67">
        <v>2018</v>
      </c>
      <c r="B19" s="46"/>
      <c r="C19" s="87">
        <v>98.4</v>
      </c>
      <c r="D19" s="87">
        <v>97.8</v>
      </c>
      <c r="E19" s="87">
        <v>98</v>
      </c>
      <c r="F19" s="87">
        <v>99</v>
      </c>
      <c r="G19" s="87">
        <v>99.7</v>
      </c>
      <c r="H19" s="87">
        <v>99.8</v>
      </c>
      <c r="I19" s="87">
        <v>99.7</v>
      </c>
      <c r="J19" s="87">
        <v>100.2</v>
      </c>
      <c r="K19" s="87">
        <v>102.3</v>
      </c>
      <c r="L19" s="87">
        <v>103</v>
      </c>
      <c r="M19" s="87">
        <v>104.5</v>
      </c>
      <c r="N19" s="87">
        <v>101.7</v>
      </c>
      <c r="O19" s="87">
        <v>100.3</v>
      </c>
    </row>
    <row r="20" spans="1:15" s="52" customFormat="1" ht="12.75" customHeight="1" x14ac:dyDescent="0.3">
      <c r="A20" s="67">
        <v>2019</v>
      </c>
      <c r="B20" s="46"/>
      <c r="C20" s="87">
        <v>103.2</v>
      </c>
      <c r="D20" s="87">
        <v>103.1</v>
      </c>
      <c r="E20" s="87">
        <v>103.4</v>
      </c>
      <c r="F20" s="87">
        <v>103.9</v>
      </c>
      <c r="G20" s="87">
        <v>104.3</v>
      </c>
      <c r="H20" s="87">
        <v>103.8</v>
      </c>
      <c r="I20" s="87">
        <v>103.8</v>
      </c>
      <c r="J20" s="87">
        <v>103.8</v>
      </c>
      <c r="K20" s="87">
        <v>104.4</v>
      </c>
      <c r="L20" s="87">
        <v>104.3</v>
      </c>
      <c r="M20" s="87">
        <v>104.3</v>
      </c>
      <c r="N20" s="87">
        <v>104.1</v>
      </c>
      <c r="O20" s="87">
        <v>103.9</v>
      </c>
    </row>
    <row r="21" spans="1:15" s="52" customFormat="1" ht="12.75" customHeight="1" x14ac:dyDescent="0.3">
      <c r="A21" s="67">
        <v>2020</v>
      </c>
      <c r="B21" s="46"/>
      <c r="C21" s="87">
        <v>104.7</v>
      </c>
      <c r="D21" s="87">
        <v>104.5</v>
      </c>
      <c r="E21" s="87">
        <v>103.8</v>
      </c>
      <c r="F21" s="87">
        <v>103.4</v>
      </c>
      <c r="G21" s="86">
        <v>102.7</v>
      </c>
      <c r="H21" s="111">
        <v>102</v>
      </c>
      <c r="I21" s="86">
        <v>100.1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-1.9</v>
      </c>
      <c r="D25" s="89">
        <f t="shared" ref="D25:N25" si="0">IF(D16=0," ",ROUND(ROUND(D16,1)*100/ROUND(C16,1)-100,1))</f>
        <v>1.1000000000000001</v>
      </c>
      <c r="E25" s="89">
        <f t="shared" si="0"/>
        <v>0</v>
      </c>
      <c r="F25" s="89">
        <f t="shared" si="0"/>
        <v>-0.5</v>
      </c>
      <c r="G25" s="89">
        <f t="shared" si="0"/>
        <v>0.1</v>
      </c>
      <c r="H25" s="89">
        <f t="shared" si="0"/>
        <v>-0.7</v>
      </c>
      <c r="I25" s="89">
        <f t="shared" si="0"/>
        <v>-0.7</v>
      </c>
      <c r="J25" s="89">
        <f t="shared" si="0"/>
        <v>-0.7</v>
      </c>
      <c r="K25" s="89">
        <f t="shared" si="0"/>
        <v>-0.2</v>
      </c>
      <c r="L25" s="89">
        <f t="shared" si="0"/>
        <v>-0.5</v>
      </c>
      <c r="M25" s="89">
        <f t="shared" si="0"/>
        <v>0</v>
      </c>
      <c r="N25" s="89">
        <f t="shared" si="0"/>
        <v>-1.9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-1</v>
      </c>
      <c r="D26" s="89">
        <f t="shared" ref="D26:N26" si="1">IF(D17=0," ",ROUND(ROUND(D17,1)*100/ROUND(C17,1)-100,1))</f>
        <v>-0.4</v>
      </c>
      <c r="E26" s="89">
        <f t="shared" si="1"/>
        <v>0.6</v>
      </c>
      <c r="F26" s="89">
        <f t="shared" si="1"/>
        <v>-0.4</v>
      </c>
      <c r="G26" s="89">
        <f t="shared" si="1"/>
        <v>0.5</v>
      </c>
      <c r="H26" s="89">
        <f t="shared" si="1"/>
        <v>0.3</v>
      </c>
      <c r="I26" s="89">
        <f t="shared" si="1"/>
        <v>-0.8</v>
      </c>
      <c r="J26" s="89">
        <f t="shared" si="1"/>
        <v>-0.4</v>
      </c>
      <c r="K26" s="89">
        <f t="shared" si="1"/>
        <v>0.2</v>
      </c>
      <c r="L26" s="89">
        <f t="shared" si="1"/>
        <v>0.7</v>
      </c>
      <c r="M26" s="89">
        <f t="shared" si="1"/>
        <v>-0.6</v>
      </c>
      <c r="N26" s="89">
        <f t="shared" si="1"/>
        <v>1.2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0.3</v>
      </c>
      <c r="D27" s="89">
        <f t="shared" ref="D27:N27" si="2">IF(D18=0," ",ROUND(ROUND(D18,1)*100/ROUND(C18,1)-100,1))</f>
        <v>0.5</v>
      </c>
      <c r="E27" s="89">
        <f t="shared" si="2"/>
        <v>-0.3</v>
      </c>
      <c r="F27" s="89">
        <f t="shared" si="2"/>
        <v>0.1</v>
      </c>
      <c r="G27" s="89">
        <f t="shared" si="2"/>
        <v>-0.5</v>
      </c>
      <c r="H27" s="89">
        <f t="shared" si="2"/>
        <v>-0.4</v>
      </c>
      <c r="I27" s="89">
        <f t="shared" si="2"/>
        <v>0</v>
      </c>
      <c r="J27" s="89">
        <f t="shared" si="2"/>
        <v>0.1</v>
      </c>
      <c r="K27" s="89">
        <f t="shared" si="2"/>
        <v>0.7</v>
      </c>
      <c r="L27" s="89">
        <f t="shared" si="2"/>
        <v>0.3</v>
      </c>
      <c r="M27" s="89">
        <f t="shared" si="2"/>
        <v>0.6</v>
      </c>
      <c r="N27" s="89">
        <f t="shared" si="2"/>
        <v>0.1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0.4</v>
      </c>
      <c r="D28" s="89">
        <f t="shared" ref="D28:N28" si="3">IF(D19=0," ",ROUND(ROUND(D19,1)*100/ROUND(C19,1)-100,1))</f>
        <v>-0.6</v>
      </c>
      <c r="E28" s="89">
        <f t="shared" si="3"/>
        <v>0.2</v>
      </c>
      <c r="F28" s="89">
        <f t="shared" si="3"/>
        <v>1</v>
      </c>
      <c r="G28" s="89">
        <f t="shared" si="3"/>
        <v>0.7</v>
      </c>
      <c r="H28" s="89">
        <f t="shared" si="3"/>
        <v>0.1</v>
      </c>
      <c r="I28" s="89">
        <f t="shared" si="3"/>
        <v>-0.1</v>
      </c>
      <c r="J28" s="89">
        <f t="shared" si="3"/>
        <v>0.5</v>
      </c>
      <c r="K28" s="89">
        <f t="shared" si="3"/>
        <v>2.1</v>
      </c>
      <c r="L28" s="89">
        <f t="shared" si="3"/>
        <v>0.7</v>
      </c>
      <c r="M28" s="89">
        <f t="shared" si="3"/>
        <v>1.5</v>
      </c>
      <c r="N28" s="89">
        <f t="shared" si="3"/>
        <v>-2.7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1.5</v>
      </c>
      <c r="D29" s="89">
        <f t="shared" ref="D29:N29" si="4">IF(D20=0," ",ROUND(ROUND(D20,1)*100/ROUND(C20,1)-100,1))</f>
        <v>-0.1</v>
      </c>
      <c r="E29" s="89">
        <f t="shared" si="4"/>
        <v>0.3</v>
      </c>
      <c r="F29" s="89">
        <f t="shared" si="4"/>
        <v>0.5</v>
      </c>
      <c r="G29" s="89">
        <f t="shared" si="4"/>
        <v>0.4</v>
      </c>
      <c r="H29" s="89">
        <f t="shared" si="4"/>
        <v>-0.5</v>
      </c>
      <c r="I29" s="89">
        <f t="shared" si="4"/>
        <v>0</v>
      </c>
      <c r="J29" s="89">
        <f t="shared" si="4"/>
        <v>0</v>
      </c>
      <c r="K29" s="89">
        <f t="shared" si="4"/>
        <v>0.6</v>
      </c>
      <c r="L29" s="89">
        <f t="shared" si="4"/>
        <v>-0.1</v>
      </c>
      <c r="M29" s="89">
        <f t="shared" si="4"/>
        <v>0</v>
      </c>
      <c r="N29" s="89">
        <f t="shared" si="4"/>
        <v>-0.2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0.6</v>
      </c>
      <c r="D30" s="89">
        <f t="shared" ref="D30:N30" si="5">IF(D21=0," ",ROUND(ROUND(D21,1)*100/ROUND(C21,1)-100,1))</f>
        <v>-0.2</v>
      </c>
      <c r="E30" s="89">
        <f t="shared" si="5"/>
        <v>-0.7</v>
      </c>
      <c r="F30" s="89">
        <f t="shared" si="5"/>
        <v>-0.4</v>
      </c>
      <c r="G30" s="89">
        <f t="shared" si="5"/>
        <v>-0.7</v>
      </c>
      <c r="H30" s="89">
        <f t="shared" si="5"/>
        <v>-0.7</v>
      </c>
      <c r="I30" s="89">
        <f t="shared" si="5"/>
        <v>-1.9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-5</v>
      </c>
      <c r="D34" s="88">
        <f t="shared" si="7"/>
        <v>-6.4</v>
      </c>
      <c r="E34" s="88">
        <f t="shared" si="7"/>
        <v>-5.8</v>
      </c>
      <c r="F34" s="88">
        <f t="shared" si="7"/>
        <v>-5.7</v>
      </c>
      <c r="G34" s="88">
        <f t="shared" si="7"/>
        <v>-5.3</v>
      </c>
      <c r="H34" s="88">
        <f t="shared" si="7"/>
        <v>-4.4000000000000004</v>
      </c>
      <c r="I34" s="88">
        <f t="shared" si="7"/>
        <v>-4.5</v>
      </c>
      <c r="J34" s="88">
        <f t="shared" si="7"/>
        <v>-4.2</v>
      </c>
      <c r="K34" s="88">
        <f t="shared" si="7"/>
        <v>-3.8</v>
      </c>
      <c r="L34" s="88">
        <f t="shared" si="7"/>
        <v>-2.6</v>
      </c>
      <c r="M34" s="88">
        <f t="shared" si="7"/>
        <v>-3.2</v>
      </c>
      <c r="N34" s="88">
        <f t="shared" si="7"/>
        <v>-0.2</v>
      </c>
      <c r="O34" s="88">
        <f t="shared" si="7"/>
        <v>-4.3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1.1000000000000001</v>
      </c>
      <c r="D35" s="88">
        <f t="shared" si="8"/>
        <v>2.1</v>
      </c>
      <c r="E35" s="88">
        <f t="shared" si="8"/>
        <v>1.1000000000000001</v>
      </c>
      <c r="F35" s="88">
        <f t="shared" si="8"/>
        <v>1.7</v>
      </c>
      <c r="G35" s="88">
        <f t="shared" si="8"/>
        <v>0.6</v>
      </c>
      <c r="H35" s="88">
        <f t="shared" si="8"/>
        <v>-0.1</v>
      </c>
      <c r="I35" s="88">
        <f t="shared" si="8"/>
        <v>0.7</v>
      </c>
      <c r="J35" s="88">
        <f t="shared" si="8"/>
        <v>1.3</v>
      </c>
      <c r="K35" s="88">
        <f t="shared" si="8"/>
        <v>1.8</v>
      </c>
      <c r="L35" s="88">
        <f t="shared" si="8"/>
        <v>1.4</v>
      </c>
      <c r="M35" s="88">
        <f t="shared" si="8"/>
        <v>2.6</v>
      </c>
      <c r="N35" s="88">
        <f t="shared" si="8"/>
        <v>1.6</v>
      </c>
      <c r="O35" s="88">
        <f t="shared" si="8"/>
        <v>1.4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1.7</v>
      </c>
      <c r="D36" s="88">
        <f t="shared" si="9"/>
        <v>0.5</v>
      </c>
      <c r="E36" s="88">
        <f t="shared" si="9"/>
        <v>1</v>
      </c>
      <c r="F36" s="88">
        <f t="shared" si="9"/>
        <v>2</v>
      </c>
      <c r="G36" s="88">
        <f t="shared" si="9"/>
        <v>3.2</v>
      </c>
      <c r="H36" s="88">
        <f t="shared" si="9"/>
        <v>3.7</v>
      </c>
      <c r="I36" s="88">
        <f t="shared" si="9"/>
        <v>3.6</v>
      </c>
      <c r="J36" s="88">
        <f t="shared" si="9"/>
        <v>4</v>
      </c>
      <c r="K36" s="88">
        <f t="shared" si="9"/>
        <v>5.5</v>
      </c>
      <c r="L36" s="88">
        <f t="shared" si="9"/>
        <v>5.9</v>
      </c>
      <c r="M36" s="88">
        <f t="shared" si="9"/>
        <v>6.7</v>
      </c>
      <c r="N36" s="88">
        <f t="shared" si="9"/>
        <v>3.8</v>
      </c>
      <c r="O36" s="88">
        <f t="shared" si="9"/>
        <v>3.4</v>
      </c>
    </row>
    <row r="37" spans="1:15" s="52" customFormat="1" ht="12.75" customHeight="1" x14ac:dyDescent="0.3">
      <c r="A37" s="67">
        <v>2019</v>
      </c>
      <c r="B37" s="46"/>
      <c r="C37" s="88">
        <f t="shared" ref="C37:O37" si="10">IF(C20=0," ",ROUND(ROUND(C20,1)*100/ROUND(C19,1)-100,1))</f>
        <v>4.9000000000000004</v>
      </c>
      <c r="D37" s="88">
        <f t="shared" si="10"/>
        <v>5.4</v>
      </c>
      <c r="E37" s="88">
        <f t="shared" si="10"/>
        <v>5.5</v>
      </c>
      <c r="F37" s="88">
        <f t="shared" si="10"/>
        <v>4.9000000000000004</v>
      </c>
      <c r="G37" s="88">
        <f t="shared" si="10"/>
        <v>4.5999999999999996</v>
      </c>
      <c r="H37" s="88">
        <f t="shared" si="10"/>
        <v>4</v>
      </c>
      <c r="I37" s="88">
        <f t="shared" si="10"/>
        <v>4.0999999999999996</v>
      </c>
      <c r="J37" s="88">
        <f t="shared" si="10"/>
        <v>3.6</v>
      </c>
      <c r="K37" s="88">
        <f t="shared" si="10"/>
        <v>2.1</v>
      </c>
      <c r="L37" s="88">
        <f t="shared" si="10"/>
        <v>1.3</v>
      </c>
      <c r="M37" s="88">
        <f t="shared" si="10"/>
        <v>-0.2</v>
      </c>
      <c r="N37" s="88">
        <f t="shared" si="10"/>
        <v>2.4</v>
      </c>
      <c r="O37" s="88">
        <f t="shared" si="10"/>
        <v>3.6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1.5</v>
      </c>
      <c r="D38" s="88">
        <f t="shared" si="11"/>
        <v>1.4</v>
      </c>
      <c r="E38" s="88">
        <f t="shared" si="11"/>
        <v>0.4</v>
      </c>
      <c r="F38" s="88">
        <f t="shared" si="11"/>
        <v>-0.5</v>
      </c>
      <c r="G38" s="88">
        <f t="shared" si="11"/>
        <v>-1.5</v>
      </c>
      <c r="H38" s="88">
        <f t="shared" si="11"/>
        <v>-1.7</v>
      </c>
      <c r="I38" s="88">
        <f t="shared" si="11"/>
        <v>-3.6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88" t="str">
        <f t="shared" ref="C39:O39" si="12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 x14ac:dyDescent="0.3">
      <c r="A40" s="32" t="s">
        <v>29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102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97.2</v>
      </c>
      <c r="D44" s="87">
        <v>98.3</v>
      </c>
      <c r="E44" s="87">
        <v>101.2</v>
      </c>
      <c r="F44" s="87">
        <v>101.1</v>
      </c>
      <c r="G44" s="87">
        <v>100.2</v>
      </c>
      <c r="H44" s="87">
        <v>99.5</v>
      </c>
      <c r="I44" s="87">
        <v>97.3</v>
      </c>
      <c r="J44" s="87">
        <v>98.9</v>
      </c>
      <c r="K44" s="87">
        <v>101.8</v>
      </c>
      <c r="L44" s="87">
        <v>102.4</v>
      </c>
      <c r="M44" s="87">
        <v>101.9</v>
      </c>
      <c r="N44" s="87">
        <v>100.2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97.9</v>
      </c>
      <c r="D45" s="87">
        <v>99</v>
      </c>
      <c r="E45" s="87">
        <v>101.3</v>
      </c>
      <c r="F45" s="87">
        <v>102.2</v>
      </c>
      <c r="G45" s="87">
        <v>101.5</v>
      </c>
      <c r="H45" s="87">
        <v>100</v>
      </c>
      <c r="I45" s="87">
        <v>98.5</v>
      </c>
      <c r="J45" s="87">
        <v>99.2</v>
      </c>
      <c r="K45" s="87">
        <v>102</v>
      </c>
      <c r="L45" s="87">
        <v>103</v>
      </c>
      <c r="M45" s="87">
        <v>102.5</v>
      </c>
      <c r="N45" s="87">
        <v>101.4</v>
      </c>
      <c r="O45" s="87">
        <v>100.7</v>
      </c>
    </row>
    <row r="46" spans="1:15" s="52" customFormat="1" ht="12.75" customHeight="1" x14ac:dyDescent="0.3">
      <c r="A46" s="67">
        <v>2017</v>
      </c>
      <c r="B46" s="46"/>
      <c r="C46" s="87">
        <v>98.4</v>
      </c>
      <c r="D46" s="87">
        <v>99.5</v>
      </c>
      <c r="E46" s="87">
        <v>103</v>
      </c>
      <c r="F46" s="87">
        <v>103</v>
      </c>
      <c r="G46" s="87">
        <v>102.8</v>
      </c>
      <c r="H46" s="87">
        <v>101.2</v>
      </c>
      <c r="I46" s="87">
        <v>99.7</v>
      </c>
      <c r="J46" s="87">
        <v>100.7</v>
      </c>
      <c r="K46" s="87">
        <v>103.3</v>
      </c>
      <c r="L46" s="87">
        <v>104</v>
      </c>
      <c r="M46" s="87">
        <v>103.4</v>
      </c>
      <c r="N46" s="87">
        <v>102.6</v>
      </c>
      <c r="O46" s="87">
        <v>101.8</v>
      </c>
    </row>
    <row r="47" spans="1:15" s="52" customFormat="1" ht="12.75" customHeight="1" x14ac:dyDescent="0.3">
      <c r="A47" s="67">
        <v>2018</v>
      </c>
      <c r="B47" s="46"/>
      <c r="C47" s="87">
        <v>99.2</v>
      </c>
      <c r="D47" s="87">
        <v>100.5</v>
      </c>
      <c r="E47" s="87">
        <v>103.5</v>
      </c>
      <c r="F47" s="87">
        <v>103.6</v>
      </c>
      <c r="G47" s="87">
        <v>103.1</v>
      </c>
      <c r="H47" s="87">
        <v>101.8</v>
      </c>
      <c r="I47" s="87">
        <v>98.7</v>
      </c>
      <c r="J47" s="87">
        <v>100.6</v>
      </c>
      <c r="K47" s="87">
        <v>104.4</v>
      </c>
      <c r="L47" s="87">
        <v>105.1</v>
      </c>
      <c r="M47" s="87">
        <v>105.1</v>
      </c>
      <c r="N47" s="87">
        <v>103.8</v>
      </c>
      <c r="O47" s="87">
        <v>102.5</v>
      </c>
    </row>
    <row r="48" spans="1:15" s="52" customFormat="1" ht="12.75" customHeight="1" x14ac:dyDescent="0.3">
      <c r="A48" s="67">
        <v>2019</v>
      </c>
      <c r="B48" s="46"/>
      <c r="C48" s="87">
        <v>100.3</v>
      </c>
      <c r="D48" s="87">
        <v>102</v>
      </c>
      <c r="E48" s="87">
        <v>103.7</v>
      </c>
      <c r="F48" s="87">
        <v>105.2</v>
      </c>
      <c r="G48" s="87">
        <v>105</v>
      </c>
      <c r="H48" s="87">
        <v>103.9</v>
      </c>
      <c r="I48" s="87">
        <v>101.3</v>
      </c>
      <c r="J48" s="87">
        <v>101.9</v>
      </c>
      <c r="K48" s="87">
        <v>105.5</v>
      </c>
      <c r="L48" s="87">
        <v>106</v>
      </c>
      <c r="M48" s="87">
        <v>106.2</v>
      </c>
      <c r="N48" s="87">
        <v>105.4</v>
      </c>
      <c r="O48" s="87">
        <v>103.9</v>
      </c>
    </row>
    <row r="49" spans="1:15" s="52" customFormat="1" ht="12.75" customHeight="1" x14ac:dyDescent="0.3">
      <c r="A49" s="67">
        <v>2020</v>
      </c>
      <c r="B49" s="46"/>
      <c r="C49" s="87">
        <v>101.6</v>
      </c>
      <c r="D49" s="87">
        <v>103.7</v>
      </c>
      <c r="E49" s="87">
        <v>105.8</v>
      </c>
      <c r="F49" s="87" t="s">
        <v>119</v>
      </c>
      <c r="G49" s="87">
        <v>105.9</v>
      </c>
      <c r="H49" s="86">
        <v>103.6</v>
      </c>
      <c r="I49" s="86">
        <v>100.4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-2.9</v>
      </c>
      <c r="D53" s="89">
        <f t="shared" ref="D53:N53" si="13">IF(D44=0," ",ROUND(ROUND(D44,1)*100/ROUND(C44,1)-100,1))</f>
        <v>1.1000000000000001</v>
      </c>
      <c r="E53" s="89">
        <f t="shared" si="13"/>
        <v>3</v>
      </c>
      <c r="F53" s="89">
        <f t="shared" si="13"/>
        <v>-0.1</v>
      </c>
      <c r="G53" s="89">
        <f t="shared" si="13"/>
        <v>-0.9</v>
      </c>
      <c r="H53" s="89">
        <f t="shared" si="13"/>
        <v>-0.7</v>
      </c>
      <c r="I53" s="89">
        <f t="shared" si="13"/>
        <v>-2.2000000000000002</v>
      </c>
      <c r="J53" s="89">
        <f t="shared" si="13"/>
        <v>1.6</v>
      </c>
      <c r="K53" s="89">
        <f t="shared" si="13"/>
        <v>2.9</v>
      </c>
      <c r="L53" s="89">
        <f t="shared" si="13"/>
        <v>0.6</v>
      </c>
      <c r="M53" s="89">
        <f t="shared" si="13"/>
        <v>-0.5</v>
      </c>
      <c r="N53" s="89">
        <f t="shared" si="13"/>
        <v>-1.7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-2.2999999999999998</v>
      </c>
      <c r="D54" s="89">
        <f t="shared" ref="D54:N54" si="14">IF(D45=0," ",ROUND(ROUND(D45,1)*100/ROUND(C45,1)-100,1))</f>
        <v>1.1000000000000001</v>
      </c>
      <c r="E54" s="89">
        <f t="shared" si="14"/>
        <v>2.2999999999999998</v>
      </c>
      <c r="F54" s="89">
        <f t="shared" si="14"/>
        <v>0.9</v>
      </c>
      <c r="G54" s="89">
        <f t="shared" si="14"/>
        <v>-0.7</v>
      </c>
      <c r="H54" s="89">
        <f t="shared" si="14"/>
        <v>-1.5</v>
      </c>
      <c r="I54" s="89">
        <f t="shared" si="14"/>
        <v>-1.5</v>
      </c>
      <c r="J54" s="89">
        <f t="shared" si="14"/>
        <v>0.7</v>
      </c>
      <c r="K54" s="89">
        <f t="shared" si="14"/>
        <v>2.8</v>
      </c>
      <c r="L54" s="89">
        <f t="shared" si="14"/>
        <v>1</v>
      </c>
      <c r="M54" s="89">
        <f t="shared" si="14"/>
        <v>-0.5</v>
      </c>
      <c r="N54" s="89">
        <f t="shared" si="14"/>
        <v>-1.1000000000000001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-3</v>
      </c>
      <c r="D55" s="89">
        <f t="shared" ref="D55:N55" si="15">IF(D46=0," ",ROUND(ROUND(D46,1)*100/ROUND(C46,1)-100,1))</f>
        <v>1.1000000000000001</v>
      </c>
      <c r="E55" s="89">
        <f t="shared" si="15"/>
        <v>3.5</v>
      </c>
      <c r="F55" s="89">
        <f t="shared" si="15"/>
        <v>0</v>
      </c>
      <c r="G55" s="89">
        <f t="shared" si="15"/>
        <v>-0.2</v>
      </c>
      <c r="H55" s="89">
        <f t="shared" si="15"/>
        <v>-1.6</v>
      </c>
      <c r="I55" s="89">
        <f t="shared" si="15"/>
        <v>-1.5</v>
      </c>
      <c r="J55" s="89">
        <f t="shared" si="15"/>
        <v>1</v>
      </c>
      <c r="K55" s="89">
        <f t="shared" si="15"/>
        <v>2.6</v>
      </c>
      <c r="L55" s="89">
        <f t="shared" si="15"/>
        <v>0.7</v>
      </c>
      <c r="M55" s="89">
        <f t="shared" si="15"/>
        <v>-0.6</v>
      </c>
      <c r="N55" s="89">
        <f t="shared" si="15"/>
        <v>-0.8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-3.3</v>
      </c>
      <c r="D56" s="89">
        <f t="shared" ref="D56:N56" si="16">IF(D47=0," ",ROUND(ROUND(D47,1)*100/ROUND(C47,1)-100,1))</f>
        <v>1.3</v>
      </c>
      <c r="E56" s="89">
        <f t="shared" si="16"/>
        <v>3</v>
      </c>
      <c r="F56" s="89">
        <f t="shared" si="16"/>
        <v>0.1</v>
      </c>
      <c r="G56" s="89">
        <f t="shared" si="16"/>
        <v>-0.5</v>
      </c>
      <c r="H56" s="89">
        <f t="shared" si="16"/>
        <v>-1.3</v>
      </c>
      <c r="I56" s="89">
        <f t="shared" si="16"/>
        <v>-3</v>
      </c>
      <c r="J56" s="89">
        <f t="shared" si="16"/>
        <v>1.9</v>
      </c>
      <c r="K56" s="89">
        <f t="shared" si="16"/>
        <v>3.8</v>
      </c>
      <c r="L56" s="89">
        <f t="shared" si="16"/>
        <v>0.7</v>
      </c>
      <c r="M56" s="89">
        <f t="shared" si="16"/>
        <v>0</v>
      </c>
      <c r="N56" s="89">
        <f t="shared" si="16"/>
        <v>-1.2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-3.4</v>
      </c>
      <c r="D57" s="89">
        <f t="shared" ref="D57:N57" si="17">IF(D48=0," ",ROUND(ROUND(D48,1)*100/ROUND(C48,1)-100,1))</f>
        <v>1.7</v>
      </c>
      <c r="E57" s="89">
        <f t="shared" si="17"/>
        <v>1.7</v>
      </c>
      <c r="F57" s="89">
        <f t="shared" si="17"/>
        <v>1.4</v>
      </c>
      <c r="G57" s="89">
        <f t="shared" si="17"/>
        <v>-0.2</v>
      </c>
      <c r="H57" s="89">
        <f t="shared" si="17"/>
        <v>-1</v>
      </c>
      <c r="I57" s="89">
        <f t="shared" si="17"/>
        <v>-2.5</v>
      </c>
      <c r="J57" s="89">
        <f t="shared" si="17"/>
        <v>0.6</v>
      </c>
      <c r="K57" s="89">
        <f t="shared" si="17"/>
        <v>3.5</v>
      </c>
      <c r="L57" s="89">
        <f t="shared" si="17"/>
        <v>0.5</v>
      </c>
      <c r="M57" s="89">
        <f t="shared" si="17"/>
        <v>0.2</v>
      </c>
      <c r="N57" s="89">
        <f t="shared" si="17"/>
        <v>-0.8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-3.6</v>
      </c>
      <c r="D58" s="89">
        <f t="shared" ref="D58" si="18">IF(D49=0," ",ROUND(ROUND(D49,1)*100/ROUND(C49,1)-100,1))</f>
        <v>2.1</v>
      </c>
      <c r="E58" s="89">
        <f t="shared" ref="E58" si="19">IF(E49=0," ",ROUND(ROUND(E49,1)*100/ROUND(D49,1)-100,1))</f>
        <v>2</v>
      </c>
      <c r="F58" s="89" t="s">
        <v>117</v>
      </c>
      <c r="G58" s="89">
        <v>0.2</v>
      </c>
      <c r="H58" s="89">
        <f t="shared" ref="H58" si="20">IF(H49=0," ",ROUND(ROUND(H49,1)*100/ROUND(G49,1)-100,1))</f>
        <v>-2.2000000000000002</v>
      </c>
      <c r="I58" s="89">
        <f t="shared" ref="I58" si="21">IF(I49=0," ",ROUND(ROUND(I49,1)*100/ROUND(H49,1)-100,1))</f>
        <v>-3.1</v>
      </c>
      <c r="J58" s="89" t="str">
        <f t="shared" ref="J58" si="22">IF(J49=0," ",ROUND(ROUND(J49,1)*100/ROUND(I49,1)-100,1))</f>
        <v xml:space="preserve"> </v>
      </c>
      <c r="K58" s="89" t="str">
        <f t="shared" ref="K58" si="23">IF(K49=0," ",ROUND(ROUND(K49,1)*100/ROUND(J49,1)-100,1))</f>
        <v xml:space="preserve"> </v>
      </c>
      <c r="L58" s="89" t="str">
        <f t="shared" ref="L58" si="24">IF(L49=0," ",ROUND(ROUND(L49,1)*100/ROUND(K49,1)-100,1))</f>
        <v xml:space="preserve"> </v>
      </c>
      <c r="M58" s="89" t="str">
        <f t="shared" ref="M58" si="25">IF(M49=0," ",ROUND(ROUND(M49,1)*100/ROUND(L49,1)-100,1))</f>
        <v xml:space="preserve"> </v>
      </c>
      <c r="N58" s="89" t="str">
        <f t="shared" ref="N58" si="26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27">IF(D50=0," ",ROUND(ROUND(D50,1)*100/ROUND(C50,1)-100,1))</f>
        <v xml:space="preserve"> </v>
      </c>
      <c r="E59" s="54" t="str">
        <f t="shared" si="27"/>
        <v xml:space="preserve"> </v>
      </c>
      <c r="F59" s="54" t="str">
        <f t="shared" si="27"/>
        <v xml:space="preserve"> </v>
      </c>
      <c r="G59" s="54" t="str">
        <f t="shared" si="27"/>
        <v xml:space="preserve"> </v>
      </c>
      <c r="H59" s="54" t="str">
        <f t="shared" si="27"/>
        <v xml:space="preserve"> </v>
      </c>
      <c r="I59" s="54" t="str">
        <f t="shared" si="27"/>
        <v xml:space="preserve"> </v>
      </c>
      <c r="J59" s="54" t="str">
        <f t="shared" si="27"/>
        <v xml:space="preserve"> </v>
      </c>
      <c r="K59" s="54" t="str">
        <f t="shared" si="27"/>
        <v xml:space="preserve"> </v>
      </c>
      <c r="L59" s="54" t="str">
        <f t="shared" si="27"/>
        <v xml:space="preserve"> </v>
      </c>
      <c r="M59" s="54" t="str">
        <f t="shared" si="27"/>
        <v xml:space="preserve"> </v>
      </c>
      <c r="N59" s="54" t="str">
        <f t="shared" si="27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O62" si="28">IF(C45=0," ",ROUND(ROUND(C45,1)*100/ROUND(C44,1)-100,1))</f>
        <v>0.7</v>
      </c>
      <c r="D62" s="88">
        <f t="shared" si="28"/>
        <v>0.7</v>
      </c>
      <c r="E62" s="88">
        <f t="shared" si="28"/>
        <v>0.1</v>
      </c>
      <c r="F62" s="88">
        <f t="shared" si="28"/>
        <v>1.1000000000000001</v>
      </c>
      <c r="G62" s="88">
        <f t="shared" si="28"/>
        <v>1.3</v>
      </c>
      <c r="H62" s="88">
        <f t="shared" si="28"/>
        <v>0.5</v>
      </c>
      <c r="I62" s="88">
        <f t="shared" si="28"/>
        <v>1.2</v>
      </c>
      <c r="J62" s="88">
        <f t="shared" si="28"/>
        <v>0.3</v>
      </c>
      <c r="K62" s="88">
        <f t="shared" si="28"/>
        <v>0.2</v>
      </c>
      <c r="L62" s="88">
        <f t="shared" si="28"/>
        <v>0.6</v>
      </c>
      <c r="M62" s="88">
        <f t="shared" si="28"/>
        <v>0.6</v>
      </c>
      <c r="N62" s="88">
        <f t="shared" si="28"/>
        <v>1.2</v>
      </c>
      <c r="O62" s="88">
        <f t="shared" si="28"/>
        <v>0.7</v>
      </c>
    </row>
    <row r="63" spans="1:15" ht="12.75" customHeight="1" x14ac:dyDescent="0.25">
      <c r="A63" s="67">
        <v>2017</v>
      </c>
      <c r="B63" s="46"/>
      <c r="C63" s="88">
        <f t="shared" ref="C63:O63" si="29">IF(C46=0," ",ROUND(ROUND(C46,1)*100/ROUND(C45,1)-100,1))</f>
        <v>0.5</v>
      </c>
      <c r="D63" s="88">
        <f t="shared" si="29"/>
        <v>0.5</v>
      </c>
      <c r="E63" s="88">
        <f t="shared" si="29"/>
        <v>1.7</v>
      </c>
      <c r="F63" s="88">
        <f t="shared" si="29"/>
        <v>0.8</v>
      </c>
      <c r="G63" s="88">
        <f t="shared" si="29"/>
        <v>1.3</v>
      </c>
      <c r="H63" s="88">
        <f t="shared" si="29"/>
        <v>1.2</v>
      </c>
      <c r="I63" s="88">
        <f t="shared" si="29"/>
        <v>1.2</v>
      </c>
      <c r="J63" s="88">
        <f t="shared" si="29"/>
        <v>1.5</v>
      </c>
      <c r="K63" s="88">
        <f t="shared" si="29"/>
        <v>1.3</v>
      </c>
      <c r="L63" s="88">
        <f t="shared" si="29"/>
        <v>1</v>
      </c>
      <c r="M63" s="88">
        <f t="shared" si="29"/>
        <v>0.9</v>
      </c>
      <c r="N63" s="88">
        <f t="shared" si="29"/>
        <v>1.2</v>
      </c>
      <c r="O63" s="88">
        <f t="shared" si="29"/>
        <v>1.1000000000000001</v>
      </c>
    </row>
    <row r="64" spans="1:15" ht="12.75" customHeight="1" x14ac:dyDescent="0.25">
      <c r="A64" s="67">
        <v>2018</v>
      </c>
      <c r="B64" s="46"/>
      <c r="C64" s="88">
        <f t="shared" ref="C64:O64" si="30">IF(C47=0," ",ROUND(ROUND(C47,1)*100/ROUND(C46,1)-100,1))</f>
        <v>0.8</v>
      </c>
      <c r="D64" s="88">
        <f t="shared" si="30"/>
        <v>1</v>
      </c>
      <c r="E64" s="88">
        <f t="shared" si="30"/>
        <v>0.5</v>
      </c>
      <c r="F64" s="88">
        <f t="shared" si="30"/>
        <v>0.6</v>
      </c>
      <c r="G64" s="88">
        <f t="shared" si="30"/>
        <v>0.3</v>
      </c>
      <c r="H64" s="88">
        <f t="shared" si="30"/>
        <v>0.6</v>
      </c>
      <c r="I64" s="88">
        <f t="shared" si="30"/>
        <v>-1</v>
      </c>
      <c r="J64" s="88">
        <f t="shared" si="30"/>
        <v>-0.1</v>
      </c>
      <c r="K64" s="88">
        <f t="shared" si="30"/>
        <v>1.1000000000000001</v>
      </c>
      <c r="L64" s="88">
        <f t="shared" si="30"/>
        <v>1.1000000000000001</v>
      </c>
      <c r="M64" s="88">
        <f t="shared" si="30"/>
        <v>1.6</v>
      </c>
      <c r="N64" s="88">
        <f t="shared" si="30"/>
        <v>1.2</v>
      </c>
      <c r="O64" s="88">
        <f t="shared" si="30"/>
        <v>0.7</v>
      </c>
    </row>
    <row r="65" spans="1:15" ht="12.75" customHeight="1" x14ac:dyDescent="0.25">
      <c r="A65" s="67">
        <v>2019</v>
      </c>
      <c r="B65" s="46"/>
      <c r="C65" s="88">
        <f t="shared" ref="C65:O66" si="31">IF(C48=0," ",ROUND(ROUND(C48,1)*100/ROUND(C47,1)-100,1))</f>
        <v>1.1000000000000001</v>
      </c>
      <c r="D65" s="88">
        <f t="shared" si="31"/>
        <v>1.5</v>
      </c>
      <c r="E65" s="88">
        <f t="shared" si="31"/>
        <v>0.2</v>
      </c>
      <c r="F65" s="88">
        <f t="shared" si="31"/>
        <v>1.5</v>
      </c>
      <c r="G65" s="88">
        <f t="shared" si="31"/>
        <v>1.8</v>
      </c>
      <c r="H65" s="88">
        <f t="shared" si="31"/>
        <v>2.1</v>
      </c>
      <c r="I65" s="88">
        <f t="shared" si="31"/>
        <v>2.6</v>
      </c>
      <c r="J65" s="88">
        <f t="shared" si="31"/>
        <v>1.3</v>
      </c>
      <c r="K65" s="88">
        <f t="shared" si="31"/>
        <v>1.1000000000000001</v>
      </c>
      <c r="L65" s="88">
        <f t="shared" si="31"/>
        <v>0.9</v>
      </c>
      <c r="M65" s="88">
        <f t="shared" si="31"/>
        <v>1</v>
      </c>
      <c r="N65" s="88">
        <f t="shared" si="31"/>
        <v>1.5</v>
      </c>
      <c r="O65" s="88">
        <f t="shared" si="31"/>
        <v>1.4</v>
      </c>
    </row>
    <row r="66" spans="1:15" ht="12.75" customHeight="1" x14ac:dyDescent="0.25">
      <c r="A66" s="67">
        <v>2020</v>
      </c>
      <c r="B66" s="46"/>
      <c r="C66" s="88">
        <f t="shared" ref="C66:O66" si="32">IF(C49=0," ",ROUND(ROUND(C49,1)*100/ROUND(C48,1)-100,1))</f>
        <v>1.3</v>
      </c>
      <c r="D66" s="88">
        <f t="shared" si="32"/>
        <v>1.7</v>
      </c>
      <c r="E66" s="88">
        <f t="shared" si="32"/>
        <v>2</v>
      </c>
      <c r="F66" s="88" t="s">
        <v>118</v>
      </c>
      <c r="G66" s="88">
        <f t="shared" si="31"/>
        <v>0.9</v>
      </c>
      <c r="H66" s="88">
        <f t="shared" si="32"/>
        <v>-0.3</v>
      </c>
      <c r="I66" s="88">
        <f t="shared" si="32"/>
        <v>-0.9</v>
      </c>
      <c r="J66" s="88" t="str">
        <f t="shared" si="32"/>
        <v xml:space="preserve"> </v>
      </c>
      <c r="K66" s="88" t="str">
        <f t="shared" si="32"/>
        <v xml:space="preserve"> </v>
      </c>
      <c r="L66" s="88" t="str">
        <f t="shared" si="32"/>
        <v xml:space="preserve"> </v>
      </c>
      <c r="M66" s="88" t="str">
        <f t="shared" si="32"/>
        <v xml:space="preserve"> </v>
      </c>
      <c r="N66" s="88" t="str">
        <f t="shared" si="32"/>
        <v xml:space="preserve"> </v>
      </c>
      <c r="O66" s="88" t="str">
        <f t="shared" si="32"/>
        <v xml:space="preserve"> </v>
      </c>
    </row>
    <row r="67" spans="1:15" ht="12.75" customHeight="1" x14ac:dyDescent="0.25">
      <c r="A67" s="84"/>
      <c r="B67" s="84"/>
      <c r="C67" s="84" t="str">
        <f>IF('Seite 8'!C50=0," ",ROUND(ROUND('Seite 8'!C50,1)*100/ROUND('Seite 8'!C48,1)-100,1))</f>
        <v xml:space="preserve"> </v>
      </c>
      <c r="D67" s="84" t="str">
        <f>IF('Seite 8'!D50=0," ",ROUND(ROUND('Seite 8'!D50,1)*100/ROUND('Seite 8'!D48,1)-100,1))</f>
        <v xml:space="preserve"> </v>
      </c>
      <c r="E67" s="84" t="str">
        <f>IF('Seite 8'!E50=0," ",ROUND(ROUND('Seite 8'!E50,1)*100/ROUND('Seite 8'!E48,1)-100,1))</f>
        <v xml:space="preserve"> </v>
      </c>
      <c r="F67" s="84" t="str">
        <f>IF('Seite 8'!F50=0," ",ROUND(ROUND('Seite 8'!F50,1)*100/ROUND('Seite 8'!F48,1)-100,1))</f>
        <v xml:space="preserve"> </v>
      </c>
      <c r="G67" s="84" t="str">
        <f>IF('Seite 8'!G50=0," ",ROUND(ROUND('Seite 8'!G50,1)*100/ROUND('Seite 8'!G48,1)-100,1))</f>
        <v xml:space="preserve"> </v>
      </c>
      <c r="H67" s="84" t="str">
        <f>IF('Seite 8'!H50=0," ",ROUND(ROUND('Seite 8'!H50,1)*100/ROUND('Seite 8'!H48,1)-100,1))</f>
        <v xml:space="preserve"> </v>
      </c>
      <c r="I67" s="84" t="str">
        <f>IF('Seite 8'!I50=0," ",ROUND(ROUND('Seite 8'!I50,1)*100/ROUND('Seite 8'!I48,1)-100,1))</f>
        <v xml:space="preserve"> </v>
      </c>
      <c r="J67" s="84" t="str">
        <f>IF('Seite 8'!J50=0," ",ROUND(ROUND('Seite 8'!J50,1)*100/ROUND('Seite 8'!J48,1)-100,1))</f>
        <v xml:space="preserve"> </v>
      </c>
      <c r="K67" s="84" t="str">
        <f>IF('Seite 8'!K50=0," ",ROUND(ROUND('Seite 8'!K50,1)*100/ROUND('Seite 8'!K48,1)-100,1))</f>
        <v xml:space="preserve"> </v>
      </c>
      <c r="L67" s="84" t="str">
        <f>IF('Seite 8'!L50=0," ",ROUND(ROUND('Seite 8'!L50,1)*100/ROUND('Seite 8'!L48,1)-100,1))</f>
        <v xml:space="preserve"> </v>
      </c>
      <c r="M67" s="84" t="str">
        <f>IF('Seite 8'!M50=0," ",ROUND(ROUND('Seite 8'!M50,1)*100/ROUND('Seite 8'!M48,1)-100,1))</f>
        <v xml:space="preserve"> </v>
      </c>
      <c r="N67" s="84" t="str">
        <f>IF('Seite 8'!N50=0," ",ROUND(ROUND('Seite 8'!N50,1)*100/ROUND('Seite 8'!N48,1)-100,1))</f>
        <v xml:space="preserve"> </v>
      </c>
      <c r="O67" s="84" t="str">
        <f>IF('Seite 8'!O50=0," ",ROUND(ROUND('Seite 8'!O50,1)*100/ROUND('Seite 8'!O48,1)-100,1))</f>
        <v xml:space="preserve"> </v>
      </c>
    </row>
    <row r="68" spans="1:15" ht="5.25" customHeight="1" x14ac:dyDescent="0.25"/>
    <row r="69" spans="1:15" x14ac:dyDescent="0.25">
      <c r="A69" s="104" t="s">
        <v>114</v>
      </c>
    </row>
  </sheetData>
  <customSheetViews>
    <customSheetView guid="{F9E9A101-0AED-4E93-9EB5-9B29754FB962}" showPageBreaks="1" printArea="1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&amp;C15</oddFooter>
      </headerFooter>
    </customSheetView>
    <customSheetView guid="{9F831791-35FE-48B9-B51E-7149413B65FB}" topLeftCell="A19">
      <selection activeCell="T97" sqref="T97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&amp;C15</oddFooter>
      </headerFooter>
    </customSheetView>
    <customSheetView guid="{ABE6FC4A-3C4E-4BD6-A100-AF953977054E}" topLeftCell="A7">
      <selection activeCell="H21" sqref="H21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&amp;C15</oddFooter>
      </headerFooter>
    </customSheetView>
    <customSheetView guid="{14493184-DA4B-400F-B257-6CC69D97FB7C}" showPageBreaks="1" printArea="1" topLeftCell="A8">
      <selection activeCell="J21" sqref="J21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&amp;C15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&amp;C15</oddFooter>
  </headerFooter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103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99.7</v>
      </c>
      <c r="D16" s="87">
        <v>99.5</v>
      </c>
      <c r="E16" s="87">
        <v>99.8</v>
      </c>
      <c r="F16" s="87">
        <v>99.9</v>
      </c>
      <c r="G16" s="87">
        <v>99.7</v>
      </c>
      <c r="H16" s="87">
        <v>99.8</v>
      </c>
      <c r="I16" s="87">
        <v>99.8</v>
      </c>
      <c r="J16" s="87">
        <v>100.2</v>
      </c>
      <c r="K16" s="87">
        <v>100.2</v>
      </c>
      <c r="L16" s="87">
        <v>100.3</v>
      </c>
      <c r="M16" s="87">
        <v>100.6</v>
      </c>
      <c r="N16" s="87">
        <v>100.4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100.8</v>
      </c>
      <c r="D17" s="87">
        <v>100.7</v>
      </c>
      <c r="E17" s="87">
        <v>101.1</v>
      </c>
      <c r="F17" s="87">
        <v>100.9</v>
      </c>
      <c r="G17" s="87">
        <v>101.1</v>
      </c>
      <c r="H17" s="87">
        <v>101.1</v>
      </c>
      <c r="I17" s="87">
        <v>100.7</v>
      </c>
      <c r="J17" s="87">
        <v>101</v>
      </c>
      <c r="K17" s="87">
        <v>101</v>
      </c>
      <c r="L17" s="87">
        <v>101.1</v>
      </c>
      <c r="M17" s="87">
        <v>101.3</v>
      </c>
      <c r="N17" s="87">
        <v>101.1</v>
      </c>
      <c r="O17" s="87">
        <v>101</v>
      </c>
    </row>
    <row r="18" spans="1:15" s="52" customFormat="1" ht="12.75" customHeight="1" x14ac:dyDescent="0.3">
      <c r="A18" s="67">
        <v>2017</v>
      </c>
      <c r="B18" s="46"/>
      <c r="C18" s="87">
        <v>101.3</v>
      </c>
      <c r="D18" s="87">
        <v>101.5</v>
      </c>
      <c r="E18" s="87">
        <v>101.7</v>
      </c>
      <c r="F18" s="87">
        <v>101.5</v>
      </c>
      <c r="G18" s="87">
        <v>101.4</v>
      </c>
      <c r="H18" s="87">
        <v>101.4</v>
      </c>
      <c r="I18" s="87">
        <v>101.3</v>
      </c>
      <c r="J18" s="87">
        <v>101.3</v>
      </c>
      <c r="K18" s="87">
        <v>101.5</v>
      </c>
      <c r="L18" s="87">
        <v>101.4</v>
      </c>
      <c r="M18" s="87">
        <v>101.3</v>
      </c>
      <c r="N18" s="87">
        <v>101.6</v>
      </c>
      <c r="O18" s="87">
        <v>101.4</v>
      </c>
    </row>
    <row r="19" spans="1:15" s="52" customFormat="1" ht="12.75" customHeight="1" x14ac:dyDescent="0.3">
      <c r="A19" s="67">
        <v>2018</v>
      </c>
      <c r="B19" s="46"/>
      <c r="C19" s="87">
        <v>101.7</v>
      </c>
      <c r="D19" s="87">
        <v>101.5</v>
      </c>
      <c r="E19" s="87">
        <v>101.3</v>
      </c>
      <c r="F19" s="87">
        <v>101.5</v>
      </c>
      <c r="G19" s="87">
        <v>101.6</v>
      </c>
      <c r="H19" s="87">
        <v>101.4</v>
      </c>
      <c r="I19" s="87">
        <v>101.4</v>
      </c>
      <c r="J19" s="87">
        <v>101.8</v>
      </c>
      <c r="K19" s="87">
        <v>102</v>
      </c>
      <c r="L19" s="87">
        <v>102</v>
      </c>
      <c r="M19" s="87">
        <v>102.1</v>
      </c>
      <c r="N19" s="87">
        <v>102.3</v>
      </c>
      <c r="O19" s="87">
        <v>101.7</v>
      </c>
    </row>
    <row r="20" spans="1:15" s="52" customFormat="1" ht="12.75" customHeight="1" x14ac:dyDescent="0.3">
      <c r="A20" s="67">
        <v>2019</v>
      </c>
      <c r="B20" s="46"/>
      <c r="C20" s="87">
        <v>102.3</v>
      </c>
      <c r="D20" s="87">
        <v>102.4</v>
      </c>
      <c r="E20" s="87">
        <v>102.5</v>
      </c>
      <c r="F20" s="87">
        <v>102.4</v>
      </c>
      <c r="G20" s="87">
        <v>102.1</v>
      </c>
      <c r="H20" s="87">
        <v>102.2</v>
      </c>
      <c r="I20" s="87">
        <v>101.9</v>
      </c>
      <c r="J20" s="87">
        <v>101.9</v>
      </c>
      <c r="K20" s="87">
        <v>102.1</v>
      </c>
      <c r="L20" s="87">
        <v>102.2</v>
      </c>
      <c r="M20" s="87">
        <v>102.6</v>
      </c>
      <c r="N20" s="87">
        <v>102.6</v>
      </c>
      <c r="O20" s="87">
        <v>102.3</v>
      </c>
    </row>
    <row r="21" spans="1:15" s="52" customFormat="1" ht="12.75" customHeight="1" x14ac:dyDescent="0.3">
      <c r="A21" s="67">
        <v>2020</v>
      </c>
      <c r="B21" s="46"/>
      <c r="C21" s="87">
        <v>102.6</v>
      </c>
      <c r="D21" s="87">
        <v>102.5</v>
      </c>
      <c r="E21" s="87">
        <v>102.4</v>
      </c>
      <c r="F21" s="87">
        <v>103.1</v>
      </c>
      <c r="G21" s="86">
        <v>102.7</v>
      </c>
      <c r="H21" s="111">
        <v>103</v>
      </c>
      <c r="I21" s="86">
        <v>101.2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-0.3</v>
      </c>
      <c r="D25" s="89">
        <f t="shared" ref="D25:N25" si="0">IF(D16=0," ",ROUND(ROUND(D16,1)*100/ROUND(C16,1)-100,1))</f>
        <v>-0.2</v>
      </c>
      <c r="E25" s="89">
        <f t="shared" si="0"/>
        <v>0.3</v>
      </c>
      <c r="F25" s="89">
        <f t="shared" si="0"/>
        <v>0.1</v>
      </c>
      <c r="G25" s="89">
        <f t="shared" si="0"/>
        <v>-0.2</v>
      </c>
      <c r="H25" s="89">
        <f t="shared" si="0"/>
        <v>0.1</v>
      </c>
      <c r="I25" s="89">
        <f t="shared" si="0"/>
        <v>0</v>
      </c>
      <c r="J25" s="89">
        <f t="shared" si="0"/>
        <v>0.4</v>
      </c>
      <c r="K25" s="89">
        <f t="shared" si="0"/>
        <v>0</v>
      </c>
      <c r="L25" s="89">
        <f t="shared" si="0"/>
        <v>0.1</v>
      </c>
      <c r="M25" s="89">
        <f t="shared" si="0"/>
        <v>0.3</v>
      </c>
      <c r="N25" s="89">
        <f t="shared" si="0"/>
        <v>-0.2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0.4</v>
      </c>
      <c r="D26" s="89">
        <f t="shared" ref="D26:N26" si="1">IF(D17=0," ",ROUND(ROUND(D17,1)*100/ROUND(C17,1)-100,1))</f>
        <v>-0.1</v>
      </c>
      <c r="E26" s="89">
        <f t="shared" si="1"/>
        <v>0.4</v>
      </c>
      <c r="F26" s="89">
        <f t="shared" si="1"/>
        <v>-0.2</v>
      </c>
      <c r="G26" s="89">
        <f t="shared" si="1"/>
        <v>0.2</v>
      </c>
      <c r="H26" s="89">
        <f t="shared" si="1"/>
        <v>0</v>
      </c>
      <c r="I26" s="89">
        <f t="shared" si="1"/>
        <v>-0.4</v>
      </c>
      <c r="J26" s="89">
        <f t="shared" si="1"/>
        <v>0.3</v>
      </c>
      <c r="K26" s="89">
        <f t="shared" si="1"/>
        <v>0</v>
      </c>
      <c r="L26" s="89">
        <f t="shared" si="1"/>
        <v>0.1</v>
      </c>
      <c r="M26" s="89">
        <f t="shared" si="1"/>
        <v>0.2</v>
      </c>
      <c r="N26" s="89">
        <f t="shared" si="1"/>
        <v>-0.2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0.2</v>
      </c>
      <c r="D27" s="89">
        <f t="shared" ref="D27:N27" si="2">IF(D18=0," ",ROUND(ROUND(D18,1)*100/ROUND(C18,1)-100,1))</f>
        <v>0.2</v>
      </c>
      <c r="E27" s="89">
        <f t="shared" si="2"/>
        <v>0.2</v>
      </c>
      <c r="F27" s="89">
        <f t="shared" si="2"/>
        <v>-0.2</v>
      </c>
      <c r="G27" s="89">
        <f t="shared" si="2"/>
        <v>-0.1</v>
      </c>
      <c r="H27" s="89">
        <f t="shared" si="2"/>
        <v>0</v>
      </c>
      <c r="I27" s="89">
        <f t="shared" si="2"/>
        <v>-0.1</v>
      </c>
      <c r="J27" s="89">
        <f t="shared" si="2"/>
        <v>0</v>
      </c>
      <c r="K27" s="89">
        <f t="shared" si="2"/>
        <v>0.2</v>
      </c>
      <c r="L27" s="89">
        <f t="shared" si="2"/>
        <v>-0.1</v>
      </c>
      <c r="M27" s="89">
        <f t="shared" si="2"/>
        <v>-0.1</v>
      </c>
      <c r="N27" s="89">
        <f t="shared" si="2"/>
        <v>0.3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0.1</v>
      </c>
      <c r="D28" s="89">
        <f t="shared" ref="D28:N28" si="3">IF(D19=0," ",ROUND(ROUND(D19,1)*100/ROUND(C19,1)-100,1))</f>
        <v>-0.2</v>
      </c>
      <c r="E28" s="89">
        <f t="shared" si="3"/>
        <v>-0.2</v>
      </c>
      <c r="F28" s="89">
        <f t="shared" si="3"/>
        <v>0.2</v>
      </c>
      <c r="G28" s="89">
        <f t="shared" si="3"/>
        <v>0.1</v>
      </c>
      <c r="H28" s="89">
        <f t="shared" si="3"/>
        <v>-0.2</v>
      </c>
      <c r="I28" s="89">
        <f t="shared" si="3"/>
        <v>0</v>
      </c>
      <c r="J28" s="89">
        <f t="shared" si="3"/>
        <v>0.4</v>
      </c>
      <c r="K28" s="89">
        <f t="shared" si="3"/>
        <v>0.2</v>
      </c>
      <c r="L28" s="89">
        <f t="shared" si="3"/>
        <v>0</v>
      </c>
      <c r="M28" s="89">
        <f t="shared" si="3"/>
        <v>0.1</v>
      </c>
      <c r="N28" s="89">
        <f t="shared" si="3"/>
        <v>0.2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0</v>
      </c>
      <c r="D29" s="89">
        <f t="shared" ref="D29:N30" si="4">IF(D20=0," ",ROUND(ROUND(D20,1)*100/ROUND(C20,1)-100,1))</f>
        <v>0.1</v>
      </c>
      <c r="E29" s="89">
        <f t="shared" si="4"/>
        <v>0.1</v>
      </c>
      <c r="F29" s="89">
        <f t="shared" si="4"/>
        <v>-0.1</v>
      </c>
      <c r="G29" s="89">
        <f t="shared" si="4"/>
        <v>-0.3</v>
      </c>
      <c r="H29" s="89">
        <f t="shared" si="4"/>
        <v>0.1</v>
      </c>
      <c r="I29" s="89">
        <f t="shared" si="4"/>
        <v>-0.3</v>
      </c>
      <c r="J29" s="89">
        <f t="shared" si="4"/>
        <v>0</v>
      </c>
      <c r="K29" s="89">
        <f t="shared" si="4"/>
        <v>0.2</v>
      </c>
      <c r="L29" s="89">
        <f t="shared" si="4"/>
        <v>0.1</v>
      </c>
      <c r="M29" s="89">
        <f t="shared" si="4"/>
        <v>0.4</v>
      </c>
      <c r="N29" s="89">
        <f t="shared" si="4"/>
        <v>0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0</v>
      </c>
      <c r="D30" s="89">
        <f t="shared" ref="D30:N30" si="5">IF(D21=0," ",ROUND(ROUND(D21,1)*100/ROUND(C21,1)-100,1))</f>
        <v>-0.1</v>
      </c>
      <c r="E30" s="89">
        <f t="shared" si="5"/>
        <v>-0.1</v>
      </c>
      <c r="F30" s="89">
        <f t="shared" si="4"/>
        <v>0.7</v>
      </c>
      <c r="G30" s="89">
        <f t="shared" si="4"/>
        <v>-0.4</v>
      </c>
      <c r="H30" s="89">
        <f t="shared" si="5"/>
        <v>0.3</v>
      </c>
      <c r="I30" s="89">
        <f t="shared" si="5"/>
        <v>-1.7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1.1000000000000001</v>
      </c>
      <c r="D34" s="88">
        <f t="shared" si="7"/>
        <v>1.2</v>
      </c>
      <c r="E34" s="88">
        <f t="shared" si="7"/>
        <v>1.3</v>
      </c>
      <c r="F34" s="88">
        <f t="shared" si="7"/>
        <v>1</v>
      </c>
      <c r="G34" s="88">
        <f t="shared" si="7"/>
        <v>1.4</v>
      </c>
      <c r="H34" s="88">
        <f t="shared" si="7"/>
        <v>1.3</v>
      </c>
      <c r="I34" s="88">
        <f t="shared" si="7"/>
        <v>0.9</v>
      </c>
      <c r="J34" s="88">
        <f t="shared" si="7"/>
        <v>0.8</v>
      </c>
      <c r="K34" s="88">
        <f t="shared" si="7"/>
        <v>0.8</v>
      </c>
      <c r="L34" s="88">
        <f t="shared" si="7"/>
        <v>0.8</v>
      </c>
      <c r="M34" s="88">
        <f t="shared" si="7"/>
        <v>0.7</v>
      </c>
      <c r="N34" s="88">
        <f t="shared" si="7"/>
        <v>0.7</v>
      </c>
      <c r="O34" s="88">
        <f t="shared" si="7"/>
        <v>1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0.5</v>
      </c>
      <c r="D35" s="88">
        <f t="shared" si="8"/>
        <v>0.8</v>
      </c>
      <c r="E35" s="88">
        <f t="shared" si="8"/>
        <v>0.6</v>
      </c>
      <c r="F35" s="88">
        <f t="shared" si="8"/>
        <v>0.6</v>
      </c>
      <c r="G35" s="88">
        <f t="shared" si="8"/>
        <v>0.3</v>
      </c>
      <c r="H35" s="88">
        <f t="shared" si="8"/>
        <v>0.3</v>
      </c>
      <c r="I35" s="88">
        <f t="shared" si="8"/>
        <v>0.6</v>
      </c>
      <c r="J35" s="88">
        <f t="shared" si="8"/>
        <v>0.3</v>
      </c>
      <c r="K35" s="88">
        <f t="shared" si="8"/>
        <v>0.5</v>
      </c>
      <c r="L35" s="88">
        <f t="shared" si="8"/>
        <v>0.3</v>
      </c>
      <c r="M35" s="88">
        <f t="shared" si="8"/>
        <v>0</v>
      </c>
      <c r="N35" s="88">
        <f t="shared" si="8"/>
        <v>0.5</v>
      </c>
      <c r="O35" s="88">
        <f t="shared" si="8"/>
        <v>0.4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0.4</v>
      </c>
      <c r="D36" s="88">
        <f t="shared" si="9"/>
        <v>0</v>
      </c>
      <c r="E36" s="88">
        <f t="shared" si="9"/>
        <v>-0.4</v>
      </c>
      <c r="F36" s="88">
        <f t="shared" si="9"/>
        <v>0</v>
      </c>
      <c r="G36" s="88">
        <f t="shared" si="9"/>
        <v>0.2</v>
      </c>
      <c r="H36" s="88">
        <f t="shared" si="9"/>
        <v>0</v>
      </c>
      <c r="I36" s="88">
        <f t="shared" si="9"/>
        <v>0.1</v>
      </c>
      <c r="J36" s="88">
        <f t="shared" si="9"/>
        <v>0.5</v>
      </c>
      <c r="K36" s="88">
        <f t="shared" si="9"/>
        <v>0.5</v>
      </c>
      <c r="L36" s="88">
        <f t="shared" si="9"/>
        <v>0.6</v>
      </c>
      <c r="M36" s="88">
        <f t="shared" si="9"/>
        <v>0.8</v>
      </c>
      <c r="N36" s="88">
        <f t="shared" si="9"/>
        <v>0.7</v>
      </c>
      <c r="O36" s="88">
        <f t="shared" si="9"/>
        <v>0.3</v>
      </c>
    </row>
    <row r="37" spans="1:15" s="52" customFormat="1" ht="12.75" customHeight="1" x14ac:dyDescent="0.3">
      <c r="A37" s="67">
        <v>2019</v>
      </c>
      <c r="B37" s="46"/>
      <c r="C37" s="88">
        <f t="shared" ref="C37:O37" si="10">IF(C20=0," ",ROUND(ROUND(C20,1)*100/ROUND(C19,1)-100,1))</f>
        <v>0.6</v>
      </c>
      <c r="D37" s="88">
        <f t="shared" si="10"/>
        <v>0.9</v>
      </c>
      <c r="E37" s="88">
        <f t="shared" si="10"/>
        <v>1.2</v>
      </c>
      <c r="F37" s="88">
        <f t="shared" si="10"/>
        <v>0.9</v>
      </c>
      <c r="G37" s="88">
        <f t="shared" si="10"/>
        <v>0.5</v>
      </c>
      <c r="H37" s="88">
        <f t="shared" si="10"/>
        <v>0.8</v>
      </c>
      <c r="I37" s="88">
        <f t="shared" si="10"/>
        <v>0.5</v>
      </c>
      <c r="J37" s="88">
        <f t="shared" si="10"/>
        <v>0.1</v>
      </c>
      <c r="K37" s="88">
        <f t="shared" si="10"/>
        <v>0.1</v>
      </c>
      <c r="L37" s="88">
        <f t="shared" si="10"/>
        <v>0.2</v>
      </c>
      <c r="M37" s="88">
        <f t="shared" si="10"/>
        <v>0.5</v>
      </c>
      <c r="N37" s="88">
        <f t="shared" si="10"/>
        <v>0.3</v>
      </c>
      <c r="O37" s="88">
        <f t="shared" si="10"/>
        <v>0.6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0.3</v>
      </c>
      <c r="D38" s="88">
        <f t="shared" si="11"/>
        <v>0.1</v>
      </c>
      <c r="E38" s="88">
        <f t="shared" si="11"/>
        <v>-0.1</v>
      </c>
      <c r="F38" s="88">
        <f t="shared" si="11"/>
        <v>0.7</v>
      </c>
      <c r="G38" s="88">
        <f t="shared" si="11"/>
        <v>0.6</v>
      </c>
      <c r="H38" s="88">
        <f t="shared" si="11"/>
        <v>0.8</v>
      </c>
      <c r="I38" s="88">
        <f t="shared" si="11"/>
        <v>-0.7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88" t="str">
        <f t="shared" ref="C39:O39" si="12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 x14ac:dyDescent="0.3">
      <c r="A40" s="32" t="s">
        <v>62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104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98.2</v>
      </c>
      <c r="D44" s="87">
        <v>98.9</v>
      </c>
      <c r="E44" s="87">
        <v>99.1</v>
      </c>
      <c r="F44" s="87">
        <v>99.7</v>
      </c>
      <c r="G44" s="87">
        <v>100.1</v>
      </c>
      <c r="H44" s="87">
        <v>100.3</v>
      </c>
      <c r="I44" s="87">
        <v>101.2</v>
      </c>
      <c r="J44" s="87">
        <v>101.3</v>
      </c>
      <c r="K44" s="87">
        <v>100.7</v>
      </c>
      <c r="L44" s="87">
        <v>100.7</v>
      </c>
      <c r="M44" s="87">
        <v>99.5</v>
      </c>
      <c r="N44" s="87">
        <v>100.3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99.6</v>
      </c>
      <c r="D45" s="87">
        <v>100.1</v>
      </c>
      <c r="E45" s="87">
        <v>100.8</v>
      </c>
      <c r="F45" s="87">
        <v>100.6</v>
      </c>
      <c r="G45" s="87">
        <v>101.4</v>
      </c>
      <c r="H45" s="87">
        <v>101.7</v>
      </c>
      <c r="I45" s="87">
        <v>102.9</v>
      </c>
      <c r="J45" s="87">
        <v>102.8</v>
      </c>
      <c r="K45" s="87">
        <v>102.3</v>
      </c>
      <c r="L45" s="87">
        <v>102.2</v>
      </c>
      <c r="M45" s="87">
        <v>101</v>
      </c>
      <c r="N45" s="87">
        <v>101.9</v>
      </c>
      <c r="O45" s="87">
        <v>101.4</v>
      </c>
    </row>
    <row r="46" spans="1:15" s="52" customFormat="1" ht="12.75" customHeight="1" x14ac:dyDescent="0.3">
      <c r="A46" s="67">
        <v>2017</v>
      </c>
      <c r="B46" s="46"/>
      <c r="C46" s="87">
        <v>100.7</v>
      </c>
      <c r="D46" s="87">
        <v>101.3</v>
      </c>
      <c r="E46" s="87">
        <v>101.6</v>
      </c>
      <c r="F46" s="87">
        <v>102.3</v>
      </c>
      <c r="G46" s="87">
        <v>102.5</v>
      </c>
      <c r="H46" s="87">
        <v>103.4</v>
      </c>
      <c r="I46" s="87">
        <v>104.5</v>
      </c>
      <c r="J46" s="87">
        <v>104.5</v>
      </c>
      <c r="K46" s="87">
        <v>103.9</v>
      </c>
      <c r="L46" s="87">
        <v>103.4</v>
      </c>
      <c r="M46" s="87">
        <v>102.4</v>
      </c>
      <c r="N46" s="87">
        <v>103.4</v>
      </c>
      <c r="O46" s="87">
        <v>102.8</v>
      </c>
    </row>
    <row r="47" spans="1:15" s="52" customFormat="1" ht="12.75" customHeight="1" x14ac:dyDescent="0.3">
      <c r="A47" s="67">
        <v>2018</v>
      </c>
      <c r="B47" s="46"/>
      <c r="C47" s="87">
        <v>102.4</v>
      </c>
      <c r="D47" s="87">
        <v>103.1</v>
      </c>
      <c r="E47" s="87">
        <v>103.8</v>
      </c>
      <c r="F47" s="87">
        <v>103.8</v>
      </c>
      <c r="G47" s="87">
        <v>104.8</v>
      </c>
      <c r="H47" s="87">
        <v>105</v>
      </c>
      <c r="I47" s="87">
        <v>106.4</v>
      </c>
      <c r="J47" s="87">
        <v>106.4</v>
      </c>
      <c r="K47" s="87">
        <v>105.5</v>
      </c>
      <c r="L47" s="87">
        <v>105.7</v>
      </c>
      <c r="M47" s="87">
        <v>104</v>
      </c>
      <c r="N47" s="87">
        <v>105</v>
      </c>
      <c r="O47" s="87">
        <v>104.7</v>
      </c>
    </row>
    <row r="48" spans="1:15" s="52" customFormat="1" ht="12.75" customHeight="1" x14ac:dyDescent="0.3">
      <c r="A48" s="67">
        <v>2019</v>
      </c>
      <c r="B48" s="46"/>
      <c r="C48" s="87">
        <v>104.2</v>
      </c>
      <c r="D48" s="87">
        <v>104.7</v>
      </c>
      <c r="E48" s="87">
        <v>105.1</v>
      </c>
      <c r="F48" s="87">
        <v>106.1</v>
      </c>
      <c r="G48" s="87">
        <v>106.1</v>
      </c>
      <c r="H48" s="87">
        <v>106.9</v>
      </c>
      <c r="I48" s="87">
        <v>108</v>
      </c>
      <c r="J48" s="87">
        <v>107.9</v>
      </c>
      <c r="K48" s="87">
        <v>107.3</v>
      </c>
      <c r="L48" s="87">
        <v>107.3</v>
      </c>
      <c r="M48" s="87">
        <v>105.7</v>
      </c>
      <c r="N48" s="87">
        <v>106.7</v>
      </c>
      <c r="O48" s="87">
        <v>106.3</v>
      </c>
    </row>
    <row r="49" spans="1:15" s="52" customFormat="1" ht="12.75" customHeight="1" x14ac:dyDescent="0.3">
      <c r="A49" s="67">
        <v>2020</v>
      </c>
      <c r="B49" s="46"/>
      <c r="C49" s="87">
        <v>105.4</v>
      </c>
      <c r="D49" s="87">
        <v>106.2</v>
      </c>
      <c r="E49" s="87">
        <v>106.3</v>
      </c>
      <c r="F49" s="87">
        <v>107.2</v>
      </c>
      <c r="G49" s="86">
        <v>107.2</v>
      </c>
      <c r="H49" s="86">
        <v>108.3</v>
      </c>
      <c r="I49" s="86">
        <v>109.3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-0.8</v>
      </c>
      <c r="D53" s="89">
        <f t="shared" ref="D53:N53" si="13">IF(D44=0," ",ROUND(ROUND(D44,1)*100/ROUND(C44,1)-100,1))</f>
        <v>0.7</v>
      </c>
      <c r="E53" s="89">
        <f t="shared" si="13"/>
        <v>0.2</v>
      </c>
      <c r="F53" s="89">
        <f t="shared" si="13"/>
        <v>0.6</v>
      </c>
      <c r="G53" s="89">
        <f t="shared" si="13"/>
        <v>0.4</v>
      </c>
      <c r="H53" s="89">
        <f t="shared" si="13"/>
        <v>0.2</v>
      </c>
      <c r="I53" s="89">
        <f t="shared" si="13"/>
        <v>0.9</v>
      </c>
      <c r="J53" s="89">
        <f t="shared" si="13"/>
        <v>0.1</v>
      </c>
      <c r="K53" s="89">
        <f t="shared" si="13"/>
        <v>-0.6</v>
      </c>
      <c r="L53" s="89">
        <f t="shared" si="13"/>
        <v>0</v>
      </c>
      <c r="M53" s="89">
        <f t="shared" si="13"/>
        <v>-1.2</v>
      </c>
      <c r="N53" s="89">
        <f t="shared" si="13"/>
        <v>0.8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 t="shared" ref="C54" si="14">IF(C45=0," ",ROUND(ROUND(C45,1)*100/ROUND(N44,1)-100,1))</f>
        <v>-0.7</v>
      </c>
      <c r="D54" s="89">
        <f t="shared" ref="D54:N54" si="15">IF(D45=0," ",ROUND(ROUND(D45,1)*100/ROUND(C45,1)-100,1))</f>
        <v>0.5</v>
      </c>
      <c r="E54" s="89">
        <f t="shared" si="15"/>
        <v>0.7</v>
      </c>
      <c r="F54" s="89">
        <f t="shared" si="15"/>
        <v>-0.2</v>
      </c>
      <c r="G54" s="89">
        <f t="shared" si="15"/>
        <v>0.8</v>
      </c>
      <c r="H54" s="89">
        <f t="shared" si="15"/>
        <v>0.3</v>
      </c>
      <c r="I54" s="89">
        <f t="shared" si="15"/>
        <v>1.2</v>
      </c>
      <c r="J54" s="89">
        <f t="shared" si="15"/>
        <v>-0.1</v>
      </c>
      <c r="K54" s="89">
        <f t="shared" si="15"/>
        <v>-0.5</v>
      </c>
      <c r="L54" s="89">
        <f t="shared" si="15"/>
        <v>-0.1</v>
      </c>
      <c r="M54" s="89">
        <f t="shared" si="15"/>
        <v>-1.2</v>
      </c>
      <c r="N54" s="89">
        <f t="shared" si="15"/>
        <v>0.9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-1.2</v>
      </c>
      <c r="D55" s="89">
        <f t="shared" ref="D55:N55" si="16">IF(D46=0," ",ROUND(ROUND(D46,1)*100/ROUND(C46,1)-100,1))</f>
        <v>0.6</v>
      </c>
      <c r="E55" s="89">
        <f t="shared" si="16"/>
        <v>0.3</v>
      </c>
      <c r="F55" s="89">
        <f t="shared" si="16"/>
        <v>0.7</v>
      </c>
      <c r="G55" s="89">
        <f t="shared" si="16"/>
        <v>0.2</v>
      </c>
      <c r="H55" s="89">
        <f t="shared" si="16"/>
        <v>0.9</v>
      </c>
      <c r="I55" s="89">
        <f t="shared" si="16"/>
        <v>1.1000000000000001</v>
      </c>
      <c r="J55" s="89">
        <f t="shared" si="16"/>
        <v>0</v>
      </c>
      <c r="K55" s="89">
        <f t="shared" si="16"/>
        <v>-0.6</v>
      </c>
      <c r="L55" s="89">
        <f t="shared" si="16"/>
        <v>-0.5</v>
      </c>
      <c r="M55" s="89">
        <f t="shared" si="16"/>
        <v>-1</v>
      </c>
      <c r="N55" s="89">
        <f t="shared" si="16"/>
        <v>1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-1</v>
      </c>
      <c r="D56" s="89">
        <f t="shared" ref="D56:N56" si="17">IF(D47=0," ",ROUND(ROUND(D47,1)*100/ROUND(C47,1)-100,1))</f>
        <v>0.7</v>
      </c>
      <c r="E56" s="89">
        <f t="shared" si="17"/>
        <v>0.7</v>
      </c>
      <c r="F56" s="89">
        <f t="shared" si="17"/>
        <v>0</v>
      </c>
      <c r="G56" s="89">
        <f t="shared" si="17"/>
        <v>1</v>
      </c>
      <c r="H56" s="89">
        <f t="shared" si="17"/>
        <v>0.2</v>
      </c>
      <c r="I56" s="89">
        <f t="shared" si="17"/>
        <v>1.3</v>
      </c>
      <c r="J56" s="89">
        <f t="shared" si="17"/>
        <v>0</v>
      </c>
      <c r="K56" s="89">
        <f t="shared" si="17"/>
        <v>-0.8</v>
      </c>
      <c r="L56" s="89">
        <f t="shared" si="17"/>
        <v>0.2</v>
      </c>
      <c r="M56" s="89">
        <f t="shared" si="17"/>
        <v>-1.6</v>
      </c>
      <c r="N56" s="89">
        <f t="shared" si="17"/>
        <v>1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-0.8</v>
      </c>
      <c r="D57" s="89">
        <f t="shared" ref="D57:N57" si="18">IF(D48=0," ",ROUND(ROUND(D48,1)*100/ROUND(C48,1)-100,1))</f>
        <v>0.5</v>
      </c>
      <c r="E57" s="89">
        <f t="shared" si="18"/>
        <v>0.4</v>
      </c>
      <c r="F57" s="89">
        <f t="shared" si="18"/>
        <v>1</v>
      </c>
      <c r="G57" s="89">
        <f t="shared" si="18"/>
        <v>0</v>
      </c>
      <c r="H57" s="89">
        <f t="shared" si="18"/>
        <v>0.8</v>
      </c>
      <c r="I57" s="89">
        <f t="shared" si="18"/>
        <v>1</v>
      </c>
      <c r="J57" s="89">
        <f t="shared" si="18"/>
        <v>-0.1</v>
      </c>
      <c r="K57" s="89">
        <f t="shared" si="18"/>
        <v>-0.6</v>
      </c>
      <c r="L57" s="89">
        <f t="shared" si="18"/>
        <v>0</v>
      </c>
      <c r="M57" s="89">
        <f t="shared" si="18"/>
        <v>-1.5</v>
      </c>
      <c r="N57" s="89">
        <f t="shared" si="18"/>
        <v>0.9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-1.2</v>
      </c>
      <c r="D58" s="89">
        <f t="shared" ref="D58" si="19">IF(D49=0," ",ROUND(ROUND(D49,1)*100/ROUND(C49,1)-100,1))</f>
        <v>0.8</v>
      </c>
      <c r="E58" s="89">
        <f t="shared" ref="E58" si="20">IF(E49=0," ",ROUND(ROUND(E49,1)*100/ROUND(D49,1)-100,1))</f>
        <v>0.1</v>
      </c>
      <c r="F58" s="89">
        <v>0.8</v>
      </c>
      <c r="G58" s="89">
        <f t="shared" ref="G58" si="21">IF(G49=0," ",ROUND(ROUND(G49,1)*100/ROUND(F49,1)-100,1))</f>
        <v>0</v>
      </c>
      <c r="H58" s="89">
        <f t="shared" ref="H58" si="22">IF(H49=0," ",ROUND(ROUND(H49,1)*100/ROUND(G49,1)-100,1))</f>
        <v>1</v>
      </c>
      <c r="I58" s="89">
        <f t="shared" ref="I58" si="23">IF(I49=0," ",ROUND(ROUND(I49,1)*100/ROUND(H49,1)-100,1))</f>
        <v>0.9</v>
      </c>
      <c r="J58" s="89" t="str">
        <f t="shared" ref="J58" si="24">IF(J49=0," ",ROUND(ROUND(J49,1)*100/ROUND(I49,1)-100,1))</f>
        <v xml:space="preserve"> </v>
      </c>
      <c r="K58" s="89" t="str">
        <f t="shared" ref="K58" si="25">IF(K49=0," ",ROUND(ROUND(K49,1)*100/ROUND(J49,1)-100,1))</f>
        <v xml:space="preserve"> </v>
      </c>
      <c r="L58" s="89" t="str">
        <f t="shared" ref="L58" si="26">IF(L49=0," ",ROUND(ROUND(L49,1)*100/ROUND(K49,1)-100,1))</f>
        <v xml:space="preserve"> </v>
      </c>
      <c r="M58" s="89" t="str">
        <f t="shared" ref="M58" si="27">IF(M49=0," ",ROUND(ROUND(M49,1)*100/ROUND(L49,1)-100,1))</f>
        <v xml:space="preserve"> </v>
      </c>
      <c r="N58" s="89" t="str">
        <f t="shared" ref="N58" si="28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29">IF(D50=0," ",ROUND(ROUND(D50,1)*100/ROUND(C50,1)-100,1))</f>
        <v xml:space="preserve"> </v>
      </c>
      <c r="E59" s="54" t="str">
        <f t="shared" si="29"/>
        <v xml:space="preserve"> </v>
      </c>
      <c r="F59" s="54" t="str">
        <f t="shared" si="29"/>
        <v xml:space="preserve"> </v>
      </c>
      <c r="G59" s="54" t="str">
        <f t="shared" si="29"/>
        <v xml:space="preserve"> </v>
      </c>
      <c r="H59" s="54" t="str">
        <f t="shared" si="29"/>
        <v xml:space="preserve"> </v>
      </c>
      <c r="I59" s="54" t="str">
        <f t="shared" si="29"/>
        <v xml:space="preserve"> </v>
      </c>
      <c r="J59" s="54" t="str">
        <f t="shared" si="29"/>
        <v xml:space="preserve"> </v>
      </c>
      <c r="K59" s="54" t="str">
        <f t="shared" si="29"/>
        <v xml:space="preserve"> </v>
      </c>
      <c r="L59" s="54" t="str">
        <f t="shared" si="29"/>
        <v xml:space="preserve"> </v>
      </c>
      <c r="M59" s="54" t="str">
        <f t="shared" si="29"/>
        <v xml:space="preserve"> </v>
      </c>
      <c r="N59" s="54" t="str">
        <f t="shared" si="29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O62" si="30">IF(C45=0," ",ROUND(ROUND(C45,1)*100/ROUND(C44,1)-100,1))</f>
        <v>1.4</v>
      </c>
      <c r="D62" s="88">
        <f t="shared" si="30"/>
        <v>1.2</v>
      </c>
      <c r="E62" s="88">
        <f t="shared" si="30"/>
        <v>1.7</v>
      </c>
      <c r="F62" s="88">
        <f t="shared" si="30"/>
        <v>0.9</v>
      </c>
      <c r="G62" s="88">
        <f t="shared" si="30"/>
        <v>1.3</v>
      </c>
      <c r="H62" s="88">
        <f t="shared" si="30"/>
        <v>1.4</v>
      </c>
      <c r="I62" s="88">
        <f t="shared" si="30"/>
        <v>1.7</v>
      </c>
      <c r="J62" s="88">
        <f t="shared" si="30"/>
        <v>1.5</v>
      </c>
      <c r="K62" s="88">
        <f t="shared" si="30"/>
        <v>1.6</v>
      </c>
      <c r="L62" s="88">
        <f t="shared" si="30"/>
        <v>1.5</v>
      </c>
      <c r="M62" s="88">
        <f t="shared" si="30"/>
        <v>1.5</v>
      </c>
      <c r="N62" s="88">
        <f t="shared" si="30"/>
        <v>1.6</v>
      </c>
      <c r="O62" s="88">
        <f t="shared" si="30"/>
        <v>1.4</v>
      </c>
    </row>
    <row r="63" spans="1:15" ht="12.75" customHeight="1" x14ac:dyDescent="0.25">
      <c r="A63" s="67">
        <v>2017</v>
      </c>
      <c r="B63" s="46"/>
      <c r="C63" s="88">
        <f t="shared" ref="C63:O63" si="31">IF(C46=0," ",ROUND(ROUND(C46,1)*100/ROUND(C45,1)-100,1))</f>
        <v>1.1000000000000001</v>
      </c>
      <c r="D63" s="88">
        <f t="shared" si="31"/>
        <v>1.2</v>
      </c>
      <c r="E63" s="88">
        <f t="shared" si="31"/>
        <v>0.8</v>
      </c>
      <c r="F63" s="88">
        <f t="shared" si="31"/>
        <v>1.7</v>
      </c>
      <c r="G63" s="88">
        <f t="shared" si="31"/>
        <v>1.1000000000000001</v>
      </c>
      <c r="H63" s="88">
        <f t="shared" si="31"/>
        <v>1.7</v>
      </c>
      <c r="I63" s="88">
        <f t="shared" si="31"/>
        <v>1.6</v>
      </c>
      <c r="J63" s="88">
        <f t="shared" si="31"/>
        <v>1.7</v>
      </c>
      <c r="K63" s="88">
        <f t="shared" si="31"/>
        <v>1.6</v>
      </c>
      <c r="L63" s="88">
        <f t="shared" si="31"/>
        <v>1.2</v>
      </c>
      <c r="M63" s="88">
        <f t="shared" si="31"/>
        <v>1.4</v>
      </c>
      <c r="N63" s="88">
        <f t="shared" si="31"/>
        <v>1.5</v>
      </c>
      <c r="O63" s="88">
        <f t="shared" si="31"/>
        <v>1.4</v>
      </c>
    </row>
    <row r="64" spans="1:15" ht="12.75" customHeight="1" x14ac:dyDescent="0.25">
      <c r="A64" s="67">
        <v>2018</v>
      </c>
      <c r="B64" s="46"/>
      <c r="C64" s="88">
        <f t="shared" ref="C64:O64" si="32">IF(C47=0," ",ROUND(ROUND(C47,1)*100/ROUND(C46,1)-100,1))</f>
        <v>1.7</v>
      </c>
      <c r="D64" s="88">
        <f t="shared" si="32"/>
        <v>1.8</v>
      </c>
      <c r="E64" s="88">
        <f t="shared" si="32"/>
        <v>2.2000000000000002</v>
      </c>
      <c r="F64" s="88">
        <f t="shared" si="32"/>
        <v>1.5</v>
      </c>
      <c r="G64" s="88">
        <f t="shared" si="32"/>
        <v>2.2000000000000002</v>
      </c>
      <c r="H64" s="88">
        <f t="shared" si="32"/>
        <v>1.5</v>
      </c>
      <c r="I64" s="88">
        <f t="shared" si="32"/>
        <v>1.8</v>
      </c>
      <c r="J64" s="88">
        <f t="shared" si="32"/>
        <v>1.8</v>
      </c>
      <c r="K64" s="88">
        <f t="shared" si="32"/>
        <v>1.5</v>
      </c>
      <c r="L64" s="88">
        <f t="shared" si="32"/>
        <v>2.2000000000000002</v>
      </c>
      <c r="M64" s="88">
        <f t="shared" si="32"/>
        <v>1.6</v>
      </c>
      <c r="N64" s="88">
        <f t="shared" si="32"/>
        <v>1.5</v>
      </c>
      <c r="O64" s="88">
        <f t="shared" si="32"/>
        <v>1.8</v>
      </c>
    </row>
    <row r="65" spans="1:15" ht="12.75" customHeight="1" x14ac:dyDescent="0.25">
      <c r="A65" s="67">
        <v>2019</v>
      </c>
      <c r="B65" s="46"/>
      <c r="C65" s="88">
        <f t="shared" ref="C65:O65" si="33">IF(C48=0," ",ROUND(ROUND(C48,1)*100/ROUND(C47,1)-100,1))</f>
        <v>1.8</v>
      </c>
      <c r="D65" s="88">
        <f t="shared" si="33"/>
        <v>1.6</v>
      </c>
      <c r="E65" s="88">
        <f t="shared" si="33"/>
        <v>1.3</v>
      </c>
      <c r="F65" s="88">
        <f t="shared" si="33"/>
        <v>2.2000000000000002</v>
      </c>
      <c r="G65" s="88">
        <f t="shared" si="33"/>
        <v>1.2</v>
      </c>
      <c r="H65" s="88">
        <f t="shared" si="33"/>
        <v>1.8</v>
      </c>
      <c r="I65" s="88">
        <f t="shared" si="33"/>
        <v>1.5</v>
      </c>
      <c r="J65" s="88">
        <f t="shared" si="33"/>
        <v>1.4</v>
      </c>
      <c r="K65" s="88">
        <f t="shared" si="33"/>
        <v>1.7</v>
      </c>
      <c r="L65" s="88">
        <f t="shared" si="33"/>
        <v>1.5</v>
      </c>
      <c r="M65" s="88">
        <f t="shared" si="33"/>
        <v>1.6</v>
      </c>
      <c r="N65" s="88">
        <f t="shared" si="33"/>
        <v>1.6</v>
      </c>
      <c r="O65" s="88">
        <f t="shared" si="33"/>
        <v>1.5</v>
      </c>
    </row>
    <row r="66" spans="1:15" ht="12.75" customHeight="1" x14ac:dyDescent="0.25">
      <c r="A66" s="67">
        <v>2020</v>
      </c>
      <c r="B66" s="46"/>
      <c r="C66" s="88">
        <f t="shared" ref="C66:O66" si="34">IF(C49=0," ",ROUND(ROUND(C49,1)*100/ROUND(C48,1)-100,1))</f>
        <v>1.2</v>
      </c>
      <c r="D66" s="88">
        <f t="shared" si="34"/>
        <v>1.4</v>
      </c>
      <c r="E66" s="88">
        <f t="shared" si="34"/>
        <v>1.1000000000000001</v>
      </c>
      <c r="F66" s="88">
        <v>1</v>
      </c>
      <c r="G66" s="88">
        <f t="shared" si="34"/>
        <v>1</v>
      </c>
      <c r="H66" s="88">
        <f t="shared" si="34"/>
        <v>1.3</v>
      </c>
      <c r="I66" s="88">
        <f t="shared" si="34"/>
        <v>1.2</v>
      </c>
      <c r="J66" s="88" t="str">
        <f t="shared" si="34"/>
        <v xml:space="preserve"> </v>
      </c>
      <c r="K66" s="88" t="str">
        <f t="shared" si="34"/>
        <v xml:space="preserve"> </v>
      </c>
      <c r="L66" s="88" t="str">
        <f t="shared" si="34"/>
        <v xml:space="preserve"> </v>
      </c>
      <c r="M66" s="88" t="str">
        <f t="shared" si="34"/>
        <v xml:space="preserve"> </v>
      </c>
      <c r="N66" s="88" t="str">
        <f t="shared" si="34"/>
        <v xml:space="preserve"> </v>
      </c>
      <c r="O66" s="88" t="str">
        <f t="shared" si="34"/>
        <v xml:space="preserve"> </v>
      </c>
    </row>
    <row r="67" spans="1:15" ht="12.75" customHeight="1" x14ac:dyDescent="0.25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2.75" customHeight="1" x14ac:dyDescent="0.25"/>
    <row r="69" spans="1:15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</sheetData>
  <customSheetViews>
    <customSheetView guid="{F9E9A101-0AED-4E93-9EB5-9B29754FB962}" showPageBreaks="1" printArea="1" topLeftCell="A13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&amp;C16</oddFooter>
      </headerFooter>
    </customSheetView>
    <customSheetView guid="{9F831791-35FE-48B9-B51E-7149413B65FB}" topLeftCell="A16">
      <selection activeCell="S77" sqref="S77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&amp;C16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&amp;C16</oddFooter>
      </headerFooter>
    </customSheetView>
    <customSheetView guid="{14493184-DA4B-400F-B257-6CC69D97FB7C}" showPageBreaks="1" printArea="1" topLeftCell="A3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&amp;C16</oddFooter>
      </headerFooter>
    </customSheetView>
  </customSheetViews>
  <mergeCells count="5">
    <mergeCell ref="A1:O1"/>
    <mergeCell ref="A3:O3"/>
    <mergeCell ref="A5:B10"/>
    <mergeCell ref="O5:O10"/>
    <mergeCell ref="A69:K69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&amp;C16</oddFooter>
  </headerFooter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63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105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97.5</v>
      </c>
      <c r="D16" s="87">
        <v>98.5</v>
      </c>
      <c r="E16" s="87">
        <v>98.8</v>
      </c>
      <c r="F16" s="87">
        <v>99.6</v>
      </c>
      <c r="G16" s="87">
        <v>100.2</v>
      </c>
      <c r="H16" s="87">
        <v>100.5</v>
      </c>
      <c r="I16" s="87">
        <v>101.8</v>
      </c>
      <c r="J16" s="87">
        <v>102</v>
      </c>
      <c r="K16" s="87">
        <v>101</v>
      </c>
      <c r="L16" s="87">
        <v>100.9</v>
      </c>
      <c r="M16" s="87">
        <v>99</v>
      </c>
      <c r="N16" s="87">
        <v>100.3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98.9</v>
      </c>
      <c r="D17" s="87">
        <v>99.6</v>
      </c>
      <c r="E17" s="87">
        <v>100.6</v>
      </c>
      <c r="F17" s="87">
        <v>100.2</v>
      </c>
      <c r="G17" s="87">
        <v>101.4</v>
      </c>
      <c r="H17" s="87">
        <v>101.8</v>
      </c>
      <c r="I17" s="87">
        <v>103.7</v>
      </c>
      <c r="J17" s="87">
        <v>103.5</v>
      </c>
      <c r="K17" s="87">
        <v>102.5</v>
      </c>
      <c r="L17" s="87">
        <v>102.3</v>
      </c>
      <c r="M17" s="87">
        <v>100.3</v>
      </c>
      <c r="N17" s="87">
        <v>101.7</v>
      </c>
      <c r="O17" s="87">
        <v>101.4</v>
      </c>
    </row>
    <row r="18" spans="1:15" s="52" customFormat="1" ht="12.75" customHeight="1" x14ac:dyDescent="0.3">
      <c r="A18" s="67">
        <v>2017</v>
      </c>
      <c r="B18" s="46"/>
      <c r="C18" s="87">
        <v>99.7</v>
      </c>
      <c r="D18" s="87">
        <v>100.5</v>
      </c>
      <c r="E18" s="87">
        <v>100.9</v>
      </c>
      <c r="F18" s="87">
        <v>101.9</v>
      </c>
      <c r="G18" s="87">
        <v>102</v>
      </c>
      <c r="H18" s="87">
        <v>103.5</v>
      </c>
      <c r="I18" s="87">
        <v>105.2</v>
      </c>
      <c r="J18" s="87">
        <v>105.2</v>
      </c>
      <c r="K18" s="87">
        <v>104.1</v>
      </c>
      <c r="L18" s="87">
        <v>103.2</v>
      </c>
      <c r="M18" s="87">
        <v>101.5</v>
      </c>
      <c r="N18" s="87">
        <v>103</v>
      </c>
      <c r="O18" s="87">
        <v>102.6</v>
      </c>
    </row>
    <row r="19" spans="1:15" s="52" customFormat="1" ht="12.75" customHeight="1" x14ac:dyDescent="0.3">
      <c r="A19" s="67">
        <v>2018</v>
      </c>
      <c r="B19" s="46"/>
      <c r="C19" s="87">
        <v>101.2</v>
      </c>
      <c r="D19" s="87">
        <v>102.3</v>
      </c>
      <c r="E19" s="87">
        <v>103.2</v>
      </c>
      <c r="F19" s="87">
        <v>103.1</v>
      </c>
      <c r="G19" s="87">
        <v>104.7</v>
      </c>
      <c r="H19" s="87">
        <v>104.9</v>
      </c>
      <c r="I19" s="87">
        <v>107.1</v>
      </c>
      <c r="J19" s="87">
        <v>106.9</v>
      </c>
      <c r="K19" s="87">
        <v>105.6</v>
      </c>
      <c r="L19" s="87">
        <v>105.7</v>
      </c>
      <c r="M19" s="87">
        <v>103</v>
      </c>
      <c r="N19" s="87">
        <v>104.4</v>
      </c>
      <c r="O19" s="87">
        <v>104.3</v>
      </c>
    </row>
    <row r="20" spans="1:15" s="52" customFormat="1" ht="12.75" customHeight="1" x14ac:dyDescent="0.3">
      <c r="A20" s="67">
        <v>2019</v>
      </c>
      <c r="B20" s="46"/>
      <c r="C20" s="87">
        <v>103</v>
      </c>
      <c r="D20" s="87">
        <v>103.7</v>
      </c>
      <c r="E20" s="87">
        <v>104.4</v>
      </c>
      <c r="F20" s="87">
        <v>105.8</v>
      </c>
      <c r="G20" s="87">
        <v>105.7</v>
      </c>
      <c r="H20" s="87">
        <v>107.1</v>
      </c>
      <c r="I20" s="87">
        <v>108.7</v>
      </c>
      <c r="J20" s="87">
        <v>108.4</v>
      </c>
      <c r="K20" s="87">
        <v>107.4</v>
      </c>
      <c r="L20" s="87">
        <v>107.3</v>
      </c>
      <c r="M20" s="87">
        <v>104.6</v>
      </c>
      <c r="N20" s="87">
        <v>106.2</v>
      </c>
      <c r="O20" s="87">
        <v>106</v>
      </c>
    </row>
    <row r="21" spans="1:15" s="52" customFormat="1" ht="12.75" customHeight="1" x14ac:dyDescent="0.3">
      <c r="A21" s="67">
        <v>2020</v>
      </c>
      <c r="B21" s="46"/>
      <c r="C21" s="87">
        <v>104</v>
      </c>
      <c r="D21" s="87">
        <v>105.1</v>
      </c>
      <c r="E21" s="87">
        <v>105.3</v>
      </c>
      <c r="F21" s="87">
        <v>106.7</v>
      </c>
      <c r="G21" s="86">
        <v>106.6</v>
      </c>
      <c r="H21" s="86">
        <v>108.3</v>
      </c>
      <c r="I21" s="86">
        <v>109.8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-1.4</v>
      </c>
      <c r="D25" s="89">
        <f t="shared" ref="D25:N25" si="0">IF(D16=0," ",ROUND(ROUND(D16,1)*100/ROUND(C16,1)-100,1))</f>
        <v>1</v>
      </c>
      <c r="E25" s="89">
        <f t="shared" si="0"/>
        <v>0.3</v>
      </c>
      <c r="F25" s="89">
        <f t="shared" si="0"/>
        <v>0.8</v>
      </c>
      <c r="G25" s="89">
        <f t="shared" si="0"/>
        <v>0.6</v>
      </c>
      <c r="H25" s="89">
        <f t="shared" si="0"/>
        <v>0.3</v>
      </c>
      <c r="I25" s="89">
        <f t="shared" si="0"/>
        <v>1.3</v>
      </c>
      <c r="J25" s="89">
        <f t="shared" si="0"/>
        <v>0.2</v>
      </c>
      <c r="K25" s="89">
        <f t="shared" si="0"/>
        <v>-1</v>
      </c>
      <c r="L25" s="89">
        <f t="shared" si="0"/>
        <v>-0.1</v>
      </c>
      <c r="M25" s="89">
        <f t="shared" si="0"/>
        <v>-1.9</v>
      </c>
      <c r="N25" s="89">
        <f t="shared" si="0"/>
        <v>1.3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-1.4</v>
      </c>
      <c r="D26" s="89">
        <f t="shared" ref="D26:N26" si="1">IF(D17=0," ",ROUND(ROUND(D17,1)*100/ROUND(C17,1)-100,1))</f>
        <v>0.7</v>
      </c>
      <c r="E26" s="89">
        <f t="shared" si="1"/>
        <v>1</v>
      </c>
      <c r="F26" s="89">
        <f t="shared" si="1"/>
        <v>-0.4</v>
      </c>
      <c r="G26" s="89">
        <f t="shared" si="1"/>
        <v>1.2</v>
      </c>
      <c r="H26" s="89">
        <f t="shared" si="1"/>
        <v>0.4</v>
      </c>
      <c r="I26" s="89">
        <f t="shared" si="1"/>
        <v>1.9</v>
      </c>
      <c r="J26" s="89">
        <f t="shared" si="1"/>
        <v>-0.2</v>
      </c>
      <c r="K26" s="89">
        <f t="shared" si="1"/>
        <v>-1</v>
      </c>
      <c r="L26" s="89">
        <f t="shared" si="1"/>
        <v>-0.2</v>
      </c>
      <c r="M26" s="89">
        <f t="shared" si="1"/>
        <v>-2</v>
      </c>
      <c r="N26" s="89">
        <f t="shared" si="1"/>
        <v>1.4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-2</v>
      </c>
      <c r="D27" s="89">
        <f t="shared" ref="D27:N27" si="2">IF(D18=0," ",ROUND(ROUND(D18,1)*100/ROUND(C18,1)-100,1))</f>
        <v>0.8</v>
      </c>
      <c r="E27" s="89">
        <f t="shared" si="2"/>
        <v>0.4</v>
      </c>
      <c r="F27" s="89">
        <f t="shared" si="2"/>
        <v>1</v>
      </c>
      <c r="G27" s="89">
        <f t="shared" si="2"/>
        <v>0.1</v>
      </c>
      <c r="H27" s="89">
        <f t="shared" si="2"/>
        <v>1.5</v>
      </c>
      <c r="I27" s="89">
        <f t="shared" si="2"/>
        <v>1.6</v>
      </c>
      <c r="J27" s="89">
        <f t="shared" si="2"/>
        <v>0</v>
      </c>
      <c r="K27" s="89">
        <f t="shared" si="2"/>
        <v>-1</v>
      </c>
      <c r="L27" s="89">
        <f t="shared" si="2"/>
        <v>-0.9</v>
      </c>
      <c r="M27" s="89">
        <f t="shared" si="2"/>
        <v>-1.6</v>
      </c>
      <c r="N27" s="89">
        <f t="shared" si="2"/>
        <v>1.5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-1.7</v>
      </c>
      <c r="D28" s="89">
        <f t="shared" ref="D28:N28" si="3">IF(D19=0," ",ROUND(ROUND(D19,1)*100/ROUND(C19,1)-100,1))</f>
        <v>1.1000000000000001</v>
      </c>
      <c r="E28" s="89">
        <f t="shared" si="3"/>
        <v>0.9</v>
      </c>
      <c r="F28" s="89">
        <f t="shared" si="3"/>
        <v>-0.1</v>
      </c>
      <c r="G28" s="89">
        <f t="shared" si="3"/>
        <v>1.6</v>
      </c>
      <c r="H28" s="89">
        <f t="shared" si="3"/>
        <v>0.2</v>
      </c>
      <c r="I28" s="89">
        <f t="shared" si="3"/>
        <v>2.1</v>
      </c>
      <c r="J28" s="89">
        <f t="shared" si="3"/>
        <v>-0.2</v>
      </c>
      <c r="K28" s="89">
        <f t="shared" si="3"/>
        <v>-1.2</v>
      </c>
      <c r="L28" s="89">
        <f t="shared" si="3"/>
        <v>0.1</v>
      </c>
      <c r="M28" s="89">
        <f t="shared" si="3"/>
        <v>-2.6</v>
      </c>
      <c r="N28" s="89">
        <f t="shared" si="3"/>
        <v>1.4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-1.3</v>
      </c>
      <c r="D29" s="89">
        <f t="shared" ref="D29:N29" si="4">IF(D20=0," ",ROUND(ROUND(D20,1)*100/ROUND(C20,1)-100,1))</f>
        <v>0.7</v>
      </c>
      <c r="E29" s="89">
        <f t="shared" si="4"/>
        <v>0.7</v>
      </c>
      <c r="F29" s="89">
        <f t="shared" si="4"/>
        <v>1.3</v>
      </c>
      <c r="G29" s="89">
        <f t="shared" si="4"/>
        <v>-0.1</v>
      </c>
      <c r="H29" s="89">
        <f t="shared" si="4"/>
        <v>1.3</v>
      </c>
      <c r="I29" s="89">
        <f t="shared" si="4"/>
        <v>1.5</v>
      </c>
      <c r="J29" s="89">
        <f t="shared" si="4"/>
        <v>-0.3</v>
      </c>
      <c r="K29" s="89">
        <f t="shared" si="4"/>
        <v>-0.9</v>
      </c>
      <c r="L29" s="89">
        <f t="shared" si="4"/>
        <v>-0.1</v>
      </c>
      <c r="M29" s="89">
        <f t="shared" si="4"/>
        <v>-2.5</v>
      </c>
      <c r="N29" s="89">
        <f t="shared" si="4"/>
        <v>1.5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-2.1</v>
      </c>
      <c r="D30" s="89">
        <f t="shared" ref="D30:N30" si="5">IF(D21=0," ",ROUND(ROUND(D21,1)*100/ROUND(C21,1)-100,1))</f>
        <v>1.1000000000000001</v>
      </c>
      <c r="E30" s="89">
        <f t="shared" si="5"/>
        <v>0.2</v>
      </c>
      <c r="F30" s="89">
        <f t="shared" si="5"/>
        <v>1.3</v>
      </c>
      <c r="G30" s="89">
        <f t="shared" si="5"/>
        <v>-0.1</v>
      </c>
      <c r="H30" s="89">
        <f t="shared" si="5"/>
        <v>1.6</v>
      </c>
      <c r="I30" s="89">
        <f t="shared" si="5"/>
        <v>1.4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1.4</v>
      </c>
      <c r="D34" s="88">
        <f t="shared" si="7"/>
        <v>1.1000000000000001</v>
      </c>
      <c r="E34" s="88">
        <f t="shared" si="7"/>
        <v>1.8</v>
      </c>
      <c r="F34" s="88">
        <f t="shared" si="7"/>
        <v>0.6</v>
      </c>
      <c r="G34" s="88">
        <f t="shared" si="7"/>
        <v>1.2</v>
      </c>
      <c r="H34" s="88">
        <f t="shared" si="7"/>
        <v>1.3</v>
      </c>
      <c r="I34" s="88">
        <f t="shared" si="7"/>
        <v>1.9</v>
      </c>
      <c r="J34" s="88">
        <f t="shared" si="7"/>
        <v>1.5</v>
      </c>
      <c r="K34" s="88">
        <f t="shared" si="7"/>
        <v>1.5</v>
      </c>
      <c r="L34" s="88">
        <f t="shared" si="7"/>
        <v>1.4</v>
      </c>
      <c r="M34" s="88">
        <f t="shared" si="7"/>
        <v>1.3</v>
      </c>
      <c r="N34" s="88">
        <f t="shared" si="7"/>
        <v>1.4</v>
      </c>
      <c r="O34" s="88">
        <f t="shared" si="7"/>
        <v>1.4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0.8</v>
      </c>
      <c r="D35" s="88">
        <f t="shared" si="8"/>
        <v>0.9</v>
      </c>
      <c r="E35" s="88">
        <f t="shared" si="8"/>
        <v>0.3</v>
      </c>
      <c r="F35" s="88">
        <f t="shared" si="8"/>
        <v>1.7</v>
      </c>
      <c r="G35" s="88">
        <f t="shared" si="8"/>
        <v>0.6</v>
      </c>
      <c r="H35" s="88">
        <f t="shared" si="8"/>
        <v>1.7</v>
      </c>
      <c r="I35" s="88">
        <f t="shared" si="8"/>
        <v>1.4</v>
      </c>
      <c r="J35" s="88">
        <f t="shared" si="8"/>
        <v>1.6</v>
      </c>
      <c r="K35" s="88">
        <f t="shared" si="8"/>
        <v>1.6</v>
      </c>
      <c r="L35" s="88">
        <f t="shared" si="8"/>
        <v>0.9</v>
      </c>
      <c r="M35" s="88">
        <f t="shared" si="8"/>
        <v>1.2</v>
      </c>
      <c r="N35" s="88">
        <f t="shared" si="8"/>
        <v>1.3</v>
      </c>
      <c r="O35" s="88">
        <f t="shared" si="8"/>
        <v>1.2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1.5</v>
      </c>
      <c r="D36" s="88">
        <f t="shared" si="9"/>
        <v>1.8</v>
      </c>
      <c r="E36" s="88">
        <f t="shared" si="9"/>
        <v>2.2999999999999998</v>
      </c>
      <c r="F36" s="88">
        <f t="shared" si="9"/>
        <v>1.2</v>
      </c>
      <c r="G36" s="88">
        <f t="shared" si="9"/>
        <v>2.6</v>
      </c>
      <c r="H36" s="88">
        <f t="shared" si="9"/>
        <v>1.4</v>
      </c>
      <c r="I36" s="88">
        <f t="shared" si="9"/>
        <v>1.8</v>
      </c>
      <c r="J36" s="88">
        <f t="shared" si="9"/>
        <v>1.6</v>
      </c>
      <c r="K36" s="88">
        <f t="shared" si="9"/>
        <v>1.4</v>
      </c>
      <c r="L36" s="88">
        <f t="shared" si="9"/>
        <v>2.4</v>
      </c>
      <c r="M36" s="88">
        <f t="shared" si="9"/>
        <v>1.5</v>
      </c>
      <c r="N36" s="88">
        <f t="shared" si="9"/>
        <v>1.4</v>
      </c>
      <c r="O36" s="88">
        <f t="shared" si="9"/>
        <v>1.7</v>
      </c>
    </row>
    <row r="37" spans="1:15" s="52" customFormat="1" ht="12.75" customHeight="1" x14ac:dyDescent="0.3">
      <c r="A37" s="67">
        <v>2019</v>
      </c>
      <c r="B37" s="46"/>
      <c r="C37" s="88">
        <f t="shared" ref="C37:O38" si="10">IF(C20=0," ",ROUND(ROUND(C20,1)*100/ROUND(C19,1)-100,1))</f>
        <v>1.8</v>
      </c>
      <c r="D37" s="88">
        <f t="shared" si="10"/>
        <v>1.4</v>
      </c>
      <c r="E37" s="88">
        <f t="shared" si="10"/>
        <v>1.2</v>
      </c>
      <c r="F37" s="88">
        <f t="shared" si="10"/>
        <v>2.6</v>
      </c>
      <c r="G37" s="88">
        <f t="shared" si="10"/>
        <v>1</v>
      </c>
      <c r="H37" s="88">
        <f t="shared" si="10"/>
        <v>2.1</v>
      </c>
      <c r="I37" s="88">
        <f t="shared" si="10"/>
        <v>1.5</v>
      </c>
      <c r="J37" s="88">
        <f t="shared" si="10"/>
        <v>1.4</v>
      </c>
      <c r="K37" s="88">
        <f t="shared" si="10"/>
        <v>1.7</v>
      </c>
      <c r="L37" s="88">
        <f t="shared" si="10"/>
        <v>1.5</v>
      </c>
      <c r="M37" s="88">
        <f t="shared" si="10"/>
        <v>1.6</v>
      </c>
      <c r="N37" s="88">
        <f t="shared" si="10"/>
        <v>1.7</v>
      </c>
      <c r="O37" s="88">
        <f t="shared" si="10"/>
        <v>1.6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1</v>
      </c>
      <c r="D38" s="88">
        <f t="shared" si="11"/>
        <v>1.4</v>
      </c>
      <c r="E38" s="88">
        <f t="shared" si="11"/>
        <v>0.9</v>
      </c>
      <c r="F38" s="88">
        <f t="shared" si="10"/>
        <v>0.9</v>
      </c>
      <c r="G38" s="88">
        <f t="shared" si="11"/>
        <v>0.9</v>
      </c>
      <c r="H38" s="88">
        <f t="shared" si="11"/>
        <v>1.1000000000000001</v>
      </c>
      <c r="I38" s="88">
        <f t="shared" si="11"/>
        <v>1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s="52" customFormat="1" ht="12.75" customHeight="1" x14ac:dyDescent="0.3">
      <c r="A40" s="32" t="s">
        <v>31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106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98.4</v>
      </c>
      <c r="D44" s="87">
        <v>99</v>
      </c>
      <c r="E44" s="87">
        <v>99.5</v>
      </c>
      <c r="F44" s="87">
        <v>99.9</v>
      </c>
      <c r="G44" s="87">
        <v>100</v>
      </c>
      <c r="H44" s="87">
        <v>100.2</v>
      </c>
      <c r="I44" s="87">
        <v>100.5</v>
      </c>
      <c r="J44" s="87">
        <v>100.8</v>
      </c>
      <c r="K44" s="87">
        <v>100.7</v>
      </c>
      <c r="L44" s="87">
        <v>100.8</v>
      </c>
      <c r="M44" s="87">
        <v>100</v>
      </c>
      <c r="N44" s="87">
        <v>100.3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99.7</v>
      </c>
      <c r="D45" s="87">
        <v>100.2</v>
      </c>
      <c r="E45" s="87">
        <v>100.9</v>
      </c>
      <c r="F45" s="87">
        <v>100.9</v>
      </c>
      <c r="G45" s="87">
        <v>101.4</v>
      </c>
      <c r="H45" s="87">
        <v>101.5</v>
      </c>
      <c r="I45" s="87">
        <v>102</v>
      </c>
      <c r="J45" s="87">
        <v>102.1</v>
      </c>
      <c r="K45" s="87">
        <v>102.1</v>
      </c>
      <c r="L45" s="87">
        <v>102.2</v>
      </c>
      <c r="M45" s="87">
        <v>101.3</v>
      </c>
      <c r="N45" s="87">
        <v>101.8</v>
      </c>
      <c r="O45" s="87">
        <v>101.3</v>
      </c>
    </row>
    <row r="46" spans="1:15" s="52" customFormat="1" ht="12.75" customHeight="1" x14ac:dyDescent="0.3">
      <c r="A46" s="67">
        <v>2017</v>
      </c>
      <c r="B46" s="46"/>
      <c r="C46" s="87">
        <v>100.7</v>
      </c>
      <c r="D46" s="87">
        <v>101.3</v>
      </c>
      <c r="E46" s="87">
        <v>101.9</v>
      </c>
      <c r="F46" s="87">
        <v>102.4</v>
      </c>
      <c r="G46" s="87">
        <v>102.5</v>
      </c>
      <c r="H46" s="87">
        <v>103</v>
      </c>
      <c r="I46" s="87">
        <v>103.5</v>
      </c>
      <c r="J46" s="87">
        <v>103.7</v>
      </c>
      <c r="K46" s="87">
        <v>103.5</v>
      </c>
      <c r="L46" s="87">
        <v>103.3</v>
      </c>
      <c r="M46" s="87">
        <v>102.6</v>
      </c>
      <c r="N46" s="87">
        <v>103.2</v>
      </c>
      <c r="O46" s="87">
        <v>102.6</v>
      </c>
    </row>
    <row r="47" spans="1:15" s="52" customFormat="1" ht="12.75" customHeight="1" x14ac:dyDescent="0.3">
      <c r="A47" s="67">
        <v>2018</v>
      </c>
      <c r="B47" s="46"/>
      <c r="C47" s="87">
        <v>102.2</v>
      </c>
      <c r="D47" s="87">
        <v>102.8</v>
      </c>
      <c r="E47" s="87">
        <v>103.6</v>
      </c>
      <c r="F47" s="87">
        <v>103.7</v>
      </c>
      <c r="G47" s="87">
        <v>104.4</v>
      </c>
      <c r="H47" s="87">
        <v>104.4</v>
      </c>
      <c r="I47" s="87">
        <v>105</v>
      </c>
      <c r="J47" s="87">
        <v>105.2</v>
      </c>
      <c r="K47" s="87">
        <v>105.1</v>
      </c>
      <c r="L47" s="87">
        <v>105.3</v>
      </c>
      <c r="M47" s="87">
        <v>104.2</v>
      </c>
      <c r="N47" s="87">
        <v>104.7</v>
      </c>
      <c r="O47" s="87">
        <v>104.2</v>
      </c>
    </row>
    <row r="48" spans="1:15" s="52" customFormat="1" ht="12.75" customHeight="1" x14ac:dyDescent="0.3">
      <c r="A48" s="67">
        <v>2019</v>
      </c>
      <c r="B48" s="46"/>
      <c r="C48" s="87">
        <v>103.8</v>
      </c>
      <c r="D48" s="87">
        <v>104.4</v>
      </c>
      <c r="E48" s="87">
        <v>104.9</v>
      </c>
      <c r="F48" s="87">
        <v>105.8</v>
      </c>
      <c r="G48" s="87">
        <v>105.7</v>
      </c>
      <c r="H48" s="87">
        <v>106.2</v>
      </c>
      <c r="I48" s="87">
        <v>106.6</v>
      </c>
      <c r="J48" s="87">
        <v>106.6</v>
      </c>
      <c r="K48" s="87">
        <v>106.6</v>
      </c>
      <c r="L48" s="87">
        <v>106.8</v>
      </c>
      <c r="M48" s="87">
        <v>105.7</v>
      </c>
      <c r="N48" s="87">
        <v>106.3</v>
      </c>
      <c r="O48" s="87">
        <v>105.8</v>
      </c>
    </row>
    <row r="49" spans="1:15" s="52" customFormat="1" ht="12.75" customHeight="1" x14ac:dyDescent="0.3">
      <c r="A49" s="67">
        <v>2020</v>
      </c>
      <c r="B49" s="46"/>
      <c r="C49" s="87">
        <v>105.1</v>
      </c>
      <c r="D49" s="87">
        <v>105.9</v>
      </c>
      <c r="E49" s="87">
        <v>106.2</v>
      </c>
      <c r="F49" s="87">
        <v>106.9</v>
      </c>
      <c r="G49" s="87">
        <v>107</v>
      </c>
      <c r="H49" s="86">
        <v>107.5</v>
      </c>
      <c r="I49" s="86">
        <v>107.4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-0.9</v>
      </c>
      <c r="D53" s="89">
        <f t="shared" ref="D53" si="12">IF(D44=0," ",ROUND(ROUND(D44,1)*100/ROUND(C44,1)-100,1))</f>
        <v>0.6</v>
      </c>
      <c r="E53" s="89">
        <f t="shared" ref="E53" si="13">IF(E44=0," ",ROUND(ROUND(E44,1)*100/ROUND(D44,1)-100,1))</f>
        <v>0.5</v>
      </c>
      <c r="F53" s="89">
        <f t="shared" ref="F53" si="14">IF(F44=0," ",ROUND(ROUND(F44,1)*100/ROUND(E44,1)-100,1))</f>
        <v>0.4</v>
      </c>
      <c r="G53" s="89">
        <f t="shared" ref="G53" si="15">IF(G44=0," ",ROUND(ROUND(G44,1)*100/ROUND(F44,1)-100,1))</f>
        <v>0.1</v>
      </c>
      <c r="H53" s="89">
        <f t="shared" ref="H53" si="16">IF(H44=0," ",ROUND(ROUND(H44,1)*100/ROUND(G44,1)-100,1))</f>
        <v>0.2</v>
      </c>
      <c r="I53" s="89">
        <f t="shared" ref="I53" si="17">IF(I44=0," ",ROUND(ROUND(I44,1)*100/ROUND(H44,1)-100,1))</f>
        <v>0.3</v>
      </c>
      <c r="J53" s="89">
        <f t="shared" ref="J53" si="18">IF(J44=0," ",ROUND(ROUND(J44,1)*100/ROUND(I44,1)-100,1))</f>
        <v>0.3</v>
      </c>
      <c r="K53" s="89">
        <f t="shared" ref="K53" si="19">IF(K44=0," ",ROUND(ROUND(K44,1)*100/ROUND(J44,1)-100,1))</f>
        <v>-0.1</v>
      </c>
      <c r="L53" s="89">
        <f t="shared" ref="L53" si="20">IF(L44=0," ",ROUND(ROUND(L44,1)*100/ROUND(K44,1)-100,1))</f>
        <v>0.1</v>
      </c>
      <c r="M53" s="89">
        <f t="shared" ref="M53" si="21">IF(M44=0," ",ROUND(ROUND(M44,1)*100/ROUND(L44,1)-100,1))</f>
        <v>-0.8</v>
      </c>
      <c r="N53" s="89">
        <f t="shared" ref="N53" si="22">IF(N44=0," ",ROUND(ROUND(N44,1)*100/ROUND(M44,1)-100,1))</f>
        <v>0.3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-0.6</v>
      </c>
      <c r="D54" s="89">
        <f t="shared" ref="D54:N54" si="23">IF(D45=0," ",ROUND(ROUND(D45,1)*100/ROUND(C45,1)-100,1))</f>
        <v>0.5</v>
      </c>
      <c r="E54" s="89">
        <f t="shared" si="23"/>
        <v>0.7</v>
      </c>
      <c r="F54" s="89">
        <f t="shared" si="23"/>
        <v>0</v>
      </c>
      <c r="G54" s="89">
        <f t="shared" si="23"/>
        <v>0.5</v>
      </c>
      <c r="H54" s="89">
        <f t="shared" si="23"/>
        <v>0.1</v>
      </c>
      <c r="I54" s="89">
        <f t="shared" si="23"/>
        <v>0.5</v>
      </c>
      <c r="J54" s="89">
        <f t="shared" si="23"/>
        <v>0.1</v>
      </c>
      <c r="K54" s="89">
        <f t="shared" si="23"/>
        <v>0</v>
      </c>
      <c r="L54" s="89">
        <f t="shared" si="23"/>
        <v>0.1</v>
      </c>
      <c r="M54" s="89">
        <f t="shared" si="23"/>
        <v>-0.9</v>
      </c>
      <c r="N54" s="89">
        <f t="shared" si="23"/>
        <v>0.5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-1.1000000000000001</v>
      </c>
      <c r="D55" s="89">
        <f t="shared" ref="D55:N55" si="24">IF(D46=0," ",ROUND(ROUND(D46,1)*100/ROUND(C46,1)-100,1))</f>
        <v>0.6</v>
      </c>
      <c r="E55" s="89">
        <f t="shared" si="24"/>
        <v>0.6</v>
      </c>
      <c r="F55" s="89">
        <f t="shared" si="24"/>
        <v>0.5</v>
      </c>
      <c r="G55" s="89">
        <f t="shared" si="24"/>
        <v>0.1</v>
      </c>
      <c r="H55" s="89">
        <f t="shared" si="24"/>
        <v>0.5</v>
      </c>
      <c r="I55" s="89">
        <f t="shared" si="24"/>
        <v>0.5</v>
      </c>
      <c r="J55" s="89">
        <f t="shared" si="24"/>
        <v>0.2</v>
      </c>
      <c r="K55" s="89">
        <f t="shared" si="24"/>
        <v>-0.2</v>
      </c>
      <c r="L55" s="89">
        <f t="shared" si="24"/>
        <v>-0.2</v>
      </c>
      <c r="M55" s="89">
        <f t="shared" si="24"/>
        <v>-0.7</v>
      </c>
      <c r="N55" s="89">
        <f t="shared" si="24"/>
        <v>0.6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-1</v>
      </c>
      <c r="D56" s="89">
        <f t="shared" ref="D56:N56" si="25">IF(D47=0," ",ROUND(ROUND(D47,1)*100/ROUND(C47,1)-100,1))</f>
        <v>0.6</v>
      </c>
      <c r="E56" s="89">
        <f t="shared" si="25"/>
        <v>0.8</v>
      </c>
      <c r="F56" s="89">
        <f t="shared" si="25"/>
        <v>0.1</v>
      </c>
      <c r="G56" s="89">
        <f t="shared" si="25"/>
        <v>0.7</v>
      </c>
      <c r="H56" s="89">
        <f t="shared" si="25"/>
        <v>0</v>
      </c>
      <c r="I56" s="89">
        <f t="shared" si="25"/>
        <v>0.6</v>
      </c>
      <c r="J56" s="89">
        <f t="shared" si="25"/>
        <v>0.2</v>
      </c>
      <c r="K56" s="89">
        <f t="shared" si="25"/>
        <v>-0.1</v>
      </c>
      <c r="L56" s="89">
        <f t="shared" si="25"/>
        <v>0.2</v>
      </c>
      <c r="M56" s="89">
        <f t="shared" si="25"/>
        <v>-1</v>
      </c>
      <c r="N56" s="89">
        <f t="shared" si="25"/>
        <v>0.5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-0.9</v>
      </c>
      <c r="D57" s="89">
        <f t="shared" ref="D57:N57" si="26">IF(D48=0," ",ROUND(ROUND(D48,1)*100/ROUND(C48,1)-100,1))</f>
        <v>0.6</v>
      </c>
      <c r="E57" s="89">
        <f t="shared" si="26"/>
        <v>0.5</v>
      </c>
      <c r="F57" s="89">
        <f t="shared" si="26"/>
        <v>0.9</v>
      </c>
      <c r="G57" s="89">
        <f t="shared" si="26"/>
        <v>-0.1</v>
      </c>
      <c r="H57" s="89">
        <f t="shared" si="26"/>
        <v>0.5</v>
      </c>
      <c r="I57" s="89">
        <f t="shared" si="26"/>
        <v>0.4</v>
      </c>
      <c r="J57" s="89">
        <f t="shared" si="26"/>
        <v>0</v>
      </c>
      <c r="K57" s="89">
        <f t="shared" si="26"/>
        <v>0</v>
      </c>
      <c r="L57" s="89">
        <f t="shared" si="26"/>
        <v>0.2</v>
      </c>
      <c r="M57" s="89">
        <f t="shared" si="26"/>
        <v>-1</v>
      </c>
      <c r="N57" s="89">
        <f t="shared" si="26"/>
        <v>0.6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-1.1000000000000001</v>
      </c>
      <c r="D58" s="89">
        <f t="shared" ref="D58" si="27">IF(D49=0," ",ROUND(ROUND(D49,1)*100/ROUND(C49,1)-100,1))</f>
        <v>0.8</v>
      </c>
      <c r="E58" s="89">
        <f t="shared" ref="E58:F58" si="28">IF(E49=0," ",ROUND(ROUND(E49,1)*100/ROUND(D49,1)-100,1))</f>
        <v>0.3</v>
      </c>
      <c r="F58" s="89">
        <f t="shared" si="28"/>
        <v>0.7</v>
      </c>
      <c r="G58" s="89">
        <f t="shared" ref="G58" si="29">IF(G49=0," ",ROUND(ROUND(G49,1)*100/ROUND(F49,1)-100,1))</f>
        <v>0.1</v>
      </c>
      <c r="H58" s="89">
        <f t="shared" ref="H58" si="30">IF(H49=0," ",ROUND(ROUND(H49,1)*100/ROUND(G49,1)-100,1))</f>
        <v>0.5</v>
      </c>
      <c r="I58" s="89">
        <f t="shared" ref="I58" si="31">IF(I49=0," ",ROUND(ROUND(I49,1)*100/ROUND(H49,1)-100,1))</f>
        <v>-0.1</v>
      </c>
      <c r="J58" s="89" t="str">
        <f t="shared" ref="J58" si="32">IF(J49=0," ",ROUND(ROUND(J49,1)*100/ROUND(I49,1)-100,1))</f>
        <v xml:space="preserve"> </v>
      </c>
      <c r="K58" s="89" t="str">
        <f t="shared" ref="K58" si="33">IF(K49=0," ",ROUND(ROUND(K49,1)*100/ROUND(J49,1)-100,1))</f>
        <v xml:space="preserve"> </v>
      </c>
      <c r="L58" s="89" t="str">
        <f t="shared" ref="L58" si="34">IF(L49=0," ",ROUND(ROUND(L49,1)*100/ROUND(K49,1)-100,1))</f>
        <v xml:space="preserve"> </v>
      </c>
      <c r="M58" s="89" t="str">
        <f t="shared" ref="M58" si="35">IF(M49=0," ",ROUND(ROUND(M49,1)*100/ROUND(L49,1)-100,1))</f>
        <v xml:space="preserve"> </v>
      </c>
      <c r="N58" s="89" t="str">
        <f t="shared" ref="N58" si="36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37">IF(D50=0," ",ROUND(ROUND(D50,1)*100/ROUND(C50,1)-100,1))</f>
        <v xml:space="preserve"> </v>
      </c>
      <c r="E59" s="54" t="str">
        <f t="shared" si="37"/>
        <v xml:space="preserve"> </v>
      </c>
      <c r="F59" s="54" t="str">
        <f t="shared" si="37"/>
        <v xml:space="preserve"> </v>
      </c>
      <c r="G59" s="54" t="str">
        <f t="shared" si="37"/>
        <v xml:space="preserve"> </v>
      </c>
      <c r="H59" s="54" t="str">
        <f t="shared" si="37"/>
        <v xml:space="preserve"> </v>
      </c>
      <c r="I59" s="54" t="str">
        <f t="shared" si="37"/>
        <v xml:space="preserve"> </v>
      </c>
      <c r="J59" s="54" t="str">
        <f t="shared" si="37"/>
        <v xml:space="preserve"> </v>
      </c>
      <c r="K59" s="54" t="str">
        <f t="shared" si="37"/>
        <v xml:space="preserve"> </v>
      </c>
      <c r="L59" s="54" t="str">
        <f t="shared" si="37"/>
        <v xml:space="preserve"> </v>
      </c>
      <c r="M59" s="54" t="str">
        <f t="shared" si="37"/>
        <v xml:space="preserve"> </v>
      </c>
      <c r="N59" s="54" t="str">
        <f t="shared" si="37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1:15" ht="12.75" customHeight="1" x14ac:dyDescent="0.25">
      <c r="A62" s="67">
        <v>2016</v>
      </c>
      <c r="B62" s="46"/>
      <c r="C62" s="88">
        <f t="shared" ref="C62:O62" si="38">IF(C45=0," ",ROUND(ROUND(C45,1)*100/ROUND(C44,1)-100,1))</f>
        <v>1.3</v>
      </c>
      <c r="D62" s="88">
        <f t="shared" si="38"/>
        <v>1.2</v>
      </c>
      <c r="E62" s="88">
        <f t="shared" si="38"/>
        <v>1.4</v>
      </c>
      <c r="F62" s="88">
        <f t="shared" si="38"/>
        <v>1</v>
      </c>
      <c r="G62" s="88">
        <f t="shared" si="38"/>
        <v>1.4</v>
      </c>
      <c r="H62" s="88">
        <f t="shared" si="38"/>
        <v>1.3</v>
      </c>
      <c r="I62" s="88">
        <f t="shared" si="38"/>
        <v>1.5</v>
      </c>
      <c r="J62" s="88">
        <f t="shared" si="38"/>
        <v>1.3</v>
      </c>
      <c r="K62" s="88">
        <f t="shared" si="38"/>
        <v>1.4</v>
      </c>
      <c r="L62" s="88">
        <f t="shared" si="38"/>
        <v>1.4</v>
      </c>
      <c r="M62" s="88">
        <f t="shared" si="38"/>
        <v>1.3</v>
      </c>
      <c r="N62" s="88">
        <f t="shared" si="38"/>
        <v>1.5</v>
      </c>
      <c r="O62" s="88">
        <f t="shared" si="38"/>
        <v>1.3</v>
      </c>
    </row>
    <row r="63" spans="1:15" ht="12.75" customHeight="1" x14ac:dyDescent="0.25">
      <c r="A63" s="67">
        <v>2017</v>
      </c>
      <c r="B63" s="46"/>
      <c r="C63" s="88">
        <f t="shared" ref="C63:O63" si="39">IF(C46=0," ",ROUND(ROUND(C46,1)*100/ROUND(C45,1)-100,1))</f>
        <v>1</v>
      </c>
      <c r="D63" s="88">
        <f t="shared" si="39"/>
        <v>1.1000000000000001</v>
      </c>
      <c r="E63" s="88">
        <f t="shared" si="39"/>
        <v>1</v>
      </c>
      <c r="F63" s="88">
        <f t="shared" si="39"/>
        <v>1.5</v>
      </c>
      <c r="G63" s="88">
        <f t="shared" si="39"/>
        <v>1.1000000000000001</v>
      </c>
      <c r="H63" s="88">
        <f t="shared" si="39"/>
        <v>1.5</v>
      </c>
      <c r="I63" s="88">
        <f t="shared" si="39"/>
        <v>1.5</v>
      </c>
      <c r="J63" s="88">
        <f t="shared" si="39"/>
        <v>1.6</v>
      </c>
      <c r="K63" s="88">
        <f t="shared" si="39"/>
        <v>1.4</v>
      </c>
      <c r="L63" s="88">
        <f t="shared" si="39"/>
        <v>1.1000000000000001</v>
      </c>
      <c r="M63" s="88">
        <f t="shared" si="39"/>
        <v>1.3</v>
      </c>
      <c r="N63" s="88">
        <f t="shared" si="39"/>
        <v>1.4</v>
      </c>
      <c r="O63" s="88">
        <f t="shared" si="39"/>
        <v>1.3</v>
      </c>
    </row>
    <row r="64" spans="1:15" ht="12.75" customHeight="1" x14ac:dyDescent="0.25">
      <c r="A64" s="67">
        <v>2018</v>
      </c>
      <c r="B64" s="46"/>
      <c r="C64" s="88">
        <f t="shared" ref="C64:O64" si="40">IF(C47=0," ",ROUND(ROUND(C47,1)*100/ROUND(C46,1)-100,1))</f>
        <v>1.5</v>
      </c>
      <c r="D64" s="88">
        <f t="shared" si="40"/>
        <v>1.5</v>
      </c>
      <c r="E64" s="88">
        <f t="shared" si="40"/>
        <v>1.7</v>
      </c>
      <c r="F64" s="88">
        <f t="shared" si="40"/>
        <v>1.3</v>
      </c>
      <c r="G64" s="88">
        <f t="shared" si="40"/>
        <v>1.9</v>
      </c>
      <c r="H64" s="88">
        <f t="shared" si="40"/>
        <v>1.4</v>
      </c>
      <c r="I64" s="88">
        <f t="shared" si="40"/>
        <v>1.4</v>
      </c>
      <c r="J64" s="88">
        <f t="shared" si="40"/>
        <v>1.4</v>
      </c>
      <c r="K64" s="88">
        <f t="shared" si="40"/>
        <v>1.5</v>
      </c>
      <c r="L64" s="88">
        <f t="shared" si="40"/>
        <v>1.9</v>
      </c>
      <c r="M64" s="88">
        <f t="shared" si="40"/>
        <v>1.6</v>
      </c>
      <c r="N64" s="88">
        <f t="shared" si="40"/>
        <v>1.5</v>
      </c>
      <c r="O64" s="88">
        <f t="shared" si="40"/>
        <v>1.6</v>
      </c>
    </row>
    <row r="65" spans="1:15" ht="12.75" customHeight="1" x14ac:dyDescent="0.25">
      <c r="A65" s="67">
        <v>2019</v>
      </c>
      <c r="B65" s="46"/>
      <c r="C65" s="88">
        <f t="shared" ref="C65:O66" si="41">IF(C48=0," ",ROUND(ROUND(C48,1)*100/ROUND(C47,1)-100,1))</f>
        <v>1.6</v>
      </c>
      <c r="D65" s="88">
        <f t="shared" si="41"/>
        <v>1.6</v>
      </c>
      <c r="E65" s="88">
        <f t="shared" si="41"/>
        <v>1.3</v>
      </c>
      <c r="F65" s="88">
        <f t="shared" si="41"/>
        <v>2</v>
      </c>
      <c r="G65" s="88">
        <f t="shared" si="41"/>
        <v>1.2</v>
      </c>
      <c r="H65" s="88">
        <f t="shared" si="41"/>
        <v>1.7</v>
      </c>
      <c r="I65" s="88">
        <f t="shared" si="41"/>
        <v>1.5</v>
      </c>
      <c r="J65" s="88">
        <f t="shared" si="41"/>
        <v>1.3</v>
      </c>
      <c r="K65" s="88">
        <f t="shared" si="41"/>
        <v>1.4</v>
      </c>
      <c r="L65" s="88">
        <f t="shared" si="41"/>
        <v>1.4</v>
      </c>
      <c r="M65" s="88">
        <f t="shared" si="41"/>
        <v>1.4</v>
      </c>
      <c r="N65" s="88">
        <f t="shared" si="41"/>
        <v>1.5</v>
      </c>
      <c r="O65" s="88">
        <f t="shared" si="41"/>
        <v>1.5</v>
      </c>
    </row>
    <row r="66" spans="1:15" ht="12.75" customHeight="1" x14ac:dyDescent="0.25">
      <c r="A66" s="67">
        <v>2020</v>
      </c>
      <c r="B66" s="46"/>
      <c r="C66" s="88">
        <f t="shared" ref="C66:O66" si="42">IF(C49=0," ",ROUND(ROUND(C49,1)*100/ROUND(C48,1)-100,1))</f>
        <v>1.3</v>
      </c>
      <c r="D66" s="88">
        <f t="shared" si="42"/>
        <v>1.4</v>
      </c>
      <c r="E66" s="88">
        <f t="shared" si="42"/>
        <v>1.2</v>
      </c>
      <c r="F66" s="88">
        <f t="shared" si="41"/>
        <v>1</v>
      </c>
      <c r="G66" s="88">
        <f t="shared" si="42"/>
        <v>1.2</v>
      </c>
      <c r="H66" s="88">
        <f t="shared" si="42"/>
        <v>1.2</v>
      </c>
      <c r="I66" s="88">
        <f t="shared" si="42"/>
        <v>0.8</v>
      </c>
      <c r="J66" s="88" t="str">
        <f t="shared" si="42"/>
        <v xml:space="preserve"> </v>
      </c>
      <c r="K66" s="88" t="str">
        <f t="shared" si="42"/>
        <v xml:space="preserve"> </v>
      </c>
      <c r="L66" s="88" t="str">
        <f t="shared" si="42"/>
        <v xml:space="preserve"> </v>
      </c>
      <c r="M66" s="88" t="str">
        <f t="shared" si="42"/>
        <v xml:space="preserve"> </v>
      </c>
      <c r="N66" s="88" t="str">
        <f t="shared" si="42"/>
        <v xml:space="preserve"> </v>
      </c>
      <c r="O66" s="88" t="str">
        <f t="shared" si="42"/>
        <v xml:space="preserve"> </v>
      </c>
    </row>
    <row r="67" spans="1:15" ht="12.75" customHeight="1" x14ac:dyDescent="0.25">
      <c r="A67" s="77"/>
      <c r="B67" s="77"/>
      <c r="C67" s="77" t="str">
        <f t="shared" ref="C67:O67" si="43">IF(C50=0," ",ROUND(ROUND(C50,1)*100/ROUND(C48,1)-100,1))</f>
        <v xml:space="preserve"> </v>
      </c>
      <c r="D67" s="77" t="str">
        <f t="shared" si="43"/>
        <v xml:space="preserve"> </v>
      </c>
      <c r="E67" s="77" t="str">
        <f t="shared" si="43"/>
        <v xml:space="preserve"> </v>
      </c>
      <c r="F67" s="77" t="str">
        <f t="shared" si="43"/>
        <v xml:space="preserve"> </v>
      </c>
      <c r="G67" s="77" t="str">
        <f t="shared" si="43"/>
        <v xml:space="preserve"> </v>
      </c>
      <c r="H67" s="77" t="str">
        <f t="shared" si="43"/>
        <v xml:space="preserve"> </v>
      </c>
      <c r="I67" s="77" t="str">
        <f t="shared" si="43"/>
        <v xml:space="preserve"> </v>
      </c>
      <c r="J67" s="77" t="str">
        <f t="shared" si="43"/>
        <v xml:space="preserve"> </v>
      </c>
      <c r="K67" s="77" t="str">
        <f t="shared" si="43"/>
        <v xml:space="preserve"> </v>
      </c>
      <c r="L67" s="77" t="str">
        <f t="shared" si="43"/>
        <v xml:space="preserve"> </v>
      </c>
      <c r="M67" s="77" t="str">
        <f t="shared" si="43"/>
        <v xml:space="preserve"> </v>
      </c>
      <c r="N67" s="77" t="str">
        <f t="shared" si="43"/>
        <v xml:space="preserve"> </v>
      </c>
      <c r="O67" s="77" t="str">
        <f t="shared" si="43"/>
        <v xml:space="preserve"> </v>
      </c>
    </row>
    <row r="68" spans="1:15" ht="5.25" customHeight="1" x14ac:dyDescent="0.25"/>
    <row r="69" spans="1:15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</sheetData>
  <customSheetViews>
    <customSheetView guid="{F9E9A101-0AED-4E93-9EB5-9B29754FB962}" showPageBreaks="1" printArea="1" topLeftCell="B16">
      <selection activeCell="G49" sqref="G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&amp;C17</oddFooter>
      </headerFooter>
    </customSheetView>
    <customSheetView guid="{9F831791-35FE-48B9-B51E-7149413B65FB}" topLeftCell="A4">
      <selection activeCell="V40" sqref="V4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&amp;C17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&amp;C17</oddFooter>
      </headerFooter>
    </customSheetView>
    <customSheetView guid="{14493184-DA4B-400F-B257-6CC69D97FB7C}" showPageBreaks="1" printArea="1" topLeftCell="A17">
      <selection sqref="A1:O1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&amp;C17</oddFooter>
      </headerFooter>
    </customSheetView>
  </customSheetViews>
  <mergeCells count="5">
    <mergeCell ref="A1:O1"/>
    <mergeCell ref="A3:O3"/>
    <mergeCell ref="A5:B10"/>
    <mergeCell ref="O5:O10"/>
    <mergeCell ref="A69:K69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&amp;C17</oddFooter>
  </headerFooter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70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113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107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98.1</v>
      </c>
      <c r="D16" s="87">
        <v>99.1</v>
      </c>
      <c r="E16" s="87">
        <v>99.8</v>
      </c>
      <c r="F16" s="87">
        <v>100.3</v>
      </c>
      <c r="G16" s="87">
        <v>100.6</v>
      </c>
      <c r="H16" s="87">
        <v>100.5</v>
      </c>
      <c r="I16" s="87">
        <v>100.7</v>
      </c>
      <c r="J16" s="87">
        <v>100.7</v>
      </c>
      <c r="K16" s="87">
        <v>100.4</v>
      </c>
      <c r="L16" s="87">
        <v>100.5</v>
      </c>
      <c r="M16" s="87">
        <v>99.7</v>
      </c>
      <c r="N16" s="87">
        <v>99.6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98.5</v>
      </c>
      <c r="D17" s="87">
        <v>98.9</v>
      </c>
      <c r="E17" s="87">
        <v>99.7</v>
      </c>
      <c r="F17" s="87">
        <v>99.9</v>
      </c>
      <c r="G17" s="87">
        <v>100.5</v>
      </c>
      <c r="H17" s="87">
        <v>100.7</v>
      </c>
      <c r="I17" s="87">
        <v>101.1</v>
      </c>
      <c r="J17" s="87">
        <v>100.9</v>
      </c>
      <c r="K17" s="87">
        <v>101</v>
      </c>
      <c r="L17" s="87">
        <v>101.2</v>
      </c>
      <c r="M17" s="87">
        <v>100.3</v>
      </c>
      <c r="N17" s="87">
        <v>101</v>
      </c>
      <c r="O17" s="87">
        <v>100.3</v>
      </c>
    </row>
    <row r="18" spans="1:15" s="52" customFormat="1" ht="12.75" customHeight="1" x14ac:dyDescent="0.3">
      <c r="A18" s="67">
        <v>2017</v>
      </c>
      <c r="B18" s="46"/>
      <c r="C18" s="87">
        <v>100</v>
      </c>
      <c r="D18" s="87">
        <v>100.8</v>
      </c>
      <c r="E18" s="87">
        <v>101.2</v>
      </c>
      <c r="F18" s="87">
        <v>101.7</v>
      </c>
      <c r="G18" s="87">
        <v>101.6</v>
      </c>
      <c r="H18" s="87">
        <v>102</v>
      </c>
      <c r="I18" s="87">
        <v>102.5</v>
      </c>
      <c r="J18" s="87">
        <v>102.7</v>
      </c>
      <c r="K18" s="87">
        <v>102.7</v>
      </c>
      <c r="L18" s="87">
        <v>102.5</v>
      </c>
      <c r="M18" s="87">
        <v>101.9</v>
      </c>
      <c r="N18" s="87">
        <v>102.6</v>
      </c>
      <c r="O18" s="87">
        <v>101.9</v>
      </c>
    </row>
    <row r="19" spans="1:15" s="52" customFormat="1" ht="12.75" customHeight="1" x14ac:dyDescent="0.3">
      <c r="A19" s="67">
        <v>2018</v>
      </c>
      <c r="B19" s="46"/>
      <c r="C19" s="87">
        <v>101.5</v>
      </c>
      <c r="D19" s="87">
        <v>102.1</v>
      </c>
      <c r="E19" s="87">
        <v>102.9</v>
      </c>
      <c r="F19" s="87">
        <v>103.1</v>
      </c>
      <c r="G19" s="87">
        <v>104</v>
      </c>
      <c r="H19" s="87">
        <v>104.2</v>
      </c>
      <c r="I19" s="87">
        <v>104.6</v>
      </c>
      <c r="J19" s="87">
        <v>104.9</v>
      </c>
      <c r="K19" s="87">
        <v>105.3</v>
      </c>
      <c r="L19" s="87">
        <v>105.6</v>
      </c>
      <c r="M19" s="87">
        <v>104.7</v>
      </c>
      <c r="N19" s="87">
        <v>104.6</v>
      </c>
      <c r="O19" s="87">
        <v>104</v>
      </c>
    </row>
    <row r="20" spans="1:15" s="52" customFormat="1" ht="12.75" customHeight="1" x14ac:dyDescent="0.3">
      <c r="A20" s="67">
        <v>2019</v>
      </c>
      <c r="B20" s="46"/>
      <c r="C20" s="87">
        <v>103.2</v>
      </c>
      <c r="D20" s="87">
        <v>103.8</v>
      </c>
      <c r="E20" s="87">
        <v>104.4</v>
      </c>
      <c r="F20" s="87">
        <v>105.5</v>
      </c>
      <c r="G20" s="87">
        <v>105.7</v>
      </c>
      <c r="H20" s="87">
        <v>106.2</v>
      </c>
      <c r="I20" s="87">
        <v>106.5</v>
      </c>
      <c r="J20" s="87">
        <v>106.4</v>
      </c>
      <c r="K20" s="87">
        <v>106.3</v>
      </c>
      <c r="L20" s="87">
        <v>106.3</v>
      </c>
      <c r="M20" s="87">
        <v>105.3</v>
      </c>
      <c r="N20" s="87">
        <v>105.9</v>
      </c>
      <c r="O20" s="87">
        <v>105.5</v>
      </c>
    </row>
    <row r="21" spans="1:15" s="52" customFormat="1" ht="12.75" customHeight="1" x14ac:dyDescent="0.3">
      <c r="A21" s="67">
        <v>2020</v>
      </c>
      <c r="B21" s="46"/>
      <c r="C21" s="87">
        <v>104.8</v>
      </c>
      <c r="D21" s="87">
        <v>105.6</v>
      </c>
      <c r="E21" s="87">
        <v>105.7</v>
      </c>
      <c r="F21" s="87">
        <v>106.2</v>
      </c>
      <c r="G21" s="86">
        <v>105.9</v>
      </c>
      <c r="H21" s="86">
        <v>106.7</v>
      </c>
      <c r="I21" s="86">
        <v>106.1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-1.4</v>
      </c>
      <c r="D25" s="89">
        <f t="shared" ref="D25:N25" si="0">IF(D16=0," ",ROUND(ROUND(D16,1)*100/ROUND(C16,1)-100,1))</f>
        <v>1</v>
      </c>
      <c r="E25" s="89">
        <f t="shared" si="0"/>
        <v>0.7</v>
      </c>
      <c r="F25" s="89">
        <f t="shared" si="0"/>
        <v>0.5</v>
      </c>
      <c r="G25" s="89">
        <f t="shared" si="0"/>
        <v>0.3</v>
      </c>
      <c r="H25" s="89">
        <f t="shared" si="0"/>
        <v>-0.1</v>
      </c>
      <c r="I25" s="89">
        <f t="shared" si="0"/>
        <v>0.2</v>
      </c>
      <c r="J25" s="89">
        <f t="shared" si="0"/>
        <v>0</v>
      </c>
      <c r="K25" s="89">
        <f t="shared" si="0"/>
        <v>-0.3</v>
      </c>
      <c r="L25" s="89">
        <f t="shared" si="0"/>
        <v>0.1</v>
      </c>
      <c r="M25" s="89">
        <f t="shared" si="0"/>
        <v>-0.8</v>
      </c>
      <c r="N25" s="89">
        <f t="shared" si="0"/>
        <v>-0.1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-1.1000000000000001</v>
      </c>
      <c r="D26" s="89">
        <f t="shared" ref="D26:N26" si="1">IF(D17=0," ",ROUND(ROUND(D17,1)*100/ROUND(C17,1)-100,1))</f>
        <v>0.4</v>
      </c>
      <c r="E26" s="89">
        <f t="shared" si="1"/>
        <v>0.8</v>
      </c>
      <c r="F26" s="89">
        <f t="shared" si="1"/>
        <v>0.2</v>
      </c>
      <c r="G26" s="89">
        <f t="shared" si="1"/>
        <v>0.6</v>
      </c>
      <c r="H26" s="89">
        <f t="shared" si="1"/>
        <v>0.2</v>
      </c>
      <c r="I26" s="89">
        <f t="shared" si="1"/>
        <v>0.4</v>
      </c>
      <c r="J26" s="89">
        <f t="shared" si="1"/>
        <v>-0.2</v>
      </c>
      <c r="K26" s="89">
        <f t="shared" si="1"/>
        <v>0.1</v>
      </c>
      <c r="L26" s="89">
        <f t="shared" si="1"/>
        <v>0.2</v>
      </c>
      <c r="M26" s="89">
        <f t="shared" si="1"/>
        <v>-0.9</v>
      </c>
      <c r="N26" s="89">
        <f t="shared" si="1"/>
        <v>0.7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-1</v>
      </c>
      <c r="D27" s="89">
        <f t="shared" ref="D27:N27" si="2">IF(D18=0," ",ROUND(ROUND(D18,1)*100/ROUND(C18,1)-100,1))</f>
        <v>0.8</v>
      </c>
      <c r="E27" s="89">
        <f t="shared" si="2"/>
        <v>0.4</v>
      </c>
      <c r="F27" s="89">
        <f t="shared" si="2"/>
        <v>0.5</v>
      </c>
      <c r="G27" s="89">
        <f t="shared" si="2"/>
        <v>-0.1</v>
      </c>
      <c r="H27" s="89">
        <f t="shared" si="2"/>
        <v>0.4</v>
      </c>
      <c r="I27" s="89">
        <f t="shared" si="2"/>
        <v>0.5</v>
      </c>
      <c r="J27" s="89">
        <f t="shared" si="2"/>
        <v>0.2</v>
      </c>
      <c r="K27" s="89">
        <f t="shared" si="2"/>
        <v>0</v>
      </c>
      <c r="L27" s="89">
        <f t="shared" si="2"/>
        <v>-0.2</v>
      </c>
      <c r="M27" s="89">
        <f t="shared" si="2"/>
        <v>-0.6</v>
      </c>
      <c r="N27" s="89">
        <f t="shared" si="2"/>
        <v>0.7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-1.1000000000000001</v>
      </c>
      <c r="D28" s="89">
        <f t="shared" ref="D28:N28" si="3">IF(D19=0," ",ROUND(ROUND(D19,1)*100/ROUND(C19,1)-100,1))</f>
        <v>0.6</v>
      </c>
      <c r="E28" s="89">
        <f t="shared" si="3"/>
        <v>0.8</v>
      </c>
      <c r="F28" s="89">
        <f t="shared" si="3"/>
        <v>0.2</v>
      </c>
      <c r="G28" s="89">
        <f t="shared" si="3"/>
        <v>0.9</v>
      </c>
      <c r="H28" s="89">
        <f t="shared" si="3"/>
        <v>0.2</v>
      </c>
      <c r="I28" s="89">
        <f t="shared" si="3"/>
        <v>0.4</v>
      </c>
      <c r="J28" s="89">
        <f t="shared" si="3"/>
        <v>0.3</v>
      </c>
      <c r="K28" s="89">
        <f t="shared" si="3"/>
        <v>0.4</v>
      </c>
      <c r="L28" s="89">
        <f t="shared" si="3"/>
        <v>0.3</v>
      </c>
      <c r="M28" s="89">
        <f t="shared" si="3"/>
        <v>-0.9</v>
      </c>
      <c r="N28" s="89">
        <f t="shared" si="3"/>
        <v>-0.1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-1.3</v>
      </c>
      <c r="D29" s="89">
        <f t="shared" ref="D29:N29" si="4">IF(D20=0," ",ROUND(ROUND(D20,1)*100/ROUND(C20,1)-100,1))</f>
        <v>0.6</v>
      </c>
      <c r="E29" s="89">
        <f t="shared" si="4"/>
        <v>0.6</v>
      </c>
      <c r="F29" s="89">
        <f t="shared" si="4"/>
        <v>1.1000000000000001</v>
      </c>
      <c r="G29" s="89">
        <f t="shared" si="4"/>
        <v>0.2</v>
      </c>
      <c r="H29" s="89">
        <f t="shared" si="4"/>
        <v>0.5</v>
      </c>
      <c r="I29" s="89">
        <f t="shared" si="4"/>
        <v>0.3</v>
      </c>
      <c r="J29" s="89">
        <f t="shared" si="4"/>
        <v>-0.1</v>
      </c>
      <c r="K29" s="89">
        <f t="shared" si="4"/>
        <v>-0.1</v>
      </c>
      <c r="L29" s="89">
        <f t="shared" si="4"/>
        <v>0</v>
      </c>
      <c r="M29" s="89">
        <f t="shared" si="4"/>
        <v>-0.9</v>
      </c>
      <c r="N29" s="89">
        <f t="shared" si="4"/>
        <v>0.6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-1</v>
      </c>
      <c r="D30" s="89">
        <f t="shared" ref="D30:N30" si="5">IF(D21=0," ",ROUND(ROUND(D21,1)*100/ROUND(C21,1)-100,1))</f>
        <v>0.8</v>
      </c>
      <c r="E30" s="89">
        <f t="shared" si="5"/>
        <v>0.1</v>
      </c>
      <c r="F30" s="89">
        <f t="shared" si="5"/>
        <v>0.5</v>
      </c>
      <c r="G30" s="89">
        <f t="shared" si="5"/>
        <v>-0.3</v>
      </c>
      <c r="H30" s="89">
        <f t="shared" si="5"/>
        <v>0.8</v>
      </c>
      <c r="I30" s="89">
        <f t="shared" si="5"/>
        <v>-0.6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0.4</v>
      </c>
      <c r="D34" s="88">
        <f t="shared" si="7"/>
        <v>-0.2</v>
      </c>
      <c r="E34" s="88">
        <f t="shared" si="7"/>
        <v>-0.1</v>
      </c>
      <c r="F34" s="88">
        <f t="shared" si="7"/>
        <v>-0.4</v>
      </c>
      <c r="G34" s="88">
        <f t="shared" si="7"/>
        <v>-0.1</v>
      </c>
      <c r="H34" s="88">
        <f t="shared" si="7"/>
        <v>0.2</v>
      </c>
      <c r="I34" s="88">
        <f t="shared" si="7"/>
        <v>0.4</v>
      </c>
      <c r="J34" s="88">
        <f t="shared" si="7"/>
        <v>0.2</v>
      </c>
      <c r="K34" s="88">
        <f t="shared" si="7"/>
        <v>0.6</v>
      </c>
      <c r="L34" s="88">
        <f t="shared" si="7"/>
        <v>0.7</v>
      </c>
      <c r="M34" s="88">
        <f t="shared" si="7"/>
        <v>0.6</v>
      </c>
      <c r="N34" s="88">
        <f t="shared" si="7"/>
        <v>1.4</v>
      </c>
      <c r="O34" s="88">
        <f t="shared" si="7"/>
        <v>0.3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1.5</v>
      </c>
      <c r="D35" s="88">
        <f t="shared" si="8"/>
        <v>1.9</v>
      </c>
      <c r="E35" s="88">
        <f t="shared" si="8"/>
        <v>1.5</v>
      </c>
      <c r="F35" s="88">
        <f t="shared" si="8"/>
        <v>1.8</v>
      </c>
      <c r="G35" s="88">
        <f t="shared" si="8"/>
        <v>1.1000000000000001</v>
      </c>
      <c r="H35" s="88">
        <f t="shared" si="8"/>
        <v>1.3</v>
      </c>
      <c r="I35" s="88">
        <f t="shared" si="8"/>
        <v>1.4</v>
      </c>
      <c r="J35" s="88">
        <f t="shared" si="8"/>
        <v>1.8</v>
      </c>
      <c r="K35" s="88">
        <f t="shared" si="8"/>
        <v>1.7</v>
      </c>
      <c r="L35" s="88">
        <f t="shared" si="8"/>
        <v>1.3</v>
      </c>
      <c r="M35" s="88">
        <f t="shared" si="8"/>
        <v>1.6</v>
      </c>
      <c r="N35" s="88">
        <f t="shared" si="8"/>
        <v>1.6</v>
      </c>
      <c r="O35" s="88">
        <f t="shared" si="8"/>
        <v>1.6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1.5</v>
      </c>
      <c r="D36" s="88">
        <f t="shared" si="9"/>
        <v>1.3</v>
      </c>
      <c r="E36" s="88">
        <f t="shared" si="9"/>
        <v>1.7</v>
      </c>
      <c r="F36" s="88">
        <f t="shared" si="9"/>
        <v>1.4</v>
      </c>
      <c r="G36" s="88">
        <f t="shared" si="9"/>
        <v>2.4</v>
      </c>
      <c r="H36" s="88">
        <f t="shared" si="9"/>
        <v>2.2000000000000002</v>
      </c>
      <c r="I36" s="88">
        <f t="shared" si="9"/>
        <v>2</v>
      </c>
      <c r="J36" s="88">
        <f t="shared" si="9"/>
        <v>2.1</v>
      </c>
      <c r="K36" s="88">
        <f t="shared" si="9"/>
        <v>2.5</v>
      </c>
      <c r="L36" s="88">
        <f t="shared" si="9"/>
        <v>3</v>
      </c>
      <c r="M36" s="88">
        <f t="shared" si="9"/>
        <v>2.7</v>
      </c>
      <c r="N36" s="88">
        <f t="shared" si="9"/>
        <v>1.9</v>
      </c>
      <c r="O36" s="88">
        <f t="shared" si="9"/>
        <v>2.1</v>
      </c>
    </row>
    <row r="37" spans="1:15" s="52" customFormat="1" ht="12.75" customHeight="1" x14ac:dyDescent="0.3">
      <c r="A37" s="67">
        <v>2019</v>
      </c>
      <c r="B37" s="46"/>
      <c r="C37" s="88">
        <f t="shared" ref="C37:O38" si="10">IF(C20=0," ",ROUND(ROUND(C20,1)*100/ROUND(C19,1)-100,1))</f>
        <v>1.7</v>
      </c>
      <c r="D37" s="88">
        <f t="shared" si="10"/>
        <v>1.7</v>
      </c>
      <c r="E37" s="88">
        <f t="shared" si="10"/>
        <v>1.5</v>
      </c>
      <c r="F37" s="88">
        <f t="shared" si="10"/>
        <v>2.2999999999999998</v>
      </c>
      <c r="G37" s="88">
        <f t="shared" si="10"/>
        <v>1.6</v>
      </c>
      <c r="H37" s="88">
        <f t="shared" si="10"/>
        <v>1.9</v>
      </c>
      <c r="I37" s="88">
        <f t="shared" si="10"/>
        <v>1.8</v>
      </c>
      <c r="J37" s="88">
        <f t="shared" si="10"/>
        <v>1.4</v>
      </c>
      <c r="K37" s="88">
        <f t="shared" si="10"/>
        <v>0.9</v>
      </c>
      <c r="L37" s="88">
        <f t="shared" si="10"/>
        <v>0.7</v>
      </c>
      <c r="M37" s="88">
        <f t="shared" si="10"/>
        <v>0.6</v>
      </c>
      <c r="N37" s="88">
        <f t="shared" si="10"/>
        <v>1.2</v>
      </c>
      <c r="O37" s="88">
        <f t="shared" si="10"/>
        <v>1.4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1.6</v>
      </c>
      <c r="D38" s="88">
        <f t="shared" si="11"/>
        <v>1.7</v>
      </c>
      <c r="E38" s="88">
        <f t="shared" si="11"/>
        <v>1.2</v>
      </c>
      <c r="F38" s="88">
        <f t="shared" si="10"/>
        <v>0.7</v>
      </c>
      <c r="G38" s="88">
        <f t="shared" si="11"/>
        <v>0.2</v>
      </c>
      <c r="H38" s="88">
        <f t="shared" si="11"/>
        <v>0.5</v>
      </c>
      <c r="I38" s="88">
        <f t="shared" si="11"/>
        <v>-0.4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52" t="str">
        <f t="shared" ref="C39:O39" si="12">IF(C22=0," ",ROUND(ROUND(C22,1)*100/ROUND(C20,1)-100,1))</f>
        <v xml:space="preserve"> </v>
      </c>
      <c r="D39" s="52" t="str">
        <f t="shared" si="12"/>
        <v xml:space="preserve"> </v>
      </c>
      <c r="E39" s="52" t="str">
        <f t="shared" si="12"/>
        <v xml:space="preserve"> </v>
      </c>
      <c r="F39" s="52" t="str">
        <f t="shared" si="12"/>
        <v xml:space="preserve"> </v>
      </c>
      <c r="G39" s="52" t="str">
        <f t="shared" si="12"/>
        <v xml:space="preserve"> </v>
      </c>
      <c r="H39" s="52" t="str">
        <f t="shared" si="12"/>
        <v xml:space="preserve"> </v>
      </c>
      <c r="I39" s="52" t="str">
        <f t="shared" si="12"/>
        <v xml:space="preserve"> </v>
      </c>
      <c r="J39" s="52" t="str">
        <f t="shared" si="12"/>
        <v xml:space="preserve"> </v>
      </c>
      <c r="K39" s="52" t="str">
        <f t="shared" si="12"/>
        <v xml:space="preserve"> </v>
      </c>
      <c r="L39" s="52" t="str">
        <f t="shared" si="12"/>
        <v xml:space="preserve"> </v>
      </c>
      <c r="M39" s="52" t="str">
        <f t="shared" si="12"/>
        <v xml:space="preserve"> </v>
      </c>
      <c r="N39" s="52" t="str">
        <f t="shared" si="12"/>
        <v xml:space="preserve"> </v>
      </c>
      <c r="O39" s="52" t="str">
        <f t="shared" si="12"/>
        <v xml:space="preserve"> </v>
      </c>
    </row>
    <row r="40" spans="1:15" s="52" customFormat="1" ht="12.75" customHeight="1" x14ac:dyDescent="0.3">
      <c r="A40" s="32" t="s">
        <v>32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108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99.6</v>
      </c>
      <c r="D44" s="87">
        <v>99.6</v>
      </c>
      <c r="E44" s="87">
        <v>99.7</v>
      </c>
      <c r="F44" s="87">
        <v>99.9</v>
      </c>
      <c r="G44" s="87">
        <v>99.9</v>
      </c>
      <c r="H44" s="87">
        <v>99.9</v>
      </c>
      <c r="I44" s="87">
        <v>100.1</v>
      </c>
      <c r="J44" s="87">
        <v>100.1</v>
      </c>
      <c r="K44" s="87">
        <v>100.2</v>
      </c>
      <c r="L44" s="87">
        <v>100.3</v>
      </c>
      <c r="M44" s="87">
        <v>100.3</v>
      </c>
      <c r="N44" s="87">
        <v>100.4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100.9</v>
      </c>
      <c r="D45" s="87">
        <v>101.1</v>
      </c>
      <c r="E45" s="87">
        <v>101.2</v>
      </c>
      <c r="F45" s="87">
        <v>101.3</v>
      </c>
      <c r="G45" s="87">
        <v>101.4</v>
      </c>
      <c r="H45" s="87">
        <v>101.5</v>
      </c>
      <c r="I45" s="87">
        <v>101.7</v>
      </c>
      <c r="J45" s="87">
        <v>101.7</v>
      </c>
      <c r="K45" s="87">
        <v>101.9</v>
      </c>
      <c r="L45" s="87">
        <v>102.1</v>
      </c>
      <c r="M45" s="87">
        <v>102.2</v>
      </c>
      <c r="N45" s="87">
        <v>102.2</v>
      </c>
      <c r="O45" s="87">
        <v>101.6</v>
      </c>
    </row>
    <row r="46" spans="1:15" s="52" customFormat="1" ht="12.75" customHeight="1" x14ac:dyDescent="0.3">
      <c r="A46" s="67">
        <v>2017</v>
      </c>
      <c r="B46" s="46"/>
      <c r="C46" s="87">
        <v>102.4</v>
      </c>
      <c r="D46" s="87">
        <v>102.7</v>
      </c>
      <c r="E46" s="87">
        <v>102.8</v>
      </c>
      <c r="F46" s="87">
        <v>102.9</v>
      </c>
      <c r="G46" s="87">
        <v>103.1</v>
      </c>
      <c r="H46" s="87">
        <v>103.2</v>
      </c>
      <c r="I46" s="87">
        <v>103.3</v>
      </c>
      <c r="J46" s="87">
        <v>103.4</v>
      </c>
      <c r="K46" s="87">
        <v>103.5</v>
      </c>
      <c r="L46" s="87">
        <v>103.7</v>
      </c>
      <c r="M46" s="87">
        <v>103.8</v>
      </c>
      <c r="N46" s="87">
        <v>103.9</v>
      </c>
      <c r="O46" s="87">
        <v>103.2</v>
      </c>
    </row>
    <row r="47" spans="1:15" s="52" customFormat="1" ht="12.75" customHeight="1" x14ac:dyDescent="0.3">
      <c r="A47" s="67">
        <v>2018</v>
      </c>
      <c r="B47" s="46"/>
      <c r="C47" s="87">
        <v>104.4</v>
      </c>
      <c r="D47" s="87">
        <v>104.5</v>
      </c>
      <c r="E47" s="87">
        <v>104.6</v>
      </c>
      <c r="F47" s="87">
        <v>104.8</v>
      </c>
      <c r="G47" s="87">
        <v>104.9</v>
      </c>
      <c r="H47" s="87">
        <v>105</v>
      </c>
      <c r="I47" s="87">
        <v>105.2</v>
      </c>
      <c r="J47" s="87">
        <v>105.4</v>
      </c>
      <c r="K47" s="87">
        <v>105.4</v>
      </c>
      <c r="L47" s="87">
        <v>105.6</v>
      </c>
      <c r="M47" s="87">
        <v>105.7</v>
      </c>
      <c r="N47" s="87">
        <v>105.8</v>
      </c>
      <c r="O47" s="87">
        <v>105.1</v>
      </c>
    </row>
    <row r="48" spans="1:15" s="52" customFormat="1" ht="12.75" customHeight="1" x14ac:dyDescent="0.3">
      <c r="A48" s="67">
        <v>2019</v>
      </c>
      <c r="B48" s="46"/>
      <c r="C48" s="87">
        <v>106.3</v>
      </c>
      <c r="D48" s="87">
        <v>106.4</v>
      </c>
      <c r="E48" s="87">
        <v>106.5</v>
      </c>
      <c r="F48" s="87">
        <v>106.7</v>
      </c>
      <c r="G48" s="87">
        <v>106.8</v>
      </c>
      <c r="H48" s="87">
        <v>106.9</v>
      </c>
      <c r="I48" s="87">
        <v>107</v>
      </c>
      <c r="J48" s="87">
        <v>107.1</v>
      </c>
      <c r="K48" s="87">
        <v>107.2</v>
      </c>
      <c r="L48" s="87">
        <v>107.5</v>
      </c>
      <c r="M48" s="87">
        <v>107.5</v>
      </c>
      <c r="N48" s="87">
        <v>107.6</v>
      </c>
      <c r="O48" s="87">
        <v>107</v>
      </c>
    </row>
    <row r="49" spans="1:15" s="52" customFormat="1" ht="12.75" customHeight="1" x14ac:dyDescent="0.3">
      <c r="A49" s="67">
        <v>2020</v>
      </c>
      <c r="B49" s="46"/>
      <c r="C49" s="87">
        <v>107.9</v>
      </c>
      <c r="D49" s="87">
        <v>108</v>
      </c>
      <c r="E49" s="87">
        <v>108.1</v>
      </c>
      <c r="F49" s="87">
        <v>108.3</v>
      </c>
      <c r="G49" s="86">
        <v>108.3</v>
      </c>
      <c r="H49" s="86">
        <v>108.4</v>
      </c>
      <c r="I49" s="86">
        <v>108.5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0.3</v>
      </c>
      <c r="D53" s="89">
        <f t="shared" ref="D53:N53" si="13">IF(D44=0," ",ROUND(ROUND(D44,1)*100/ROUND(C44,1)-100,1))</f>
        <v>0</v>
      </c>
      <c r="E53" s="89">
        <f t="shared" si="13"/>
        <v>0.1</v>
      </c>
      <c r="F53" s="89">
        <f t="shared" si="13"/>
        <v>0.2</v>
      </c>
      <c r="G53" s="89">
        <f t="shared" si="13"/>
        <v>0</v>
      </c>
      <c r="H53" s="89">
        <f t="shared" si="13"/>
        <v>0</v>
      </c>
      <c r="I53" s="89">
        <f t="shared" si="13"/>
        <v>0.2</v>
      </c>
      <c r="J53" s="89">
        <f t="shared" si="13"/>
        <v>0</v>
      </c>
      <c r="K53" s="89">
        <f t="shared" si="13"/>
        <v>0.1</v>
      </c>
      <c r="L53" s="89">
        <f t="shared" si="13"/>
        <v>0.1</v>
      </c>
      <c r="M53" s="89">
        <f t="shared" si="13"/>
        <v>0</v>
      </c>
      <c r="N53" s="89">
        <f t="shared" si="13"/>
        <v>0.1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0.5</v>
      </c>
      <c r="D54" s="89">
        <f t="shared" ref="D54:N54" si="14">IF(D45=0," ",ROUND(ROUND(D45,1)*100/ROUND(C45,1)-100,1))</f>
        <v>0.2</v>
      </c>
      <c r="E54" s="89">
        <f t="shared" si="14"/>
        <v>0.1</v>
      </c>
      <c r="F54" s="89">
        <f t="shared" si="14"/>
        <v>0.1</v>
      </c>
      <c r="G54" s="89">
        <f t="shared" si="14"/>
        <v>0.1</v>
      </c>
      <c r="H54" s="89">
        <f t="shared" si="14"/>
        <v>0.1</v>
      </c>
      <c r="I54" s="89">
        <f t="shared" si="14"/>
        <v>0.2</v>
      </c>
      <c r="J54" s="89">
        <f t="shared" si="14"/>
        <v>0</v>
      </c>
      <c r="K54" s="89">
        <f t="shared" si="14"/>
        <v>0.2</v>
      </c>
      <c r="L54" s="89">
        <f t="shared" si="14"/>
        <v>0.2</v>
      </c>
      <c r="M54" s="89">
        <f t="shared" si="14"/>
        <v>0.1</v>
      </c>
      <c r="N54" s="89">
        <f t="shared" si="14"/>
        <v>0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0.2</v>
      </c>
      <c r="D55" s="89">
        <f t="shared" ref="D55:N55" si="15">IF(D46=0," ",ROUND(ROUND(D46,1)*100/ROUND(C46,1)-100,1))</f>
        <v>0.3</v>
      </c>
      <c r="E55" s="89">
        <f t="shared" si="15"/>
        <v>0.1</v>
      </c>
      <c r="F55" s="89">
        <f t="shared" si="15"/>
        <v>0.1</v>
      </c>
      <c r="G55" s="89">
        <f t="shared" si="15"/>
        <v>0.2</v>
      </c>
      <c r="H55" s="89">
        <f t="shared" si="15"/>
        <v>0.1</v>
      </c>
      <c r="I55" s="89">
        <f t="shared" si="15"/>
        <v>0.1</v>
      </c>
      <c r="J55" s="89">
        <f t="shared" si="15"/>
        <v>0.1</v>
      </c>
      <c r="K55" s="89">
        <f t="shared" si="15"/>
        <v>0.1</v>
      </c>
      <c r="L55" s="89">
        <f t="shared" si="15"/>
        <v>0.2</v>
      </c>
      <c r="M55" s="89">
        <f t="shared" si="15"/>
        <v>0.1</v>
      </c>
      <c r="N55" s="89">
        <f t="shared" si="15"/>
        <v>0.1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0.5</v>
      </c>
      <c r="D56" s="89">
        <f t="shared" ref="D56:N56" si="16">IF(D47=0," ",ROUND(ROUND(D47,1)*100/ROUND(C47,1)-100,1))</f>
        <v>0.1</v>
      </c>
      <c r="E56" s="89">
        <f t="shared" si="16"/>
        <v>0.1</v>
      </c>
      <c r="F56" s="89">
        <f t="shared" si="16"/>
        <v>0.2</v>
      </c>
      <c r="G56" s="89">
        <f t="shared" si="16"/>
        <v>0.1</v>
      </c>
      <c r="H56" s="89">
        <f t="shared" si="16"/>
        <v>0.1</v>
      </c>
      <c r="I56" s="89">
        <f t="shared" si="16"/>
        <v>0.2</v>
      </c>
      <c r="J56" s="89">
        <f t="shared" si="16"/>
        <v>0.2</v>
      </c>
      <c r="K56" s="89">
        <f t="shared" si="16"/>
        <v>0</v>
      </c>
      <c r="L56" s="89">
        <f t="shared" si="16"/>
        <v>0.2</v>
      </c>
      <c r="M56" s="89">
        <f t="shared" si="16"/>
        <v>0.1</v>
      </c>
      <c r="N56" s="89">
        <f t="shared" si="16"/>
        <v>0.1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0.5</v>
      </c>
      <c r="D57" s="89">
        <f t="shared" ref="D57:N57" si="17">IF(D48=0," ",ROUND(ROUND(D48,1)*100/ROUND(C48,1)-100,1))</f>
        <v>0.1</v>
      </c>
      <c r="E57" s="89">
        <f t="shared" si="17"/>
        <v>0.1</v>
      </c>
      <c r="F57" s="89">
        <f t="shared" si="17"/>
        <v>0.2</v>
      </c>
      <c r="G57" s="89">
        <f t="shared" si="17"/>
        <v>0.1</v>
      </c>
      <c r="H57" s="89">
        <f t="shared" si="17"/>
        <v>0.1</v>
      </c>
      <c r="I57" s="89">
        <f t="shared" si="17"/>
        <v>0.1</v>
      </c>
      <c r="J57" s="89">
        <f t="shared" si="17"/>
        <v>0.1</v>
      </c>
      <c r="K57" s="89">
        <f t="shared" si="17"/>
        <v>0.1</v>
      </c>
      <c r="L57" s="89">
        <f t="shared" si="17"/>
        <v>0.3</v>
      </c>
      <c r="M57" s="89">
        <f t="shared" si="17"/>
        <v>0</v>
      </c>
      <c r="N57" s="89">
        <f t="shared" si="17"/>
        <v>0.1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0.3</v>
      </c>
      <c r="D58" s="89">
        <f t="shared" ref="D58" si="18">IF(D49=0," ",ROUND(ROUND(D49,1)*100/ROUND(C49,1)-100,1))</f>
        <v>0.1</v>
      </c>
      <c r="E58" s="89">
        <f t="shared" ref="E58" si="19">IF(E49=0," ",ROUND(ROUND(E49,1)*100/ROUND(D49,1)-100,1))</f>
        <v>0.1</v>
      </c>
      <c r="F58" s="89">
        <f t="shared" ref="F58" si="20">IF(F49=0," ",ROUND(ROUND(F49,1)*100/ROUND(E49,1)-100,1))</f>
        <v>0.2</v>
      </c>
      <c r="G58" s="89">
        <f t="shared" ref="G58" si="21">IF(G49=0," ",ROUND(ROUND(G49,1)*100/ROUND(F49,1)-100,1))</f>
        <v>0</v>
      </c>
      <c r="H58" s="89">
        <f t="shared" ref="H58" si="22">IF(H49=0," ",ROUND(ROUND(H49,1)*100/ROUND(G49,1)-100,1))</f>
        <v>0.1</v>
      </c>
      <c r="I58" s="89">
        <f t="shared" ref="I58" si="23">IF(I49=0," ",ROUND(ROUND(I49,1)*100/ROUND(H49,1)-100,1))</f>
        <v>0.1</v>
      </c>
      <c r="J58" s="89" t="str">
        <f t="shared" ref="J58" si="24">IF(J49=0," ",ROUND(ROUND(J49,1)*100/ROUND(I49,1)-100,1))</f>
        <v xml:space="preserve"> </v>
      </c>
      <c r="K58" s="89" t="str">
        <f t="shared" ref="K58" si="25">IF(K49=0," ",ROUND(ROUND(K49,1)*100/ROUND(J49,1)-100,1))</f>
        <v xml:space="preserve"> </v>
      </c>
      <c r="L58" s="89" t="str">
        <f t="shared" ref="L58" si="26">IF(L49=0," ",ROUND(ROUND(L49,1)*100/ROUND(K49,1)-100,1))</f>
        <v xml:space="preserve"> </v>
      </c>
      <c r="M58" s="89" t="str">
        <f t="shared" ref="M58" si="27">IF(M49=0," ",ROUND(ROUND(M49,1)*100/ROUND(L49,1)-100,1))</f>
        <v xml:space="preserve"> </v>
      </c>
      <c r="N58" s="89" t="str">
        <f t="shared" ref="N58" si="28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29">IF(D50=0," ",ROUND(ROUND(D50,1)*100/ROUND(C50,1)-100,1))</f>
        <v xml:space="preserve"> </v>
      </c>
      <c r="E59" s="54" t="str">
        <f t="shared" si="29"/>
        <v xml:space="preserve"> </v>
      </c>
      <c r="F59" s="54" t="str">
        <f t="shared" si="29"/>
        <v xml:space="preserve"> </v>
      </c>
      <c r="G59" s="54" t="str">
        <f t="shared" si="29"/>
        <v xml:space="preserve"> </v>
      </c>
      <c r="H59" s="54" t="str">
        <f t="shared" si="29"/>
        <v xml:space="preserve"> </v>
      </c>
      <c r="I59" s="54" t="str">
        <f t="shared" si="29"/>
        <v xml:space="preserve"> </v>
      </c>
      <c r="J59" s="54" t="str">
        <f t="shared" si="29"/>
        <v xml:space="preserve"> </v>
      </c>
      <c r="K59" s="54" t="str">
        <f t="shared" si="29"/>
        <v xml:space="preserve"> </v>
      </c>
      <c r="L59" s="54" t="str">
        <f t="shared" si="29"/>
        <v xml:space="preserve"> </v>
      </c>
      <c r="M59" s="54" t="str">
        <f t="shared" si="29"/>
        <v xml:space="preserve"> </v>
      </c>
      <c r="N59" s="54" t="str">
        <f t="shared" si="29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1:15" ht="12.75" customHeight="1" x14ac:dyDescent="0.25">
      <c r="A62" s="67">
        <v>2016</v>
      </c>
      <c r="B62" s="46"/>
      <c r="C62" s="88">
        <f t="shared" ref="C62:O62" si="30">IF(C45=0," ",ROUND(ROUND(C45,1)*100/ROUND(C44,1)-100,1))</f>
        <v>1.3</v>
      </c>
      <c r="D62" s="88">
        <f t="shared" si="30"/>
        <v>1.5</v>
      </c>
      <c r="E62" s="88">
        <f t="shared" si="30"/>
        <v>1.5</v>
      </c>
      <c r="F62" s="88">
        <f t="shared" si="30"/>
        <v>1.4</v>
      </c>
      <c r="G62" s="88">
        <f t="shared" si="30"/>
        <v>1.5</v>
      </c>
      <c r="H62" s="88">
        <f t="shared" si="30"/>
        <v>1.6</v>
      </c>
      <c r="I62" s="88">
        <f t="shared" si="30"/>
        <v>1.6</v>
      </c>
      <c r="J62" s="88">
        <f t="shared" si="30"/>
        <v>1.6</v>
      </c>
      <c r="K62" s="88">
        <f t="shared" si="30"/>
        <v>1.7</v>
      </c>
      <c r="L62" s="88">
        <f t="shared" si="30"/>
        <v>1.8</v>
      </c>
      <c r="M62" s="88">
        <f t="shared" si="30"/>
        <v>1.9</v>
      </c>
      <c r="N62" s="88">
        <f t="shared" si="30"/>
        <v>1.8</v>
      </c>
      <c r="O62" s="88">
        <f t="shared" si="30"/>
        <v>1.6</v>
      </c>
    </row>
    <row r="63" spans="1:15" ht="12.75" customHeight="1" x14ac:dyDescent="0.25">
      <c r="A63" s="67">
        <v>2017</v>
      </c>
      <c r="B63" s="46"/>
      <c r="C63" s="88">
        <f t="shared" ref="C63:O63" si="31">IF(C46=0," ",ROUND(ROUND(C46,1)*100/ROUND(C45,1)-100,1))</f>
        <v>1.5</v>
      </c>
      <c r="D63" s="88">
        <f t="shared" si="31"/>
        <v>1.6</v>
      </c>
      <c r="E63" s="88">
        <f t="shared" si="31"/>
        <v>1.6</v>
      </c>
      <c r="F63" s="88">
        <f t="shared" si="31"/>
        <v>1.6</v>
      </c>
      <c r="G63" s="88">
        <f t="shared" si="31"/>
        <v>1.7</v>
      </c>
      <c r="H63" s="88">
        <f t="shared" si="31"/>
        <v>1.7</v>
      </c>
      <c r="I63" s="88">
        <f t="shared" si="31"/>
        <v>1.6</v>
      </c>
      <c r="J63" s="88">
        <f t="shared" si="31"/>
        <v>1.7</v>
      </c>
      <c r="K63" s="88">
        <f t="shared" si="31"/>
        <v>1.6</v>
      </c>
      <c r="L63" s="88">
        <f t="shared" si="31"/>
        <v>1.6</v>
      </c>
      <c r="M63" s="88">
        <f t="shared" si="31"/>
        <v>1.6</v>
      </c>
      <c r="N63" s="88">
        <f t="shared" si="31"/>
        <v>1.7</v>
      </c>
      <c r="O63" s="88">
        <f t="shared" si="31"/>
        <v>1.6</v>
      </c>
    </row>
    <row r="64" spans="1:15" ht="12.75" customHeight="1" x14ac:dyDescent="0.25">
      <c r="A64" s="67">
        <v>2018</v>
      </c>
      <c r="B64" s="46"/>
      <c r="C64" s="88">
        <f t="shared" ref="C64:O64" si="32">IF(C47=0," ",ROUND(ROUND(C47,1)*100/ROUND(C46,1)-100,1))</f>
        <v>2</v>
      </c>
      <c r="D64" s="88">
        <f t="shared" si="32"/>
        <v>1.8</v>
      </c>
      <c r="E64" s="88">
        <f t="shared" si="32"/>
        <v>1.8</v>
      </c>
      <c r="F64" s="88">
        <f t="shared" si="32"/>
        <v>1.8</v>
      </c>
      <c r="G64" s="88">
        <f t="shared" si="32"/>
        <v>1.7</v>
      </c>
      <c r="H64" s="88">
        <f t="shared" si="32"/>
        <v>1.7</v>
      </c>
      <c r="I64" s="88">
        <f t="shared" si="32"/>
        <v>1.8</v>
      </c>
      <c r="J64" s="88">
        <f t="shared" si="32"/>
        <v>1.9</v>
      </c>
      <c r="K64" s="88">
        <f t="shared" si="32"/>
        <v>1.8</v>
      </c>
      <c r="L64" s="88">
        <f t="shared" si="32"/>
        <v>1.8</v>
      </c>
      <c r="M64" s="88">
        <f t="shared" si="32"/>
        <v>1.8</v>
      </c>
      <c r="N64" s="88">
        <f t="shared" si="32"/>
        <v>1.8</v>
      </c>
      <c r="O64" s="88">
        <f t="shared" si="32"/>
        <v>1.8</v>
      </c>
    </row>
    <row r="65" spans="1:16" ht="12.75" customHeight="1" x14ac:dyDescent="0.25">
      <c r="A65" s="67">
        <v>2019</v>
      </c>
      <c r="B65" s="46"/>
      <c r="C65" s="88">
        <f t="shared" ref="C65:O65" si="33">IF(C48=0," ",ROUND(ROUND(C48,1)*100/ROUND(C47,1)-100,1))</f>
        <v>1.8</v>
      </c>
      <c r="D65" s="88">
        <f t="shared" si="33"/>
        <v>1.8</v>
      </c>
      <c r="E65" s="88">
        <f t="shared" si="33"/>
        <v>1.8</v>
      </c>
      <c r="F65" s="88">
        <f t="shared" si="33"/>
        <v>1.8</v>
      </c>
      <c r="G65" s="88">
        <f t="shared" si="33"/>
        <v>1.8</v>
      </c>
      <c r="H65" s="88">
        <f t="shared" si="33"/>
        <v>1.8</v>
      </c>
      <c r="I65" s="88">
        <f t="shared" si="33"/>
        <v>1.7</v>
      </c>
      <c r="J65" s="88">
        <f t="shared" si="33"/>
        <v>1.6</v>
      </c>
      <c r="K65" s="88">
        <f t="shared" si="33"/>
        <v>1.7</v>
      </c>
      <c r="L65" s="88">
        <f t="shared" si="33"/>
        <v>1.8</v>
      </c>
      <c r="M65" s="88">
        <f t="shared" si="33"/>
        <v>1.7</v>
      </c>
      <c r="N65" s="88">
        <f t="shared" si="33"/>
        <v>1.7</v>
      </c>
      <c r="O65" s="88">
        <f t="shared" si="33"/>
        <v>1.8</v>
      </c>
    </row>
    <row r="66" spans="1:16" ht="12.75" customHeight="1" x14ac:dyDescent="0.25">
      <c r="A66" s="67">
        <v>2020</v>
      </c>
      <c r="B66" s="46"/>
      <c r="C66" s="88">
        <f t="shared" ref="C66:O66" si="34">IF(C49=0," ",ROUND(ROUND(C49,1)*100/ROUND(C48,1)-100,1))</f>
        <v>1.5</v>
      </c>
      <c r="D66" s="88">
        <f t="shared" si="34"/>
        <v>1.5</v>
      </c>
      <c r="E66" s="88">
        <f t="shared" si="34"/>
        <v>1.5</v>
      </c>
      <c r="F66" s="88">
        <f t="shared" si="34"/>
        <v>1.5</v>
      </c>
      <c r="G66" s="88">
        <f t="shared" si="34"/>
        <v>1.4</v>
      </c>
      <c r="H66" s="88">
        <f t="shared" si="34"/>
        <v>1.4</v>
      </c>
      <c r="I66" s="88">
        <f t="shared" si="34"/>
        <v>1.4</v>
      </c>
      <c r="J66" s="88" t="str">
        <f t="shared" si="34"/>
        <v xml:space="preserve"> </v>
      </c>
      <c r="K66" s="88" t="str">
        <f t="shared" si="34"/>
        <v xml:space="preserve"> </v>
      </c>
      <c r="L66" s="88" t="str">
        <f t="shared" si="34"/>
        <v xml:space="preserve"> </v>
      </c>
      <c r="M66" s="88" t="str">
        <f t="shared" si="34"/>
        <v xml:space="preserve"> </v>
      </c>
      <c r="N66" s="88" t="str">
        <f t="shared" si="34"/>
        <v xml:space="preserve"> </v>
      </c>
      <c r="O66" s="88" t="str">
        <f t="shared" si="34"/>
        <v xml:space="preserve"> </v>
      </c>
    </row>
    <row r="67" spans="1:16" ht="12.75" customHeight="1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6" ht="5.25" customHeight="1" x14ac:dyDescent="0.25"/>
    <row r="69" spans="1:16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</sheetData>
  <customSheetViews>
    <customSheetView guid="{F9E9A101-0AED-4E93-9EB5-9B29754FB962}" showPageBreaks="1" printArea="1" topLeftCell="A13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&amp;C18</oddFooter>
      </headerFooter>
    </customSheetView>
    <customSheetView guid="{9F831791-35FE-48B9-B51E-7149413B65FB}" topLeftCell="A16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&amp;C18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&amp;C18</oddFooter>
      </headerFooter>
    </customSheetView>
    <customSheetView guid="{14493184-DA4B-400F-B257-6CC69D97FB7C}" showPageBreaks="1" printArea="1" topLeftCell="A31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&amp;C18</oddFooter>
      </headerFooter>
    </customSheetView>
  </customSheetViews>
  <mergeCells count="5">
    <mergeCell ref="A1:O1"/>
    <mergeCell ref="A3:O3"/>
    <mergeCell ref="A5:B10"/>
    <mergeCell ref="O5:O10"/>
    <mergeCell ref="A69:K69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&amp;C18</oddFooter>
  </headerFooter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70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109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99.5</v>
      </c>
      <c r="D16" s="87">
        <v>99.6</v>
      </c>
      <c r="E16" s="87">
        <v>99.7</v>
      </c>
      <c r="F16" s="87">
        <v>99.9</v>
      </c>
      <c r="G16" s="87">
        <v>99.9</v>
      </c>
      <c r="H16" s="87">
        <v>100</v>
      </c>
      <c r="I16" s="87">
        <v>100.1</v>
      </c>
      <c r="J16" s="87">
        <v>100.1</v>
      </c>
      <c r="K16" s="87">
        <v>100.1</v>
      </c>
      <c r="L16" s="87">
        <v>100.3</v>
      </c>
      <c r="M16" s="87">
        <v>100.3</v>
      </c>
      <c r="N16" s="87">
        <v>100.4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100.8</v>
      </c>
      <c r="D17" s="87">
        <v>101.1</v>
      </c>
      <c r="E17" s="87">
        <v>101.2</v>
      </c>
      <c r="F17" s="87">
        <v>101.2</v>
      </c>
      <c r="G17" s="87">
        <v>101.4</v>
      </c>
      <c r="H17" s="87">
        <v>101.4</v>
      </c>
      <c r="I17" s="87">
        <v>101.6</v>
      </c>
      <c r="J17" s="87">
        <v>101.7</v>
      </c>
      <c r="K17" s="87">
        <v>101.9</v>
      </c>
      <c r="L17" s="87">
        <v>102.1</v>
      </c>
      <c r="M17" s="87">
        <v>102.2</v>
      </c>
      <c r="N17" s="87">
        <v>102.3</v>
      </c>
      <c r="O17" s="87">
        <v>101.6</v>
      </c>
    </row>
    <row r="18" spans="1:15" s="52" customFormat="1" ht="12.75" customHeight="1" x14ac:dyDescent="0.3">
      <c r="A18" s="67">
        <v>2017</v>
      </c>
      <c r="B18" s="46"/>
      <c r="C18" s="87">
        <v>102.4</v>
      </c>
      <c r="D18" s="87">
        <v>102.7</v>
      </c>
      <c r="E18" s="87">
        <v>102.8</v>
      </c>
      <c r="F18" s="87">
        <v>103</v>
      </c>
      <c r="G18" s="87">
        <v>103.2</v>
      </c>
      <c r="H18" s="87">
        <v>103.3</v>
      </c>
      <c r="I18" s="87">
        <v>103.4</v>
      </c>
      <c r="J18" s="87">
        <v>103.5</v>
      </c>
      <c r="K18" s="87">
        <v>103.6</v>
      </c>
      <c r="L18" s="87">
        <v>103.8</v>
      </c>
      <c r="M18" s="87">
        <v>103.9</v>
      </c>
      <c r="N18" s="87">
        <v>104</v>
      </c>
      <c r="O18" s="87">
        <v>103.3</v>
      </c>
    </row>
    <row r="19" spans="1:15" s="52" customFormat="1" ht="12.75" customHeight="1" x14ac:dyDescent="0.3">
      <c r="A19" s="67">
        <v>2018</v>
      </c>
      <c r="B19" s="46"/>
      <c r="C19" s="87">
        <v>104.4</v>
      </c>
      <c r="D19" s="87">
        <v>104.5</v>
      </c>
      <c r="E19" s="87">
        <v>104.7</v>
      </c>
      <c r="F19" s="87">
        <v>104.9</v>
      </c>
      <c r="G19" s="87">
        <v>105</v>
      </c>
      <c r="H19" s="87">
        <v>105.1</v>
      </c>
      <c r="I19" s="87">
        <v>105.3</v>
      </c>
      <c r="J19" s="87">
        <v>105.5</v>
      </c>
      <c r="K19" s="87">
        <v>105.4</v>
      </c>
      <c r="L19" s="87">
        <v>105.6</v>
      </c>
      <c r="M19" s="87">
        <v>105.8</v>
      </c>
      <c r="N19" s="87">
        <v>105.9</v>
      </c>
      <c r="O19" s="87">
        <v>105.2</v>
      </c>
    </row>
    <row r="20" spans="1:15" s="52" customFormat="1" ht="12.75" customHeight="1" x14ac:dyDescent="0.3">
      <c r="A20" s="67">
        <v>2019</v>
      </c>
      <c r="B20" s="46"/>
      <c r="C20" s="87">
        <v>106.2</v>
      </c>
      <c r="D20" s="87">
        <v>106.3</v>
      </c>
      <c r="E20" s="87">
        <v>106.4</v>
      </c>
      <c r="F20" s="87">
        <v>106.6</v>
      </c>
      <c r="G20" s="87">
        <v>106.7</v>
      </c>
      <c r="H20" s="87">
        <v>106.7</v>
      </c>
      <c r="I20" s="87">
        <v>106.9</v>
      </c>
      <c r="J20" s="87">
        <v>106.9</v>
      </c>
      <c r="K20" s="87">
        <v>107</v>
      </c>
      <c r="L20" s="87">
        <v>107.4</v>
      </c>
      <c r="M20" s="87">
        <v>107.5</v>
      </c>
      <c r="N20" s="87">
        <v>107.6</v>
      </c>
      <c r="O20" s="87">
        <v>106.9</v>
      </c>
    </row>
    <row r="21" spans="1:15" s="52" customFormat="1" ht="12.75" customHeight="1" x14ac:dyDescent="0.3">
      <c r="A21" s="67">
        <v>2020</v>
      </c>
      <c r="B21" s="46"/>
      <c r="C21" s="87">
        <v>107.8</v>
      </c>
      <c r="D21" s="87">
        <v>108</v>
      </c>
      <c r="E21" s="87">
        <v>108.1</v>
      </c>
      <c r="F21" s="87">
        <v>108.2</v>
      </c>
      <c r="G21" s="86">
        <v>108.3</v>
      </c>
      <c r="H21" s="86">
        <v>108.4</v>
      </c>
      <c r="I21" s="86">
        <v>108.5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0.3</v>
      </c>
      <c r="D25" s="89">
        <f t="shared" ref="D25:N25" si="0">IF(D16=0," ",ROUND(ROUND(D16,1)*100/ROUND(C16,1)-100,1))</f>
        <v>0.1</v>
      </c>
      <c r="E25" s="89">
        <f t="shared" si="0"/>
        <v>0.1</v>
      </c>
      <c r="F25" s="89">
        <f t="shared" si="0"/>
        <v>0.2</v>
      </c>
      <c r="G25" s="89">
        <f t="shared" si="0"/>
        <v>0</v>
      </c>
      <c r="H25" s="89">
        <f t="shared" si="0"/>
        <v>0.1</v>
      </c>
      <c r="I25" s="89">
        <f t="shared" si="0"/>
        <v>0.1</v>
      </c>
      <c r="J25" s="89">
        <f t="shared" si="0"/>
        <v>0</v>
      </c>
      <c r="K25" s="89">
        <f t="shared" si="0"/>
        <v>0</v>
      </c>
      <c r="L25" s="89">
        <f t="shared" si="0"/>
        <v>0.2</v>
      </c>
      <c r="M25" s="89">
        <f t="shared" si="0"/>
        <v>0</v>
      </c>
      <c r="N25" s="89">
        <f t="shared" si="0"/>
        <v>0.1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0.4</v>
      </c>
      <c r="D26" s="89">
        <f t="shared" ref="D26:N26" si="1">IF(D17=0," ",ROUND(ROUND(D17,1)*100/ROUND(C17,1)-100,1))</f>
        <v>0.3</v>
      </c>
      <c r="E26" s="89">
        <f t="shared" si="1"/>
        <v>0.1</v>
      </c>
      <c r="F26" s="89">
        <f t="shared" si="1"/>
        <v>0</v>
      </c>
      <c r="G26" s="89">
        <f t="shared" si="1"/>
        <v>0.2</v>
      </c>
      <c r="H26" s="89">
        <f t="shared" si="1"/>
        <v>0</v>
      </c>
      <c r="I26" s="89">
        <f t="shared" si="1"/>
        <v>0.2</v>
      </c>
      <c r="J26" s="89">
        <f t="shared" si="1"/>
        <v>0.1</v>
      </c>
      <c r="K26" s="89">
        <f t="shared" si="1"/>
        <v>0.2</v>
      </c>
      <c r="L26" s="89">
        <f t="shared" si="1"/>
        <v>0.2</v>
      </c>
      <c r="M26" s="89">
        <f t="shared" si="1"/>
        <v>0.1</v>
      </c>
      <c r="N26" s="89">
        <f t="shared" si="1"/>
        <v>0.1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0.1</v>
      </c>
      <c r="D27" s="89">
        <f t="shared" ref="D27:N27" si="2">IF(D18=0," ",ROUND(ROUND(D18,1)*100/ROUND(C18,1)-100,1))</f>
        <v>0.3</v>
      </c>
      <c r="E27" s="89">
        <f t="shared" si="2"/>
        <v>0.1</v>
      </c>
      <c r="F27" s="89">
        <f t="shared" si="2"/>
        <v>0.2</v>
      </c>
      <c r="G27" s="89">
        <f t="shared" si="2"/>
        <v>0.2</v>
      </c>
      <c r="H27" s="89">
        <f t="shared" si="2"/>
        <v>0.1</v>
      </c>
      <c r="I27" s="89">
        <f t="shared" si="2"/>
        <v>0.1</v>
      </c>
      <c r="J27" s="89">
        <f t="shared" si="2"/>
        <v>0.1</v>
      </c>
      <c r="K27" s="89">
        <f t="shared" si="2"/>
        <v>0.1</v>
      </c>
      <c r="L27" s="89">
        <f t="shared" si="2"/>
        <v>0.2</v>
      </c>
      <c r="M27" s="89">
        <f t="shared" si="2"/>
        <v>0.1</v>
      </c>
      <c r="N27" s="89">
        <f t="shared" si="2"/>
        <v>0.1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0.4</v>
      </c>
      <c r="D28" s="89">
        <f t="shared" ref="D28:N28" si="3">IF(D19=0," ",ROUND(ROUND(D19,1)*100/ROUND(C19,1)-100,1))</f>
        <v>0.1</v>
      </c>
      <c r="E28" s="89">
        <f t="shared" si="3"/>
        <v>0.2</v>
      </c>
      <c r="F28" s="89">
        <f t="shared" si="3"/>
        <v>0.2</v>
      </c>
      <c r="G28" s="89">
        <f t="shared" si="3"/>
        <v>0.1</v>
      </c>
      <c r="H28" s="89">
        <f t="shared" si="3"/>
        <v>0.1</v>
      </c>
      <c r="I28" s="89">
        <f t="shared" si="3"/>
        <v>0.2</v>
      </c>
      <c r="J28" s="89">
        <f t="shared" si="3"/>
        <v>0.2</v>
      </c>
      <c r="K28" s="89">
        <f t="shared" si="3"/>
        <v>-0.1</v>
      </c>
      <c r="L28" s="89">
        <f t="shared" si="3"/>
        <v>0.2</v>
      </c>
      <c r="M28" s="89">
        <f t="shared" si="3"/>
        <v>0.2</v>
      </c>
      <c r="N28" s="89">
        <f t="shared" si="3"/>
        <v>0.1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0.3</v>
      </c>
      <c r="D29" s="89">
        <f t="shared" ref="D29:N29" si="4">IF(D20=0," ",ROUND(ROUND(D20,1)*100/ROUND(C20,1)-100,1))</f>
        <v>0.1</v>
      </c>
      <c r="E29" s="89">
        <f t="shared" si="4"/>
        <v>0.1</v>
      </c>
      <c r="F29" s="89">
        <f t="shared" si="4"/>
        <v>0.2</v>
      </c>
      <c r="G29" s="89">
        <f t="shared" si="4"/>
        <v>0.1</v>
      </c>
      <c r="H29" s="89">
        <f t="shared" si="4"/>
        <v>0</v>
      </c>
      <c r="I29" s="89">
        <f t="shared" si="4"/>
        <v>0.2</v>
      </c>
      <c r="J29" s="89">
        <f t="shared" si="4"/>
        <v>0</v>
      </c>
      <c r="K29" s="89">
        <f t="shared" si="4"/>
        <v>0.1</v>
      </c>
      <c r="L29" s="89">
        <f t="shared" si="4"/>
        <v>0.4</v>
      </c>
      <c r="M29" s="89">
        <f t="shared" si="4"/>
        <v>0.1</v>
      </c>
      <c r="N29" s="89">
        <f t="shared" si="4"/>
        <v>0.1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0.2</v>
      </c>
      <c r="D30" s="89">
        <f>IF(D21=0," ",ROUND(ROUND(D21,1)*100/ROUND(C21,1)-100,1))</f>
        <v>0.2</v>
      </c>
      <c r="E30" s="89">
        <f t="shared" ref="E30:N30" si="5">IF(E21=0," ",ROUND(ROUND(E21,1)*100/ROUND(D21,1)-100,1))</f>
        <v>0.1</v>
      </c>
      <c r="F30" s="89">
        <f t="shared" si="5"/>
        <v>0.1</v>
      </c>
      <c r="G30" s="89">
        <f t="shared" si="5"/>
        <v>0.1</v>
      </c>
      <c r="H30" s="89">
        <f t="shared" si="5"/>
        <v>0.1</v>
      </c>
      <c r="I30" s="89">
        <f t="shared" si="5"/>
        <v>0.1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>IF(D22=0," ",ROUND(ROUND(D22,1)*100/ROUND(C21,1)-100,1))</f>
        <v xml:space="preserve"> </v>
      </c>
      <c r="E31" s="54" t="str">
        <f t="shared" ref="E31:N31" si="6">IF(E22=0," ",ROUND(ROUND(E22,1)*100/ROUND(D22,1)-100,1))</f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1.3</v>
      </c>
      <c r="D34" s="88">
        <f t="shared" si="7"/>
        <v>1.5</v>
      </c>
      <c r="E34" s="88">
        <f t="shared" si="7"/>
        <v>1.5</v>
      </c>
      <c r="F34" s="88">
        <f t="shared" si="7"/>
        <v>1.3</v>
      </c>
      <c r="G34" s="88">
        <f t="shared" si="7"/>
        <v>1.5</v>
      </c>
      <c r="H34" s="88">
        <f t="shared" si="7"/>
        <v>1.4</v>
      </c>
      <c r="I34" s="88">
        <f t="shared" si="7"/>
        <v>1.5</v>
      </c>
      <c r="J34" s="88">
        <f t="shared" si="7"/>
        <v>1.6</v>
      </c>
      <c r="K34" s="88">
        <f t="shared" si="7"/>
        <v>1.8</v>
      </c>
      <c r="L34" s="88">
        <f t="shared" si="7"/>
        <v>1.8</v>
      </c>
      <c r="M34" s="88">
        <f t="shared" si="7"/>
        <v>1.9</v>
      </c>
      <c r="N34" s="88">
        <f t="shared" si="7"/>
        <v>1.9</v>
      </c>
      <c r="O34" s="88">
        <f t="shared" si="7"/>
        <v>1.6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1.6</v>
      </c>
      <c r="D35" s="88">
        <f t="shared" si="8"/>
        <v>1.6</v>
      </c>
      <c r="E35" s="88">
        <f t="shared" si="8"/>
        <v>1.6</v>
      </c>
      <c r="F35" s="88">
        <f t="shared" si="8"/>
        <v>1.8</v>
      </c>
      <c r="G35" s="88">
        <f t="shared" si="8"/>
        <v>1.8</v>
      </c>
      <c r="H35" s="88">
        <f t="shared" si="8"/>
        <v>1.9</v>
      </c>
      <c r="I35" s="88">
        <f t="shared" si="8"/>
        <v>1.8</v>
      </c>
      <c r="J35" s="88">
        <f t="shared" si="8"/>
        <v>1.8</v>
      </c>
      <c r="K35" s="88">
        <f t="shared" si="8"/>
        <v>1.7</v>
      </c>
      <c r="L35" s="88">
        <f t="shared" si="8"/>
        <v>1.7</v>
      </c>
      <c r="M35" s="88">
        <f t="shared" si="8"/>
        <v>1.7</v>
      </c>
      <c r="N35" s="88">
        <f t="shared" si="8"/>
        <v>1.7</v>
      </c>
      <c r="O35" s="88">
        <f t="shared" si="8"/>
        <v>1.7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2</v>
      </c>
      <c r="D36" s="88">
        <f t="shared" si="9"/>
        <v>1.8</v>
      </c>
      <c r="E36" s="88">
        <f t="shared" si="9"/>
        <v>1.8</v>
      </c>
      <c r="F36" s="88">
        <f t="shared" si="9"/>
        <v>1.8</v>
      </c>
      <c r="G36" s="88">
        <f t="shared" si="9"/>
        <v>1.7</v>
      </c>
      <c r="H36" s="88">
        <f t="shared" si="9"/>
        <v>1.7</v>
      </c>
      <c r="I36" s="88">
        <f t="shared" si="9"/>
        <v>1.8</v>
      </c>
      <c r="J36" s="88">
        <f t="shared" si="9"/>
        <v>1.9</v>
      </c>
      <c r="K36" s="88">
        <f t="shared" si="9"/>
        <v>1.7</v>
      </c>
      <c r="L36" s="88">
        <f t="shared" si="9"/>
        <v>1.7</v>
      </c>
      <c r="M36" s="88">
        <f t="shared" si="9"/>
        <v>1.8</v>
      </c>
      <c r="N36" s="88">
        <f t="shared" si="9"/>
        <v>1.8</v>
      </c>
      <c r="O36" s="88">
        <f t="shared" si="9"/>
        <v>1.8</v>
      </c>
    </row>
    <row r="37" spans="1:15" s="52" customFormat="1" ht="12.75" customHeight="1" x14ac:dyDescent="0.3">
      <c r="A37" s="67">
        <v>2019</v>
      </c>
      <c r="B37" s="46"/>
      <c r="C37" s="88">
        <f t="shared" ref="C37:O38" si="10">IF(C20=0," ",ROUND(ROUND(C20,1)*100/ROUND(C19,1)-100,1))</f>
        <v>1.7</v>
      </c>
      <c r="D37" s="88">
        <f t="shared" si="10"/>
        <v>1.7</v>
      </c>
      <c r="E37" s="88">
        <f t="shared" si="10"/>
        <v>1.6</v>
      </c>
      <c r="F37" s="88">
        <f t="shared" si="10"/>
        <v>1.6</v>
      </c>
      <c r="G37" s="88">
        <f t="shared" si="10"/>
        <v>1.6</v>
      </c>
      <c r="H37" s="88">
        <f t="shared" si="10"/>
        <v>1.5</v>
      </c>
      <c r="I37" s="88">
        <f t="shared" si="10"/>
        <v>1.5</v>
      </c>
      <c r="J37" s="88">
        <f t="shared" si="10"/>
        <v>1.3</v>
      </c>
      <c r="K37" s="88">
        <f t="shared" si="10"/>
        <v>1.5</v>
      </c>
      <c r="L37" s="88">
        <f t="shared" si="10"/>
        <v>1.7</v>
      </c>
      <c r="M37" s="88">
        <f t="shared" si="10"/>
        <v>1.6</v>
      </c>
      <c r="N37" s="88">
        <f t="shared" si="10"/>
        <v>1.6</v>
      </c>
      <c r="O37" s="88">
        <f t="shared" si="10"/>
        <v>1.6</v>
      </c>
    </row>
    <row r="38" spans="1:15" s="52" customFormat="1" ht="12.75" customHeight="1" x14ac:dyDescent="0.3">
      <c r="A38" s="67">
        <v>2020</v>
      </c>
      <c r="B38" s="46"/>
      <c r="C38" s="88">
        <f t="shared" si="10"/>
        <v>1.5</v>
      </c>
      <c r="D38" s="88">
        <f t="shared" si="10"/>
        <v>1.6</v>
      </c>
      <c r="E38" s="88">
        <f t="shared" si="10"/>
        <v>1.6</v>
      </c>
      <c r="F38" s="88">
        <f t="shared" si="10"/>
        <v>1.5</v>
      </c>
      <c r="G38" s="88">
        <f t="shared" si="10"/>
        <v>1.5</v>
      </c>
      <c r="H38" s="88">
        <f t="shared" si="10"/>
        <v>1.6</v>
      </c>
      <c r="I38" s="88">
        <f t="shared" si="10"/>
        <v>1.5</v>
      </c>
      <c r="J38" s="88" t="str">
        <f t="shared" si="10"/>
        <v xml:space="preserve"> </v>
      </c>
      <c r="K38" s="88" t="str">
        <f t="shared" si="10"/>
        <v xml:space="preserve"> </v>
      </c>
      <c r="L38" s="88" t="str">
        <f t="shared" si="10"/>
        <v xml:space="preserve"> </v>
      </c>
      <c r="M38" s="88" t="str">
        <f t="shared" si="10"/>
        <v xml:space="preserve"> </v>
      </c>
      <c r="N38" s="88" t="str">
        <f t="shared" si="10"/>
        <v xml:space="preserve"> </v>
      </c>
      <c r="O38" s="88" t="str">
        <f t="shared" si="10"/>
        <v xml:space="preserve"> </v>
      </c>
    </row>
    <row r="39" spans="1:15" s="52" customFormat="1" ht="12.75" customHeight="1" x14ac:dyDescent="0.3">
      <c r="C39" s="52" t="str">
        <f t="shared" ref="C39:O39" si="11">IF(C22=0," ",ROUND(ROUND(C22,1)*100/ROUND(C20,1)-100,1))</f>
        <v xml:space="preserve"> </v>
      </c>
      <c r="D39" s="52" t="str">
        <f t="shared" si="11"/>
        <v xml:space="preserve"> </v>
      </c>
      <c r="E39" s="52" t="str">
        <f t="shared" si="11"/>
        <v xml:space="preserve"> </v>
      </c>
      <c r="F39" s="52" t="str">
        <f t="shared" si="11"/>
        <v xml:space="preserve"> </v>
      </c>
      <c r="G39" s="52" t="str">
        <f t="shared" si="11"/>
        <v xml:space="preserve"> </v>
      </c>
      <c r="H39" s="52" t="str">
        <f t="shared" si="11"/>
        <v xml:space="preserve"> </v>
      </c>
      <c r="I39" s="52" t="str">
        <f t="shared" si="11"/>
        <v xml:space="preserve"> </v>
      </c>
      <c r="J39" s="52" t="str">
        <f t="shared" si="11"/>
        <v xml:space="preserve"> </v>
      </c>
      <c r="K39" s="52" t="str">
        <f t="shared" si="11"/>
        <v xml:space="preserve"> </v>
      </c>
      <c r="L39" s="52" t="str">
        <f t="shared" si="11"/>
        <v xml:space="preserve"> </v>
      </c>
      <c r="M39" s="52" t="str">
        <f t="shared" si="11"/>
        <v xml:space="preserve"> </v>
      </c>
      <c r="N39" s="52" t="str">
        <f t="shared" si="11"/>
        <v xml:space="preserve"> </v>
      </c>
      <c r="O39" s="52" t="str">
        <f t="shared" si="11"/>
        <v xml:space="preserve"> </v>
      </c>
    </row>
    <row r="40" spans="1:15" s="52" customFormat="1" ht="12.75" customHeight="1" x14ac:dyDescent="0.3">
      <c r="A40" s="32" t="s">
        <v>34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110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99.6</v>
      </c>
      <c r="D44" s="87">
        <v>99.6</v>
      </c>
      <c r="E44" s="87">
        <v>99.6</v>
      </c>
      <c r="F44" s="87">
        <v>99.7</v>
      </c>
      <c r="G44" s="87">
        <v>99.7</v>
      </c>
      <c r="H44" s="87">
        <v>99.7</v>
      </c>
      <c r="I44" s="87">
        <v>100.2</v>
      </c>
      <c r="J44" s="87">
        <v>100.2</v>
      </c>
      <c r="K44" s="87">
        <v>100.3</v>
      </c>
      <c r="L44" s="87">
        <v>100.4</v>
      </c>
      <c r="M44" s="87">
        <v>100.4</v>
      </c>
      <c r="N44" s="87">
        <v>100.4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101.2</v>
      </c>
      <c r="D45" s="87">
        <v>101.1</v>
      </c>
      <c r="E45" s="87">
        <v>101.1</v>
      </c>
      <c r="F45" s="87">
        <v>101.3</v>
      </c>
      <c r="G45" s="87">
        <v>101.3</v>
      </c>
      <c r="H45" s="87">
        <v>101.6</v>
      </c>
      <c r="I45" s="87">
        <v>101.9</v>
      </c>
      <c r="J45" s="87">
        <v>101.9</v>
      </c>
      <c r="K45" s="87">
        <v>102</v>
      </c>
      <c r="L45" s="87">
        <v>102</v>
      </c>
      <c r="M45" s="87">
        <v>102</v>
      </c>
      <c r="N45" s="87">
        <v>102.1</v>
      </c>
      <c r="O45" s="87">
        <v>101.6</v>
      </c>
    </row>
    <row r="46" spans="1:15" s="52" customFormat="1" ht="12.75" customHeight="1" x14ac:dyDescent="0.3">
      <c r="A46" s="67">
        <v>2017</v>
      </c>
      <c r="B46" s="46"/>
      <c r="C46" s="87">
        <v>102.4</v>
      </c>
      <c r="D46" s="87">
        <v>102.4</v>
      </c>
      <c r="E46" s="87">
        <v>102.4</v>
      </c>
      <c r="F46" s="87">
        <v>102.7</v>
      </c>
      <c r="G46" s="87">
        <v>102.7</v>
      </c>
      <c r="H46" s="87">
        <v>102.8</v>
      </c>
      <c r="I46" s="87">
        <v>102.9</v>
      </c>
      <c r="J46" s="87">
        <v>102.9</v>
      </c>
      <c r="K46" s="87">
        <v>103</v>
      </c>
      <c r="L46" s="87">
        <v>103.1</v>
      </c>
      <c r="M46" s="87">
        <v>103.1</v>
      </c>
      <c r="N46" s="87">
        <v>103.1</v>
      </c>
      <c r="O46" s="87">
        <v>102.8</v>
      </c>
    </row>
    <row r="47" spans="1:15" s="52" customFormat="1" ht="12.75" customHeight="1" x14ac:dyDescent="0.3">
      <c r="A47" s="67">
        <v>2018</v>
      </c>
      <c r="B47" s="46"/>
      <c r="C47" s="87">
        <v>104.1</v>
      </c>
      <c r="D47" s="87">
        <v>104.1</v>
      </c>
      <c r="E47" s="87">
        <v>104.1</v>
      </c>
      <c r="F47" s="87">
        <v>104.3</v>
      </c>
      <c r="G47" s="87">
        <v>104.3</v>
      </c>
      <c r="H47" s="87">
        <v>104.6</v>
      </c>
      <c r="I47" s="87">
        <v>104.9</v>
      </c>
      <c r="J47" s="87">
        <v>104.9</v>
      </c>
      <c r="K47" s="87">
        <v>104.9</v>
      </c>
      <c r="L47" s="87">
        <v>105.3</v>
      </c>
      <c r="M47" s="87">
        <v>105.3</v>
      </c>
      <c r="N47" s="87">
        <v>105.3</v>
      </c>
      <c r="O47" s="87">
        <v>104.7</v>
      </c>
    </row>
    <row r="48" spans="1:15" s="52" customFormat="1" ht="12.75" customHeight="1" x14ac:dyDescent="0.3">
      <c r="A48" s="67">
        <v>2019</v>
      </c>
      <c r="B48" s="46"/>
      <c r="C48" s="87">
        <v>107</v>
      </c>
      <c r="D48" s="87">
        <v>107</v>
      </c>
      <c r="E48" s="87">
        <v>107</v>
      </c>
      <c r="F48" s="87">
        <v>107.3</v>
      </c>
      <c r="G48" s="87">
        <v>107.3</v>
      </c>
      <c r="H48" s="87">
        <v>107.5</v>
      </c>
      <c r="I48" s="87">
        <v>107.8</v>
      </c>
      <c r="J48" s="87">
        <v>107.8</v>
      </c>
      <c r="K48" s="87">
        <v>107.9</v>
      </c>
      <c r="L48" s="87">
        <v>107.9</v>
      </c>
      <c r="M48" s="87">
        <v>107.9</v>
      </c>
      <c r="N48" s="87">
        <v>108</v>
      </c>
      <c r="O48" s="87">
        <v>107.5</v>
      </c>
    </row>
    <row r="49" spans="1:15" s="52" customFormat="1" ht="12.75" customHeight="1" x14ac:dyDescent="0.3">
      <c r="A49" s="67">
        <v>2020</v>
      </c>
      <c r="B49" s="46"/>
      <c r="C49" s="87">
        <v>108.2</v>
      </c>
      <c r="D49" s="87">
        <v>108.3</v>
      </c>
      <c r="E49" s="87">
        <v>108.3</v>
      </c>
      <c r="F49" s="87">
        <v>108.6</v>
      </c>
      <c r="G49" s="86">
        <v>108.6</v>
      </c>
      <c r="H49" s="86">
        <v>108.7</v>
      </c>
      <c r="I49" s="86">
        <v>108.2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0.2</v>
      </c>
      <c r="D53" s="89">
        <f t="shared" ref="D53" si="12">IF(D44=0," ",ROUND(ROUND(D44,1)*100/ROUND(C44,1)-100,1))</f>
        <v>0</v>
      </c>
      <c r="E53" s="89">
        <f t="shared" ref="E53" si="13">IF(E44=0," ",ROUND(ROUND(E44,1)*100/ROUND(D44,1)-100,1))</f>
        <v>0</v>
      </c>
      <c r="F53" s="89">
        <f t="shared" ref="F53" si="14">IF(F44=0," ",ROUND(ROUND(F44,1)*100/ROUND(E44,1)-100,1))</f>
        <v>0.1</v>
      </c>
      <c r="G53" s="89">
        <f t="shared" ref="G53" si="15">IF(G44=0," ",ROUND(ROUND(G44,1)*100/ROUND(F44,1)-100,1))</f>
        <v>0</v>
      </c>
      <c r="H53" s="89">
        <f t="shared" ref="H53" si="16">IF(H44=0," ",ROUND(ROUND(H44,1)*100/ROUND(G44,1)-100,1))</f>
        <v>0</v>
      </c>
      <c r="I53" s="89">
        <f t="shared" ref="I53" si="17">IF(I44=0," ",ROUND(ROUND(I44,1)*100/ROUND(H44,1)-100,1))</f>
        <v>0.5</v>
      </c>
      <c r="J53" s="89">
        <f t="shared" ref="J53" si="18">IF(J44=0," ",ROUND(ROUND(J44,1)*100/ROUND(I44,1)-100,1))</f>
        <v>0</v>
      </c>
      <c r="K53" s="89">
        <f t="shared" ref="K53" si="19">IF(K44=0," ",ROUND(ROUND(K44,1)*100/ROUND(J44,1)-100,1))</f>
        <v>0.1</v>
      </c>
      <c r="L53" s="89">
        <f t="shared" ref="L53" si="20">IF(L44=0," ",ROUND(ROUND(L44,1)*100/ROUND(K44,1)-100,1))</f>
        <v>0.1</v>
      </c>
      <c r="M53" s="89">
        <f t="shared" ref="M53" si="21">IF(M44=0," ",ROUND(ROUND(M44,1)*100/ROUND(L44,1)-100,1))</f>
        <v>0</v>
      </c>
      <c r="N53" s="89">
        <f t="shared" ref="N53" si="22">IF(N44=0," ",ROUND(ROUND(N44,1)*100/ROUND(M44,1)-100,1))</f>
        <v>0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0.8</v>
      </c>
      <c r="D54" s="89">
        <f t="shared" ref="D54:N54" si="23">IF(D45=0," ",ROUND(ROUND(D45,1)*100/ROUND(C45,1)-100,1))</f>
        <v>-0.1</v>
      </c>
      <c r="E54" s="89">
        <f t="shared" si="23"/>
        <v>0</v>
      </c>
      <c r="F54" s="89">
        <f t="shared" si="23"/>
        <v>0.2</v>
      </c>
      <c r="G54" s="89">
        <f t="shared" si="23"/>
        <v>0</v>
      </c>
      <c r="H54" s="89">
        <f t="shared" si="23"/>
        <v>0.3</v>
      </c>
      <c r="I54" s="89">
        <f t="shared" si="23"/>
        <v>0.3</v>
      </c>
      <c r="J54" s="89">
        <f t="shared" si="23"/>
        <v>0</v>
      </c>
      <c r="K54" s="89">
        <f t="shared" si="23"/>
        <v>0.1</v>
      </c>
      <c r="L54" s="89">
        <f t="shared" si="23"/>
        <v>0</v>
      </c>
      <c r="M54" s="89">
        <f t="shared" si="23"/>
        <v>0</v>
      </c>
      <c r="N54" s="89">
        <f t="shared" si="23"/>
        <v>0.1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0.3</v>
      </c>
      <c r="D55" s="89">
        <f t="shared" ref="D55:N55" si="24">IF(D46=0," ",ROUND(ROUND(D46,1)*100/ROUND(C46,1)-100,1))</f>
        <v>0</v>
      </c>
      <c r="E55" s="89">
        <f t="shared" si="24"/>
        <v>0</v>
      </c>
      <c r="F55" s="89">
        <f t="shared" si="24"/>
        <v>0.3</v>
      </c>
      <c r="G55" s="89">
        <f t="shared" si="24"/>
        <v>0</v>
      </c>
      <c r="H55" s="89">
        <f t="shared" si="24"/>
        <v>0.1</v>
      </c>
      <c r="I55" s="89">
        <f t="shared" si="24"/>
        <v>0.1</v>
      </c>
      <c r="J55" s="89">
        <f t="shared" si="24"/>
        <v>0</v>
      </c>
      <c r="K55" s="89">
        <f t="shared" si="24"/>
        <v>0.1</v>
      </c>
      <c r="L55" s="89">
        <f t="shared" si="24"/>
        <v>0.1</v>
      </c>
      <c r="M55" s="89">
        <f t="shared" si="24"/>
        <v>0</v>
      </c>
      <c r="N55" s="89">
        <f t="shared" si="24"/>
        <v>0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1</v>
      </c>
      <c r="D56" s="89">
        <f t="shared" ref="D56:N56" si="25">IF(D47=0," ",ROUND(ROUND(D47,1)*100/ROUND(C47,1)-100,1))</f>
        <v>0</v>
      </c>
      <c r="E56" s="89">
        <f t="shared" si="25"/>
        <v>0</v>
      </c>
      <c r="F56" s="89">
        <f t="shared" si="25"/>
        <v>0.2</v>
      </c>
      <c r="G56" s="89">
        <f t="shared" si="25"/>
        <v>0</v>
      </c>
      <c r="H56" s="89">
        <f t="shared" si="25"/>
        <v>0.3</v>
      </c>
      <c r="I56" s="89">
        <f t="shared" si="25"/>
        <v>0.3</v>
      </c>
      <c r="J56" s="89">
        <f t="shared" si="25"/>
        <v>0</v>
      </c>
      <c r="K56" s="89">
        <f t="shared" si="25"/>
        <v>0</v>
      </c>
      <c r="L56" s="89">
        <f t="shared" si="25"/>
        <v>0.4</v>
      </c>
      <c r="M56" s="89">
        <f t="shared" si="25"/>
        <v>0</v>
      </c>
      <c r="N56" s="89">
        <f t="shared" si="25"/>
        <v>0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1.6</v>
      </c>
      <c r="D57" s="89">
        <f t="shared" ref="D57:N57" si="26">IF(D48=0," ",ROUND(ROUND(D48,1)*100/ROUND(C48,1)-100,1))</f>
        <v>0</v>
      </c>
      <c r="E57" s="89">
        <f t="shared" si="26"/>
        <v>0</v>
      </c>
      <c r="F57" s="89">
        <f t="shared" si="26"/>
        <v>0.3</v>
      </c>
      <c r="G57" s="89">
        <f t="shared" si="26"/>
        <v>0</v>
      </c>
      <c r="H57" s="89">
        <f t="shared" si="26"/>
        <v>0.2</v>
      </c>
      <c r="I57" s="89">
        <f t="shared" si="26"/>
        <v>0.3</v>
      </c>
      <c r="J57" s="89">
        <f t="shared" si="26"/>
        <v>0</v>
      </c>
      <c r="K57" s="89">
        <f t="shared" si="26"/>
        <v>0.1</v>
      </c>
      <c r="L57" s="89">
        <f t="shared" si="26"/>
        <v>0</v>
      </c>
      <c r="M57" s="89">
        <f t="shared" si="26"/>
        <v>0</v>
      </c>
      <c r="N57" s="89">
        <f t="shared" si="26"/>
        <v>0.1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0.2</v>
      </c>
      <c r="D58" s="89">
        <f t="shared" ref="D58" si="27">IF(D49=0," ",ROUND(ROUND(D49,1)*100/ROUND(C49,1)-100,1))</f>
        <v>0.1</v>
      </c>
      <c r="E58" s="89">
        <f t="shared" ref="E58" si="28">IF(E49=0," ",ROUND(ROUND(E49,1)*100/ROUND(D49,1)-100,1))</f>
        <v>0</v>
      </c>
      <c r="F58" s="89">
        <f t="shared" ref="F58" si="29">IF(F49=0," ",ROUND(ROUND(F49,1)*100/ROUND(E49,1)-100,1))</f>
        <v>0.3</v>
      </c>
      <c r="G58" s="89">
        <f t="shared" ref="G58" si="30">IF(G49=0," ",ROUND(ROUND(G49,1)*100/ROUND(F49,1)-100,1))</f>
        <v>0</v>
      </c>
      <c r="H58" s="89">
        <f t="shared" ref="H58" si="31">IF(H49=0," ",ROUND(ROUND(H49,1)*100/ROUND(G49,1)-100,1))</f>
        <v>0.1</v>
      </c>
      <c r="I58" s="89">
        <f t="shared" ref="I58" si="32">IF(I49=0," ",ROUND(ROUND(I49,1)*100/ROUND(H49,1)-100,1))</f>
        <v>-0.5</v>
      </c>
      <c r="J58" s="89" t="str">
        <f t="shared" ref="J58" si="33">IF(J49=0," ",ROUND(ROUND(J49,1)*100/ROUND(I49,1)-100,1))</f>
        <v xml:space="preserve"> </v>
      </c>
      <c r="K58" s="89" t="str">
        <f t="shared" ref="K58" si="34">IF(K49=0," ",ROUND(ROUND(K49,1)*100/ROUND(J49,1)-100,1))</f>
        <v xml:space="preserve"> </v>
      </c>
      <c r="L58" s="89" t="str">
        <f t="shared" ref="L58" si="35">IF(L49=0," ",ROUND(ROUND(L49,1)*100/ROUND(K49,1)-100,1))</f>
        <v xml:space="preserve"> </v>
      </c>
      <c r="M58" s="89" t="str">
        <f t="shared" ref="M58" si="36">IF(M49=0," ",ROUND(ROUND(M49,1)*100/ROUND(L49,1)-100,1))</f>
        <v xml:space="preserve"> </v>
      </c>
      <c r="N58" s="89" t="str">
        <f t="shared" ref="N58" si="37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38">IF(D50=0," ",ROUND(ROUND(D50,1)*100/ROUND(C50,1)-100,1))</f>
        <v xml:space="preserve"> </v>
      </c>
      <c r="E59" s="54" t="str">
        <f t="shared" si="38"/>
        <v xml:space="preserve"> </v>
      </c>
      <c r="F59" s="54" t="str">
        <f t="shared" si="38"/>
        <v xml:space="preserve"> </v>
      </c>
      <c r="G59" s="54" t="str">
        <f t="shared" si="38"/>
        <v xml:space="preserve"> </v>
      </c>
      <c r="H59" s="54" t="str">
        <f t="shared" si="38"/>
        <v xml:space="preserve"> </v>
      </c>
      <c r="I59" s="54" t="str">
        <f t="shared" si="38"/>
        <v xml:space="preserve"> </v>
      </c>
      <c r="J59" s="54" t="str">
        <f t="shared" si="38"/>
        <v xml:space="preserve"> </v>
      </c>
      <c r="K59" s="54" t="str">
        <f t="shared" si="38"/>
        <v xml:space="preserve"> </v>
      </c>
      <c r="L59" s="54" t="str">
        <f t="shared" si="38"/>
        <v xml:space="preserve"> </v>
      </c>
      <c r="M59" s="54" t="str">
        <f t="shared" si="38"/>
        <v xml:space="preserve"> </v>
      </c>
      <c r="N59" s="54" t="str">
        <f t="shared" si="38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O62" si="39">IF(C45=0," ",ROUND(ROUND(C45,1)*100/ROUND(C44,1)-100,1))</f>
        <v>1.6</v>
      </c>
      <c r="D62" s="88">
        <f t="shared" si="39"/>
        <v>1.5</v>
      </c>
      <c r="E62" s="88">
        <f t="shared" si="39"/>
        <v>1.5</v>
      </c>
      <c r="F62" s="88">
        <f t="shared" si="39"/>
        <v>1.6</v>
      </c>
      <c r="G62" s="88">
        <f t="shared" si="39"/>
        <v>1.6</v>
      </c>
      <c r="H62" s="88">
        <f t="shared" si="39"/>
        <v>1.9</v>
      </c>
      <c r="I62" s="88">
        <f t="shared" si="39"/>
        <v>1.7</v>
      </c>
      <c r="J62" s="88">
        <f t="shared" si="39"/>
        <v>1.7</v>
      </c>
      <c r="K62" s="88">
        <f t="shared" si="39"/>
        <v>1.7</v>
      </c>
      <c r="L62" s="88">
        <f t="shared" si="39"/>
        <v>1.6</v>
      </c>
      <c r="M62" s="88">
        <f t="shared" si="39"/>
        <v>1.6</v>
      </c>
      <c r="N62" s="88">
        <f t="shared" si="39"/>
        <v>1.7</v>
      </c>
      <c r="O62" s="88">
        <f t="shared" si="39"/>
        <v>1.6</v>
      </c>
    </row>
    <row r="63" spans="1:15" ht="12.75" customHeight="1" x14ac:dyDescent="0.25">
      <c r="A63" s="67">
        <v>2017</v>
      </c>
      <c r="B63" s="46"/>
      <c r="C63" s="88">
        <f t="shared" ref="C63:O63" si="40">IF(C46=0," ",ROUND(ROUND(C46,1)*100/ROUND(C45,1)-100,1))</f>
        <v>1.2</v>
      </c>
      <c r="D63" s="88">
        <f t="shared" si="40"/>
        <v>1.3</v>
      </c>
      <c r="E63" s="88">
        <f t="shared" si="40"/>
        <v>1.3</v>
      </c>
      <c r="F63" s="88">
        <f t="shared" si="40"/>
        <v>1.4</v>
      </c>
      <c r="G63" s="88">
        <f t="shared" si="40"/>
        <v>1.4</v>
      </c>
      <c r="H63" s="88">
        <f t="shared" si="40"/>
        <v>1.2</v>
      </c>
      <c r="I63" s="88">
        <f t="shared" si="40"/>
        <v>1</v>
      </c>
      <c r="J63" s="88">
        <f t="shared" si="40"/>
        <v>1</v>
      </c>
      <c r="K63" s="88">
        <f t="shared" si="40"/>
        <v>1</v>
      </c>
      <c r="L63" s="88">
        <f t="shared" si="40"/>
        <v>1.1000000000000001</v>
      </c>
      <c r="M63" s="88">
        <f t="shared" si="40"/>
        <v>1.1000000000000001</v>
      </c>
      <c r="N63" s="88">
        <f t="shared" si="40"/>
        <v>1</v>
      </c>
      <c r="O63" s="88">
        <f t="shared" si="40"/>
        <v>1.2</v>
      </c>
    </row>
    <row r="64" spans="1:15" ht="12.75" customHeight="1" x14ac:dyDescent="0.25">
      <c r="A64" s="67">
        <v>2018</v>
      </c>
      <c r="B64" s="46"/>
      <c r="C64" s="88">
        <f t="shared" ref="C64:O64" si="41">IF(C47=0," ",ROUND(ROUND(C47,1)*100/ROUND(C46,1)-100,1))</f>
        <v>1.7</v>
      </c>
      <c r="D64" s="88">
        <f t="shared" si="41"/>
        <v>1.7</v>
      </c>
      <c r="E64" s="88">
        <f t="shared" si="41"/>
        <v>1.7</v>
      </c>
      <c r="F64" s="88">
        <f t="shared" si="41"/>
        <v>1.6</v>
      </c>
      <c r="G64" s="88">
        <f t="shared" si="41"/>
        <v>1.6</v>
      </c>
      <c r="H64" s="88">
        <f t="shared" si="41"/>
        <v>1.8</v>
      </c>
      <c r="I64" s="88">
        <f t="shared" si="41"/>
        <v>1.9</v>
      </c>
      <c r="J64" s="88">
        <f t="shared" si="41"/>
        <v>1.9</v>
      </c>
      <c r="K64" s="88">
        <f t="shared" si="41"/>
        <v>1.8</v>
      </c>
      <c r="L64" s="88">
        <f t="shared" si="41"/>
        <v>2.1</v>
      </c>
      <c r="M64" s="88">
        <f t="shared" si="41"/>
        <v>2.1</v>
      </c>
      <c r="N64" s="88">
        <f t="shared" si="41"/>
        <v>2.1</v>
      </c>
      <c r="O64" s="88">
        <f t="shared" si="41"/>
        <v>1.8</v>
      </c>
    </row>
    <row r="65" spans="1:15" ht="12.75" customHeight="1" x14ac:dyDescent="0.25">
      <c r="A65" s="67">
        <v>2019</v>
      </c>
      <c r="B65" s="46"/>
      <c r="C65" s="88">
        <f t="shared" ref="C65:O65" si="42">IF(C48=0," ",ROUND(ROUND(C48,1)*100/ROUND(C47,1)-100,1))</f>
        <v>2.8</v>
      </c>
      <c r="D65" s="88">
        <f t="shared" si="42"/>
        <v>2.8</v>
      </c>
      <c r="E65" s="88">
        <f t="shared" si="42"/>
        <v>2.8</v>
      </c>
      <c r="F65" s="88">
        <f t="shared" si="42"/>
        <v>2.9</v>
      </c>
      <c r="G65" s="88">
        <f t="shared" si="42"/>
        <v>2.9</v>
      </c>
      <c r="H65" s="88">
        <f t="shared" si="42"/>
        <v>2.8</v>
      </c>
      <c r="I65" s="88">
        <f t="shared" si="42"/>
        <v>2.8</v>
      </c>
      <c r="J65" s="88">
        <f t="shared" si="42"/>
        <v>2.8</v>
      </c>
      <c r="K65" s="88">
        <f t="shared" si="42"/>
        <v>2.9</v>
      </c>
      <c r="L65" s="88">
        <f t="shared" si="42"/>
        <v>2.5</v>
      </c>
      <c r="M65" s="88">
        <f t="shared" si="42"/>
        <v>2.5</v>
      </c>
      <c r="N65" s="88">
        <f t="shared" si="42"/>
        <v>2.6</v>
      </c>
      <c r="O65" s="88">
        <f t="shared" si="42"/>
        <v>2.7</v>
      </c>
    </row>
    <row r="66" spans="1:15" ht="12.75" customHeight="1" x14ac:dyDescent="0.25">
      <c r="A66" s="67">
        <v>2020</v>
      </c>
      <c r="B66" s="46"/>
      <c r="C66" s="88">
        <f t="shared" ref="C66:O66" si="43">IF(C49=0," ",ROUND(ROUND(C49,1)*100/ROUND(C48,1)-100,1))</f>
        <v>1.1000000000000001</v>
      </c>
      <c r="D66" s="88">
        <f t="shared" si="43"/>
        <v>1.2</v>
      </c>
      <c r="E66" s="88">
        <f t="shared" si="43"/>
        <v>1.2</v>
      </c>
      <c r="F66" s="88">
        <f t="shared" si="43"/>
        <v>1.2</v>
      </c>
      <c r="G66" s="88">
        <f t="shared" si="43"/>
        <v>1.2</v>
      </c>
      <c r="H66" s="88">
        <f t="shared" si="43"/>
        <v>1.1000000000000001</v>
      </c>
      <c r="I66" s="88">
        <f t="shared" si="43"/>
        <v>0.4</v>
      </c>
      <c r="J66" s="88" t="str">
        <f t="shared" si="43"/>
        <v xml:space="preserve"> </v>
      </c>
      <c r="K66" s="88" t="str">
        <f t="shared" si="43"/>
        <v xml:space="preserve"> </v>
      </c>
      <c r="L66" s="88" t="str">
        <f t="shared" si="43"/>
        <v xml:space="preserve"> </v>
      </c>
      <c r="M66" s="88" t="str">
        <f t="shared" si="43"/>
        <v xml:space="preserve"> </v>
      </c>
      <c r="N66" s="88" t="str">
        <f t="shared" si="43"/>
        <v xml:space="preserve"> </v>
      </c>
      <c r="O66" s="88" t="str">
        <f t="shared" si="43"/>
        <v xml:space="preserve"> </v>
      </c>
    </row>
    <row r="67" spans="1:15" ht="12.75" customHeight="1" x14ac:dyDescent="0.25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2.75" customHeight="1" x14ac:dyDescent="0.25"/>
  </sheetData>
  <customSheetViews>
    <customSheetView guid="{F9E9A101-0AED-4E93-9EB5-9B29754FB962}" showPageBreaks="1" printArea="1" topLeftCell="A15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&amp;C19</oddFooter>
      </headerFooter>
    </customSheetView>
    <customSheetView guid="{9F831791-35FE-48B9-B51E-7149413B65FB}" topLeftCell="A8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&amp;C19</oddFooter>
      </headerFooter>
    </customSheetView>
    <customSheetView guid="{ABE6FC4A-3C4E-4BD6-A100-AF953977054E}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&amp;C19</oddFooter>
      </headerFooter>
    </customSheetView>
    <customSheetView guid="{14493184-DA4B-400F-B257-6CC69D97FB7C}" showPageBreaks="1" printArea="1" topLeftCell="A16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&amp;C19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&amp;C19</oddFooter>
  </headerFooter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71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111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97.9</v>
      </c>
      <c r="D16" s="87">
        <v>99</v>
      </c>
      <c r="E16" s="87">
        <v>100.3</v>
      </c>
      <c r="F16" s="87">
        <v>101</v>
      </c>
      <c r="G16" s="87">
        <v>101.8</v>
      </c>
      <c r="H16" s="87">
        <v>101.6</v>
      </c>
      <c r="I16" s="87">
        <v>101.7</v>
      </c>
      <c r="J16" s="87">
        <v>100.5</v>
      </c>
      <c r="K16" s="87">
        <v>99.3</v>
      </c>
      <c r="L16" s="87">
        <v>99.1</v>
      </c>
      <c r="M16" s="87">
        <v>99.5</v>
      </c>
      <c r="N16" s="87">
        <v>98.3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97.4</v>
      </c>
      <c r="D17" s="87">
        <v>96.8</v>
      </c>
      <c r="E17" s="87">
        <v>96.9</v>
      </c>
      <c r="F17" s="87">
        <v>97.8</v>
      </c>
      <c r="G17" s="87">
        <v>98.7</v>
      </c>
      <c r="H17" s="87">
        <v>99.8</v>
      </c>
      <c r="I17" s="87">
        <v>99.4</v>
      </c>
      <c r="J17" s="87">
        <v>98.6</v>
      </c>
      <c r="K17" s="87">
        <v>99.4</v>
      </c>
      <c r="L17" s="87">
        <v>100.2</v>
      </c>
      <c r="M17" s="87">
        <v>100</v>
      </c>
      <c r="N17" s="87">
        <v>100.9</v>
      </c>
      <c r="O17" s="87">
        <v>98.8</v>
      </c>
    </row>
    <row r="18" spans="1:15" s="52" customFormat="1" ht="12.75" customHeight="1" x14ac:dyDescent="0.3">
      <c r="A18" s="67">
        <v>2017</v>
      </c>
      <c r="B18" s="46"/>
      <c r="C18" s="87">
        <v>101.4</v>
      </c>
      <c r="D18" s="87">
        <v>101.6</v>
      </c>
      <c r="E18" s="87">
        <v>101.6</v>
      </c>
      <c r="F18" s="87">
        <v>102</v>
      </c>
      <c r="G18" s="87">
        <v>101.3</v>
      </c>
      <c r="H18" s="87">
        <v>101</v>
      </c>
      <c r="I18" s="87">
        <v>100.8</v>
      </c>
      <c r="J18" s="87">
        <v>101.2</v>
      </c>
      <c r="K18" s="87">
        <v>101.9</v>
      </c>
      <c r="L18" s="87">
        <v>101.1</v>
      </c>
      <c r="M18" s="87">
        <v>101.9</v>
      </c>
      <c r="N18" s="87">
        <v>101.7</v>
      </c>
      <c r="O18" s="87">
        <v>101.5</v>
      </c>
    </row>
    <row r="19" spans="1:15" s="52" customFormat="1" ht="12.75" customHeight="1" x14ac:dyDescent="0.3">
      <c r="A19" s="67">
        <v>2018</v>
      </c>
      <c r="B19" s="46"/>
      <c r="C19" s="87">
        <v>101.8</v>
      </c>
      <c r="D19" s="87">
        <v>102.2</v>
      </c>
      <c r="E19" s="87">
        <v>101.8</v>
      </c>
      <c r="F19" s="87">
        <v>103</v>
      </c>
      <c r="G19" s="87">
        <v>103.9</v>
      </c>
      <c r="H19" s="87">
        <v>104.8</v>
      </c>
      <c r="I19" s="87">
        <v>104.9</v>
      </c>
      <c r="J19" s="87">
        <v>105.2</v>
      </c>
      <c r="K19" s="87">
        <v>106.7</v>
      </c>
      <c r="L19" s="87">
        <v>107.5</v>
      </c>
      <c r="M19" s="87">
        <v>108.6</v>
      </c>
      <c r="N19" s="87">
        <v>106.8</v>
      </c>
      <c r="O19" s="87">
        <v>104.8</v>
      </c>
    </row>
    <row r="20" spans="1:15" s="52" customFormat="1" ht="12.75" customHeight="1" x14ac:dyDescent="0.3">
      <c r="A20" s="67">
        <v>2019</v>
      </c>
      <c r="B20" s="46"/>
      <c r="C20" s="87">
        <v>104.1</v>
      </c>
      <c r="D20" s="87">
        <v>103.7</v>
      </c>
      <c r="E20" s="87">
        <v>104.3</v>
      </c>
      <c r="F20" s="87">
        <v>105.4</v>
      </c>
      <c r="G20" s="87">
        <v>106.8</v>
      </c>
      <c r="H20" s="87">
        <v>106.7</v>
      </c>
      <c r="I20" s="87">
        <v>106.2</v>
      </c>
      <c r="J20" s="87">
        <v>106</v>
      </c>
      <c r="K20" s="87">
        <v>105.7</v>
      </c>
      <c r="L20" s="87">
        <v>105.9</v>
      </c>
      <c r="M20" s="87">
        <v>105.9</v>
      </c>
      <c r="N20" s="87">
        <v>105.9</v>
      </c>
      <c r="O20" s="87">
        <v>105.6</v>
      </c>
    </row>
    <row r="21" spans="1:15" s="52" customFormat="1" ht="12.75" customHeight="1" x14ac:dyDescent="0.3">
      <c r="A21" s="67">
        <v>2020</v>
      </c>
      <c r="B21" s="46"/>
      <c r="C21" s="87">
        <v>106.7</v>
      </c>
      <c r="D21" s="87">
        <v>106.2</v>
      </c>
      <c r="E21" s="87">
        <v>105</v>
      </c>
      <c r="F21" s="87">
        <v>102.7</v>
      </c>
      <c r="G21" s="86">
        <v>101.8</v>
      </c>
      <c r="H21" s="86">
        <v>102.9</v>
      </c>
      <c r="I21" s="86">
        <v>103.2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-1.8</v>
      </c>
      <c r="D25" s="89">
        <f t="shared" ref="D25:N25" si="0">IF(D16=0," ",ROUND(ROUND(D16,1)*100/ROUND(C16,1)-100,1))</f>
        <v>1.1000000000000001</v>
      </c>
      <c r="E25" s="89">
        <f t="shared" si="0"/>
        <v>1.3</v>
      </c>
      <c r="F25" s="89">
        <f t="shared" si="0"/>
        <v>0.7</v>
      </c>
      <c r="G25" s="89">
        <f t="shared" si="0"/>
        <v>0.8</v>
      </c>
      <c r="H25" s="89">
        <f t="shared" si="0"/>
        <v>-0.2</v>
      </c>
      <c r="I25" s="89">
        <f t="shared" si="0"/>
        <v>0.1</v>
      </c>
      <c r="J25" s="89">
        <f t="shared" si="0"/>
        <v>-1.2</v>
      </c>
      <c r="K25" s="89">
        <f t="shared" si="0"/>
        <v>-1.2</v>
      </c>
      <c r="L25" s="89">
        <f t="shared" si="0"/>
        <v>-0.2</v>
      </c>
      <c r="M25" s="89">
        <f t="shared" si="0"/>
        <v>0.4</v>
      </c>
      <c r="N25" s="89">
        <f t="shared" si="0"/>
        <v>-1.2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-0.9</v>
      </c>
      <c r="D26" s="89">
        <f t="shared" ref="D26:N26" si="1">IF(D17=0," ",ROUND(ROUND(D17,1)*100/ROUND(C17,1)-100,1))</f>
        <v>-0.6</v>
      </c>
      <c r="E26" s="89">
        <f t="shared" si="1"/>
        <v>0.1</v>
      </c>
      <c r="F26" s="89">
        <f t="shared" si="1"/>
        <v>0.9</v>
      </c>
      <c r="G26" s="89">
        <f t="shared" si="1"/>
        <v>0.9</v>
      </c>
      <c r="H26" s="89">
        <f t="shared" si="1"/>
        <v>1.1000000000000001</v>
      </c>
      <c r="I26" s="89">
        <f t="shared" si="1"/>
        <v>-0.4</v>
      </c>
      <c r="J26" s="89">
        <f t="shared" si="1"/>
        <v>-0.8</v>
      </c>
      <c r="K26" s="89">
        <f t="shared" si="1"/>
        <v>0.8</v>
      </c>
      <c r="L26" s="89">
        <f t="shared" si="1"/>
        <v>0.8</v>
      </c>
      <c r="M26" s="89">
        <f t="shared" si="1"/>
        <v>-0.2</v>
      </c>
      <c r="N26" s="89">
        <f t="shared" si="1"/>
        <v>0.9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0.5</v>
      </c>
      <c r="D27" s="89">
        <f t="shared" ref="D27:N27" si="2">IF(D18=0," ",ROUND(ROUND(D18,1)*100/ROUND(C18,1)-100,1))</f>
        <v>0.2</v>
      </c>
      <c r="E27" s="89">
        <f t="shared" si="2"/>
        <v>0</v>
      </c>
      <c r="F27" s="89">
        <f t="shared" si="2"/>
        <v>0.4</v>
      </c>
      <c r="G27" s="89">
        <f t="shared" si="2"/>
        <v>-0.7</v>
      </c>
      <c r="H27" s="89">
        <f t="shared" si="2"/>
        <v>-0.3</v>
      </c>
      <c r="I27" s="89">
        <f t="shared" si="2"/>
        <v>-0.2</v>
      </c>
      <c r="J27" s="89">
        <f t="shared" si="2"/>
        <v>0.4</v>
      </c>
      <c r="K27" s="89">
        <f t="shared" si="2"/>
        <v>0.7</v>
      </c>
      <c r="L27" s="89">
        <f t="shared" si="2"/>
        <v>-0.8</v>
      </c>
      <c r="M27" s="89">
        <f t="shared" si="2"/>
        <v>0.8</v>
      </c>
      <c r="N27" s="89">
        <f t="shared" si="2"/>
        <v>-0.2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0.1</v>
      </c>
      <c r="D28" s="89">
        <f t="shared" ref="D28:N28" si="3">IF(D19=0," ",ROUND(ROUND(D19,1)*100/ROUND(C19,1)-100,1))</f>
        <v>0.4</v>
      </c>
      <c r="E28" s="89">
        <f t="shared" si="3"/>
        <v>-0.4</v>
      </c>
      <c r="F28" s="89">
        <f t="shared" si="3"/>
        <v>1.2</v>
      </c>
      <c r="G28" s="89">
        <f t="shared" si="3"/>
        <v>0.9</v>
      </c>
      <c r="H28" s="89">
        <f t="shared" si="3"/>
        <v>0.9</v>
      </c>
      <c r="I28" s="89">
        <f t="shared" si="3"/>
        <v>0.1</v>
      </c>
      <c r="J28" s="89">
        <f t="shared" si="3"/>
        <v>0.3</v>
      </c>
      <c r="K28" s="89">
        <f t="shared" si="3"/>
        <v>1.4</v>
      </c>
      <c r="L28" s="89">
        <f t="shared" si="3"/>
        <v>0.7</v>
      </c>
      <c r="M28" s="89">
        <f t="shared" si="3"/>
        <v>1</v>
      </c>
      <c r="N28" s="89">
        <f t="shared" si="3"/>
        <v>-1.7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-2.5</v>
      </c>
      <c r="D29" s="89">
        <f t="shared" ref="D29:N29" si="4">IF(D20=0," ",ROUND(ROUND(D20,1)*100/ROUND(C20,1)-100,1))</f>
        <v>-0.4</v>
      </c>
      <c r="E29" s="89">
        <f t="shared" si="4"/>
        <v>0.6</v>
      </c>
      <c r="F29" s="89">
        <f t="shared" si="4"/>
        <v>1.1000000000000001</v>
      </c>
      <c r="G29" s="89">
        <f t="shared" si="4"/>
        <v>1.3</v>
      </c>
      <c r="H29" s="89">
        <f t="shared" si="4"/>
        <v>-0.1</v>
      </c>
      <c r="I29" s="89">
        <f t="shared" si="4"/>
        <v>-0.5</v>
      </c>
      <c r="J29" s="89">
        <f t="shared" si="4"/>
        <v>-0.2</v>
      </c>
      <c r="K29" s="89">
        <f t="shared" si="4"/>
        <v>-0.3</v>
      </c>
      <c r="L29" s="89">
        <f t="shared" si="4"/>
        <v>0.2</v>
      </c>
      <c r="M29" s="89">
        <f t="shared" si="4"/>
        <v>0</v>
      </c>
      <c r="N29" s="89">
        <f t="shared" si="4"/>
        <v>0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0.8</v>
      </c>
      <c r="D30" s="89">
        <f t="shared" ref="D30:N30" si="5">IF(D21=0," ",ROUND(ROUND(D21,1)*100/ROUND(C21,1)-100,1))</f>
        <v>-0.5</v>
      </c>
      <c r="E30" s="89">
        <f t="shared" si="5"/>
        <v>-1.1000000000000001</v>
      </c>
      <c r="F30" s="89">
        <f t="shared" si="5"/>
        <v>-2.2000000000000002</v>
      </c>
      <c r="G30" s="89">
        <f t="shared" si="5"/>
        <v>-0.9</v>
      </c>
      <c r="H30" s="89">
        <f t="shared" si="5"/>
        <v>1.1000000000000001</v>
      </c>
      <c r="I30" s="89">
        <f t="shared" si="5"/>
        <v>0.3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-0.5</v>
      </c>
      <c r="D34" s="88">
        <f t="shared" si="7"/>
        <v>-2.2000000000000002</v>
      </c>
      <c r="E34" s="88">
        <f t="shared" si="7"/>
        <v>-3.4</v>
      </c>
      <c r="F34" s="88">
        <f t="shared" si="7"/>
        <v>-3.2</v>
      </c>
      <c r="G34" s="88">
        <f t="shared" si="7"/>
        <v>-3</v>
      </c>
      <c r="H34" s="88">
        <f t="shared" si="7"/>
        <v>-1.8</v>
      </c>
      <c r="I34" s="88">
        <f t="shared" si="7"/>
        <v>-2.2999999999999998</v>
      </c>
      <c r="J34" s="88">
        <f t="shared" si="7"/>
        <v>-1.9</v>
      </c>
      <c r="K34" s="88">
        <f t="shared" si="7"/>
        <v>0.1</v>
      </c>
      <c r="L34" s="88">
        <f t="shared" si="7"/>
        <v>1.1000000000000001</v>
      </c>
      <c r="M34" s="88">
        <f t="shared" si="7"/>
        <v>0.5</v>
      </c>
      <c r="N34" s="88">
        <f t="shared" si="7"/>
        <v>2.6</v>
      </c>
      <c r="O34" s="88">
        <f t="shared" si="7"/>
        <v>-1.2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4.0999999999999996</v>
      </c>
      <c r="D35" s="88">
        <f t="shared" si="8"/>
        <v>5</v>
      </c>
      <c r="E35" s="88">
        <f t="shared" si="8"/>
        <v>4.9000000000000004</v>
      </c>
      <c r="F35" s="88">
        <f t="shared" si="8"/>
        <v>4.3</v>
      </c>
      <c r="G35" s="88">
        <f t="shared" si="8"/>
        <v>2.6</v>
      </c>
      <c r="H35" s="88">
        <f t="shared" si="8"/>
        <v>1.2</v>
      </c>
      <c r="I35" s="88">
        <f t="shared" si="8"/>
        <v>1.4</v>
      </c>
      <c r="J35" s="88">
        <f t="shared" si="8"/>
        <v>2.6</v>
      </c>
      <c r="K35" s="88">
        <f t="shared" si="8"/>
        <v>2.5</v>
      </c>
      <c r="L35" s="88">
        <f t="shared" si="8"/>
        <v>0.9</v>
      </c>
      <c r="M35" s="88">
        <f t="shared" si="8"/>
        <v>1.9</v>
      </c>
      <c r="N35" s="88">
        <f t="shared" si="8"/>
        <v>0.8</v>
      </c>
      <c r="O35" s="88">
        <f t="shared" si="8"/>
        <v>2.7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0.4</v>
      </c>
      <c r="D36" s="88">
        <f t="shared" si="9"/>
        <v>0.6</v>
      </c>
      <c r="E36" s="88">
        <f t="shared" si="9"/>
        <v>0.2</v>
      </c>
      <c r="F36" s="88">
        <f t="shared" si="9"/>
        <v>1</v>
      </c>
      <c r="G36" s="88">
        <f t="shared" si="9"/>
        <v>2.6</v>
      </c>
      <c r="H36" s="88">
        <f t="shared" si="9"/>
        <v>3.8</v>
      </c>
      <c r="I36" s="88">
        <f t="shared" si="9"/>
        <v>4.0999999999999996</v>
      </c>
      <c r="J36" s="88">
        <f t="shared" si="9"/>
        <v>4</v>
      </c>
      <c r="K36" s="88">
        <f t="shared" si="9"/>
        <v>4.7</v>
      </c>
      <c r="L36" s="88">
        <f t="shared" si="9"/>
        <v>6.3</v>
      </c>
      <c r="M36" s="88">
        <f t="shared" si="9"/>
        <v>6.6</v>
      </c>
      <c r="N36" s="88">
        <f t="shared" si="9"/>
        <v>5</v>
      </c>
      <c r="O36" s="88">
        <f t="shared" si="9"/>
        <v>3.3</v>
      </c>
    </row>
    <row r="37" spans="1:15" s="52" customFormat="1" ht="12.75" customHeight="1" x14ac:dyDescent="0.3">
      <c r="A37" s="67">
        <v>2019</v>
      </c>
      <c r="B37" s="46"/>
      <c r="C37" s="88">
        <f t="shared" ref="C37:O37" si="10">IF(C20=0," ",ROUND(ROUND(C20,1)*100/ROUND(C19,1)-100,1))</f>
        <v>2.2999999999999998</v>
      </c>
      <c r="D37" s="88">
        <f t="shared" si="10"/>
        <v>1.5</v>
      </c>
      <c r="E37" s="88">
        <f t="shared" si="10"/>
        <v>2.5</v>
      </c>
      <c r="F37" s="88">
        <f t="shared" si="10"/>
        <v>2.2999999999999998</v>
      </c>
      <c r="G37" s="88">
        <f t="shared" si="10"/>
        <v>2.8</v>
      </c>
      <c r="H37" s="88">
        <f t="shared" si="10"/>
        <v>1.8</v>
      </c>
      <c r="I37" s="88">
        <f t="shared" si="10"/>
        <v>1.2</v>
      </c>
      <c r="J37" s="88">
        <f t="shared" si="10"/>
        <v>0.8</v>
      </c>
      <c r="K37" s="88">
        <f t="shared" si="10"/>
        <v>-0.9</v>
      </c>
      <c r="L37" s="88">
        <f t="shared" si="10"/>
        <v>-1.5</v>
      </c>
      <c r="M37" s="88">
        <f t="shared" si="10"/>
        <v>-2.5</v>
      </c>
      <c r="N37" s="88">
        <f t="shared" si="10"/>
        <v>-0.8</v>
      </c>
      <c r="O37" s="88">
        <f t="shared" si="10"/>
        <v>0.8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2.5</v>
      </c>
      <c r="D38" s="88">
        <f t="shared" si="11"/>
        <v>2.4</v>
      </c>
      <c r="E38" s="88">
        <f t="shared" si="11"/>
        <v>0.7</v>
      </c>
      <c r="F38" s="88">
        <f t="shared" si="11"/>
        <v>-2.6</v>
      </c>
      <c r="G38" s="88">
        <f t="shared" si="11"/>
        <v>-4.7</v>
      </c>
      <c r="H38" s="88">
        <f t="shared" si="11"/>
        <v>-3.6</v>
      </c>
      <c r="I38" s="88">
        <f t="shared" si="11"/>
        <v>-2.8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88" t="str">
        <f t="shared" ref="C39:O39" si="12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 x14ac:dyDescent="0.3">
      <c r="A40" s="32" t="s">
        <v>36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112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93.8</v>
      </c>
      <c r="D44" s="87">
        <v>97.3</v>
      </c>
      <c r="E44" s="87">
        <v>101.1</v>
      </c>
      <c r="F44" s="87">
        <v>103.7</v>
      </c>
      <c r="G44" s="87">
        <v>106.4</v>
      </c>
      <c r="H44" s="87">
        <v>105.8</v>
      </c>
      <c r="I44" s="87">
        <v>106.5</v>
      </c>
      <c r="J44" s="87">
        <v>101.8</v>
      </c>
      <c r="K44" s="87">
        <v>97.5</v>
      </c>
      <c r="L44" s="87">
        <v>96.3</v>
      </c>
      <c r="M44" s="87">
        <v>97.2</v>
      </c>
      <c r="N44" s="87">
        <v>92.6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89.5</v>
      </c>
      <c r="D45" s="87">
        <v>86.6</v>
      </c>
      <c r="E45" s="87">
        <v>87</v>
      </c>
      <c r="F45" s="87">
        <v>89.5</v>
      </c>
      <c r="G45" s="87">
        <v>92.3</v>
      </c>
      <c r="H45" s="87">
        <v>95.6</v>
      </c>
      <c r="I45" s="87">
        <v>94.1</v>
      </c>
      <c r="J45" s="87">
        <v>91.8</v>
      </c>
      <c r="K45" s="87">
        <v>94.1</v>
      </c>
      <c r="L45" s="87">
        <v>96.2</v>
      </c>
      <c r="M45" s="87">
        <v>94.9</v>
      </c>
      <c r="N45" s="87">
        <v>98.1</v>
      </c>
      <c r="O45" s="87">
        <v>92.5</v>
      </c>
    </row>
    <row r="46" spans="1:15" s="52" customFormat="1" ht="12.75" customHeight="1" x14ac:dyDescent="0.3">
      <c r="A46" s="67">
        <v>2017</v>
      </c>
      <c r="B46" s="46"/>
      <c r="C46" s="87">
        <v>99.6</v>
      </c>
      <c r="D46" s="87">
        <v>99.7</v>
      </c>
      <c r="E46" s="87">
        <v>99.2</v>
      </c>
      <c r="F46" s="87">
        <v>100.1</v>
      </c>
      <c r="G46" s="87">
        <v>97.9</v>
      </c>
      <c r="H46" s="87">
        <v>96.6</v>
      </c>
      <c r="I46" s="87">
        <v>95.4</v>
      </c>
      <c r="J46" s="87">
        <v>96.2</v>
      </c>
      <c r="K46" s="87">
        <v>98.2</v>
      </c>
      <c r="L46" s="87">
        <v>97.2</v>
      </c>
      <c r="M46" s="87">
        <v>100.1</v>
      </c>
      <c r="N46" s="87">
        <v>99.1</v>
      </c>
      <c r="O46" s="87">
        <v>98.3</v>
      </c>
    </row>
    <row r="47" spans="1:15" s="52" customFormat="1" ht="12.75" customHeight="1" x14ac:dyDescent="0.3">
      <c r="A47" s="67">
        <v>2018</v>
      </c>
      <c r="B47" s="46"/>
      <c r="C47" s="87">
        <v>99.3</v>
      </c>
      <c r="D47" s="87">
        <v>99.6</v>
      </c>
      <c r="E47" s="87">
        <v>97.4</v>
      </c>
      <c r="F47" s="87">
        <v>101.1</v>
      </c>
      <c r="G47" s="87">
        <v>104.8</v>
      </c>
      <c r="H47" s="87">
        <v>107.2</v>
      </c>
      <c r="I47" s="87">
        <v>107</v>
      </c>
      <c r="J47" s="87">
        <v>108.4</v>
      </c>
      <c r="K47" s="87">
        <v>113.3</v>
      </c>
      <c r="L47" s="87">
        <v>115.6</v>
      </c>
      <c r="M47" s="87">
        <v>118.8</v>
      </c>
      <c r="N47" s="87">
        <v>112.3</v>
      </c>
      <c r="O47" s="87">
        <v>107.1</v>
      </c>
    </row>
    <row r="48" spans="1:15" s="52" customFormat="1" ht="12.75" customHeight="1" x14ac:dyDescent="0.3">
      <c r="A48" s="67">
        <v>2019</v>
      </c>
      <c r="B48" s="46"/>
      <c r="C48" s="87">
        <v>101.5</v>
      </c>
      <c r="D48" s="87">
        <v>99.8</v>
      </c>
      <c r="E48" s="87">
        <v>101.3</v>
      </c>
      <c r="F48" s="87">
        <v>105.1</v>
      </c>
      <c r="G48" s="87">
        <v>109</v>
      </c>
      <c r="H48" s="87">
        <v>108.7</v>
      </c>
      <c r="I48" s="87">
        <v>106.5</v>
      </c>
      <c r="J48" s="87">
        <v>105.2</v>
      </c>
      <c r="K48" s="87">
        <v>103.9</v>
      </c>
      <c r="L48" s="87">
        <v>103.9</v>
      </c>
      <c r="M48" s="87">
        <v>103.4</v>
      </c>
      <c r="N48" s="87">
        <v>102.9</v>
      </c>
      <c r="O48" s="87">
        <v>104.3</v>
      </c>
    </row>
    <row r="49" spans="1:15" s="52" customFormat="1" ht="12.75" customHeight="1" x14ac:dyDescent="0.3">
      <c r="A49" s="67">
        <v>2020</v>
      </c>
      <c r="B49" s="46"/>
      <c r="C49" s="87">
        <v>105.9</v>
      </c>
      <c r="D49" s="87">
        <v>102.8</v>
      </c>
      <c r="E49" s="87">
        <v>97.9</v>
      </c>
      <c r="F49" s="87">
        <v>90.2</v>
      </c>
      <c r="G49" s="86">
        <v>86.5</v>
      </c>
      <c r="H49" s="86">
        <v>90.6</v>
      </c>
      <c r="I49" s="86">
        <v>93.6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-6.6</v>
      </c>
      <c r="D53" s="89">
        <f t="shared" ref="D53" si="13">IF(D44=0," ",ROUND(ROUND(D44,1)*100/ROUND(C44,1)-100,1))</f>
        <v>3.7</v>
      </c>
      <c r="E53" s="89">
        <f t="shared" ref="E53" si="14">IF(E44=0," ",ROUND(ROUND(E44,1)*100/ROUND(D44,1)-100,1))</f>
        <v>3.9</v>
      </c>
      <c r="F53" s="89">
        <f t="shared" ref="F53" si="15">IF(F44=0," ",ROUND(ROUND(F44,1)*100/ROUND(E44,1)-100,1))</f>
        <v>2.6</v>
      </c>
      <c r="G53" s="89">
        <f t="shared" ref="G53" si="16">IF(G44=0," ",ROUND(ROUND(G44,1)*100/ROUND(F44,1)-100,1))</f>
        <v>2.6</v>
      </c>
      <c r="H53" s="89">
        <f t="shared" ref="H53" si="17">IF(H44=0," ",ROUND(ROUND(H44,1)*100/ROUND(G44,1)-100,1))</f>
        <v>-0.6</v>
      </c>
      <c r="I53" s="89">
        <f t="shared" ref="I53" si="18">IF(I44=0," ",ROUND(ROUND(I44,1)*100/ROUND(H44,1)-100,1))</f>
        <v>0.7</v>
      </c>
      <c r="J53" s="89">
        <f t="shared" ref="J53" si="19">IF(J44=0," ",ROUND(ROUND(J44,1)*100/ROUND(I44,1)-100,1))</f>
        <v>-4.4000000000000004</v>
      </c>
      <c r="K53" s="89">
        <f t="shared" ref="K53" si="20">IF(K44=0," ",ROUND(ROUND(K44,1)*100/ROUND(J44,1)-100,1))</f>
        <v>-4.2</v>
      </c>
      <c r="L53" s="89">
        <f t="shared" ref="L53" si="21">IF(L44=0," ",ROUND(ROUND(L44,1)*100/ROUND(K44,1)-100,1))</f>
        <v>-1.2</v>
      </c>
      <c r="M53" s="89">
        <f t="shared" ref="M53" si="22">IF(M44=0," ",ROUND(ROUND(M44,1)*100/ROUND(L44,1)-100,1))</f>
        <v>0.9</v>
      </c>
      <c r="N53" s="89">
        <f t="shared" ref="N53" si="23">IF(N44=0," ",ROUND(ROUND(N44,1)*100/ROUND(M44,1)-100,1))</f>
        <v>-4.7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-3.3</v>
      </c>
      <c r="D54" s="89">
        <f t="shared" ref="D54:N54" si="24">IF(D45=0," ",ROUND(ROUND(D45,1)*100/ROUND(C45,1)-100,1))</f>
        <v>-3.2</v>
      </c>
      <c r="E54" s="89">
        <f t="shared" si="24"/>
        <v>0.5</v>
      </c>
      <c r="F54" s="89">
        <f t="shared" si="24"/>
        <v>2.9</v>
      </c>
      <c r="G54" s="89">
        <f t="shared" si="24"/>
        <v>3.1</v>
      </c>
      <c r="H54" s="89">
        <f t="shared" si="24"/>
        <v>3.6</v>
      </c>
      <c r="I54" s="89">
        <f t="shared" si="24"/>
        <v>-1.6</v>
      </c>
      <c r="J54" s="89">
        <f t="shared" si="24"/>
        <v>-2.4</v>
      </c>
      <c r="K54" s="89">
        <f t="shared" si="24"/>
        <v>2.5</v>
      </c>
      <c r="L54" s="89">
        <f t="shared" si="24"/>
        <v>2.2000000000000002</v>
      </c>
      <c r="M54" s="89">
        <f t="shared" si="24"/>
        <v>-1.4</v>
      </c>
      <c r="N54" s="89">
        <f t="shared" si="24"/>
        <v>3.4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1.5</v>
      </c>
      <c r="D55" s="89">
        <f t="shared" ref="D55:N55" si="25">IF(D46=0," ",ROUND(ROUND(D46,1)*100/ROUND(C46,1)-100,1))</f>
        <v>0.1</v>
      </c>
      <c r="E55" s="89">
        <f t="shared" si="25"/>
        <v>-0.5</v>
      </c>
      <c r="F55" s="89">
        <f t="shared" si="25"/>
        <v>0.9</v>
      </c>
      <c r="G55" s="89">
        <f t="shared" si="25"/>
        <v>-2.2000000000000002</v>
      </c>
      <c r="H55" s="89">
        <f t="shared" si="25"/>
        <v>-1.3</v>
      </c>
      <c r="I55" s="89">
        <f t="shared" si="25"/>
        <v>-1.2</v>
      </c>
      <c r="J55" s="89">
        <f t="shared" si="25"/>
        <v>0.8</v>
      </c>
      <c r="K55" s="89">
        <f t="shared" si="25"/>
        <v>2.1</v>
      </c>
      <c r="L55" s="89">
        <f t="shared" si="25"/>
        <v>-1</v>
      </c>
      <c r="M55" s="89">
        <f t="shared" si="25"/>
        <v>3</v>
      </c>
      <c r="N55" s="89">
        <f t="shared" si="25"/>
        <v>-1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0.2</v>
      </c>
      <c r="D56" s="89">
        <f t="shared" ref="D56:N56" si="26">IF(D47=0," ",ROUND(ROUND(D47,1)*100/ROUND(C47,1)-100,1))</f>
        <v>0.3</v>
      </c>
      <c r="E56" s="89">
        <f t="shared" si="26"/>
        <v>-2.2000000000000002</v>
      </c>
      <c r="F56" s="89">
        <f t="shared" si="26"/>
        <v>3.8</v>
      </c>
      <c r="G56" s="89">
        <f t="shared" si="26"/>
        <v>3.7</v>
      </c>
      <c r="H56" s="89">
        <f t="shared" si="26"/>
        <v>2.2999999999999998</v>
      </c>
      <c r="I56" s="89">
        <f t="shared" si="26"/>
        <v>-0.2</v>
      </c>
      <c r="J56" s="89">
        <f t="shared" si="26"/>
        <v>1.3</v>
      </c>
      <c r="K56" s="89">
        <f t="shared" si="26"/>
        <v>4.5</v>
      </c>
      <c r="L56" s="89">
        <f t="shared" si="26"/>
        <v>2</v>
      </c>
      <c r="M56" s="89">
        <f t="shared" si="26"/>
        <v>2.8</v>
      </c>
      <c r="N56" s="89">
        <f t="shared" si="26"/>
        <v>-5.5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-9.6</v>
      </c>
      <c r="D57" s="89">
        <f t="shared" ref="D57:N57" si="27">IF(D48=0," ",ROUND(ROUND(D48,1)*100/ROUND(C48,1)-100,1))</f>
        <v>-1.7</v>
      </c>
      <c r="E57" s="89">
        <f t="shared" si="27"/>
        <v>1.5</v>
      </c>
      <c r="F57" s="89">
        <f t="shared" si="27"/>
        <v>3.8</v>
      </c>
      <c r="G57" s="89">
        <f t="shared" si="27"/>
        <v>3.7</v>
      </c>
      <c r="H57" s="89">
        <f t="shared" si="27"/>
        <v>-0.3</v>
      </c>
      <c r="I57" s="89">
        <f t="shared" si="27"/>
        <v>-2</v>
      </c>
      <c r="J57" s="89">
        <f t="shared" si="27"/>
        <v>-1.2</v>
      </c>
      <c r="K57" s="89">
        <f t="shared" si="27"/>
        <v>-1.2</v>
      </c>
      <c r="L57" s="89">
        <f t="shared" si="27"/>
        <v>0</v>
      </c>
      <c r="M57" s="89">
        <f t="shared" si="27"/>
        <v>-0.5</v>
      </c>
      <c r="N57" s="89">
        <f t="shared" si="27"/>
        <v>-0.5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2.9</v>
      </c>
      <c r="D58" s="89">
        <f t="shared" ref="D58" si="28">IF(D49=0," ",ROUND(ROUND(D49,1)*100/ROUND(C49,1)-100,1))</f>
        <v>-2.9</v>
      </c>
      <c r="E58" s="89">
        <f t="shared" ref="E58" si="29">IF(E49=0," ",ROUND(ROUND(E49,1)*100/ROUND(D49,1)-100,1))</f>
        <v>-4.8</v>
      </c>
      <c r="F58" s="89">
        <f t="shared" ref="F58" si="30">IF(F49=0," ",ROUND(ROUND(F49,1)*100/ROUND(E49,1)-100,1))</f>
        <v>-7.9</v>
      </c>
      <c r="G58" s="89">
        <f t="shared" ref="G58" si="31">IF(G49=0," ",ROUND(ROUND(G49,1)*100/ROUND(F49,1)-100,1))</f>
        <v>-4.0999999999999996</v>
      </c>
      <c r="H58" s="89">
        <f t="shared" ref="H58" si="32">IF(H49=0," ",ROUND(ROUND(H49,1)*100/ROUND(G49,1)-100,1))</f>
        <v>4.7</v>
      </c>
      <c r="I58" s="89">
        <f t="shared" ref="I58" si="33">IF(I49=0," ",ROUND(ROUND(I49,1)*100/ROUND(H49,1)-100,1))</f>
        <v>3.3</v>
      </c>
      <c r="J58" s="89" t="str">
        <f t="shared" ref="J58" si="34">IF(J49=0," ",ROUND(ROUND(J49,1)*100/ROUND(I49,1)-100,1))</f>
        <v xml:space="preserve"> </v>
      </c>
      <c r="K58" s="89" t="str">
        <f t="shared" ref="K58" si="35">IF(K49=0," ",ROUND(ROUND(K49,1)*100/ROUND(J49,1)-100,1))</f>
        <v xml:space="preserve"> </v>
      </c>
      <c r="L58" s="89" t="str">
        <f t="shared" ref="L58" si="36">IF(L49=0," ",ROUND(ROUND(L49,1)*100/ROUND(K49,1)-100,1))</f>
        <v xml:space="preserve"> </v>
      </c>
      <c r="M58" s="89" t="str">
        <f t="shared" ref="M58" si="37">IF(M49=0," ",ROUND(ROUND(M49,1)*100/ROUND(L49,1)-100,1))</f>
        <v xml:space="preserve"> </v>
      </c>
      <c r="N58" s="89" t="str">
        <f t="shared" ref="N58" si="38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39">IF(D50=0," ",ROUND(ROUND(D50,1)*100/ROUND(C50,1)-100,1))</f>
        <v xml:space="preserve"> </v>
      </c>
      <c r="E59" s="54" t="str">
        <f t="shared" si="39"/>
        <v xml:space="preserve"> </v>
      </c>
      <c r="F59" s="54" t="str">
        <f t="shared" si="39"/>
        <v xml:space="preserve"> </v>
      </c>
      <c r="G59" s="54" t="str">
        <f t="shared" si="39"/>
        <v xml:space="preserve"> </v>
      </c>
      <c r="H59" s="54" t="str">
        <f t="shared" si="39"/>
        <v xml:space="preserve"> </v>
      </c>
      <c r="I59" s="54" t="str">
        <f t="shared" si="39"/>
        <v xml:space="preserve"> </v>
      </c>
      <c r="J59" s="54" t="str">
        <f t="shared" si="39"/>
        <v xml:space="preserve"> </v>
      </c>
      <c r="K59" s="54" t="str">
        <f t="shared" si="39"/>
        <v xml:space="preserve"> </v>
      </c>
      <c r="L59" s="54" t="str">
        <f t="shared" si="39"/>
        <v xml:space="preserve"> </v>
      </c>
      <c r="M59" s="54" t="str">
        <f t="shared" si="39"/>
        <v xml:space="preserve"> </v>
      </c>
      <c r="N59" s="54" t="str">
        <f t="shared" si="39"/>
        <v xml:space="preserve"> </v>
      </c>
      <c r="O59" s="94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N62" si="40">IF(C45=0," ",ROUND(ROUND(C45,1)*100/ROUND(C44,1)-100,1))</f>
        <v>-4.5999999999999996</v>
      </c>
      <c r="D62" s="88">
        <f t="shared" si="40"/>
        <v>-11</v>
      </c>
      <c r="E62" s="88">
        <f t="shared" si="40"/>
        <v>-13.9</v>
      </c>
      <c r="F62" s="88">
        <f t="shared" si="40"/>
        <v>-13.7</v>
      </c>
      <c r="G62" s="88">
        <f t="shared" si="40"/>
        <v>-13.3</v>
      </c>
      <c r="H62" s="88">
        <f t="shared" si="40"/>
        <v>-9.6</v>
      </c>
      <c r="I62" s="88">
        <f t="shared" si="40"/>
        <v>-11.6</v>
      </c>
      <c r="J62" s="88">
        <f t="shared" si="40"/>
        <v>-9.8000000000000007</v>
      </c>
      <c r="K62" s="88">
        <f t="shared" si="40"/>
        <v>-3.5</v>
      </c>
      <c r="L62" s="88">
        <f t="shared" si="40"/>
        <v>-0.1</v>
      </c>
      <c r="M62" s="88">
        <f t="shared" si="40"/>
        <v>-2.4</v>
      </c>
      <c r="N62" s="88">
        <f t="shared" si="40"/>
        <v>5.9</v>
      </c>
      <c r="O62" s="88">
        <f>IF(O45=0," ",ROUND(ROUND(O45,1)*100/ROUND(O44,1)-100,1))</f>
        <v>-7.5</v>
      </c>
    </row>
    <row r="63" spans="1:15" ht="12.75" customHeight="1" x14ac:dyDescent="0.25">
      <c r="A63" s="67">
        <v>2017</v>
      </c>
      <c r="B63" s="46"/>
      <c r="C63" s="88">
        <f t="shared" ref="C63:N63" si="41">IF(C46=0," ",ROUND(ROUND(C46,1)*100/ROUND(C45,1)-100,1))</f>
        <v>11.3</v>
      </c>
      <c r="D63" s="88">
        <f t="shared" si="41"/>
        <v>15.1</v>
      </c>
      <c r="E63" s="88">
        <f t="shared" si="41"/>
        <v>14</v>
      </c>
      <c r="F63" s="88">
        <f t="shared" si="41"/>
        <v>11.8</v>
      </c>
      <c r="G63" s="88">
        <f t="shared" si="41"/>
        <v>6.1</v>
      </c>
      <c r="H63" s="88">
        <f t="shared" si="41"/>
        <v>1</v>
      </c>
      <c r="I63" s="88">
        <f t="shared" si="41"/>
        <v>1.4</v>
      </c>
      <c r="J63" s="88">
        <f t="shared" si="41"/>
        <v>4.8</v>
      </c>
      <c r="K63" s="88">
        <f t="shared" si="41"/>
        <v>4.4000000000000004</v>
      </c>
      <c r="L63" s="88">
        <f t="shared" si="41"/>
        <v>1</v>
      </c>
      <c r="M63" s="88">
        <f t="shared" si="41"/>
        <v>5.5</v>
      </c>
      <c r="N63" s="88">
        <f t="shared" si="41"/>
        <v>1</v>
      </c>
      <c r="O63" s="88">
        <f>IF(O46=0," ",ROUND(ROUND(O46,1)*100/ROUND(O45,1)-100,1))</f>
        <v>6.3</v>
      </c>
    </row>
    <row r="64" spans="1:15" ht="12.75" customHeight="1" x14ac:dyDescent="0.25">
      <c r="A64" s="67">
        <v>2018</v>
      </c>
      <c r="B64" s="46"/>
      <c r="C64" s="88">
        <f t="shared" ref="C64:N64" si="42">IF(C47=0," ",ROUND(ROUND(C47,1)*100/ROUND(C46,1)-100,1))</f>
        <v>-0.3</v>
      </c>
      <c r="D64" s="88">
        <f t="shared" si="42"/>
        <v>-0.1</v>
      </c>
      <c r="E64" s="88">
        <f t="shared" si="42"/>
        <v>-1.8</v>
      </c>
      <c r="F64" s="88">
        <f t="shared" si="42"/>
        <v>1</v>
      </c>
      <c r="G64" s="88">
        <f t="shared" si="42"/>
        <v>7</v>
      </c>
      <c r="H64" s="88">
        <f t="shared" si="42"/>
        <v>11</v>
      </c>
      <c r="I64" s="88">
        <f t="shared" si="42"/>
        <v>12.2</v>
      </c>
      <c r="J64" s="88">
        <f t="shared" si="42"/>
        <v>12.7</v>
      </c>
      <c r="K64" s="88">
        <f t="shared" si="42"/>
        <v>15.4</v>
      </c>
      <c r="L64" s="88">
        <f t="shared" si="42"/>
        <v>18.899999999999999</v>
      </c>
      <c r="M64" s="88">
        <f t="shared" si="42"/>
        <v>18.7</v>
      </c>
      <c r="N64" s="88">
        <f t="shared" si="42"/>
        <v>13.3</v>
      </c>
      <c r="O64" s="88">
        <f>IF(O47=0," ",ROUND(ROUND(O47,1)*100/ROUND(O46,1)-100,1))</f>
        <v>9</v>
      </c>
    </row>
    <row r="65" spans="1:15" ht="12.75" customHeight="1" x14ac:dyDescent="0.25">
      <c r="A65" s="67">
        <v>2019</v>
      </c>
      <c r="B65" s="46"/>
      <c r="C65" s="88">
        <f t="shared" ref="C65:N65" si="43">IF(C48=0," ",ROUND(ROUND(C48,1)*100/ROUND(C47,1)-100,1))</f>
        <v>2.2000000000000002</v>
      </c>
      <c r="D65" s="88">
        <f t="shared" si="43"/>
        <v>0.2</v>
      </c>
      <c r="E65" s="88">
        <f t="shared" si="43"/>
        <v>4</v>
      </c>
      <c r="F65" s="88">
        <f t="shared" si="43"/>
        <v>4</v>
      </c>
      <c r="G65" s="88">
        <f t="shared" si="43"/>
        <v>4</v>
      </c>
      <c r="H65" s="88">
        <f t="shared" si="43"/>
        <v>1.4</v>
      </c>
      <c r="I65" s="88">
        <f t="shared" si="43"/>
        <v>-0.5</v>
      </c>
      <c r="J65" s="88">
        <f t="shared" si="43"/>
        <v>-3</v>
      </c>
      <c r="K65" s="88">
        <f t="shared" si="43"/>
        <v>-8.3000000000000007</v>
      </c>
      <c r="L65" s="88">
        <f t="shared" si="43"/>
        <v>-10.1</v>
      </c>
      <c r="M65" s="88">
        <f t="shared" si="43"/>
        <v>-13</v>
      </c>
      <c r="N65" s="88">
        <f t="shared" si="43"/>
        <v>-8.4</v>
      </c>
      <c r="O65" s="88">
        <f>IF(O48=0," ",ROUND(ROUND(O48,1)*100/ROUND(O47,1)-100,1))</f>
        <v>-2.6</v>
      </c>
    </row>
    <row r="66" spans="1:15" ht="12.75" customHeight="1" x14ac:dyDescent="0.25">
      <c r="A66" s="67">
        <v>2020</v>
      </c>
      <c r="B66" s="46"/>
      <c r="C66" s="88">
        <f t="shared" ref="C66:N66" si="44">IF(C49=0," ",ROUND(ROUND(C49,1)*100/ROUND(C48,1)-100,1))</f>
        <v>4.3</v>
      </c>
      <c r="D66" s="88">
        <f t="shared" si="44"/>
        <v>3</v>
      </c>
      <c r="E66" s="88">
        <f t="shared" si="44"/>
        <v>-3.4</v>
      </c>
      <c r="F66" s="88">
        <f t="shared" si="44"/>
        <v>-14.2</v>
      </c>
      <c r="G66" s="88">
        <f t="shared" si="44"/>
        <v>-20.6</v>
      </c>
      <c r="H66" s="88">
        <f t="shared" si="44"/>
        <v>-16.7</v>
      </c>
      <c r="I66" s="88">
        <f t="shared" si="44"/>
        <v>-12.1</v>
      </c>
      <c r="J66" s="88" t="str">
        <f t="shared" si="44"/>
        <v xml:space="preserve"> </v>
      </c>
      <c r="K66" s="88" t="str">
        <f t="shared" si="44"/>
        <v xml:space="preserve"> </v>
      </c>
      <c r="L66" s="88" t="str">
        <f t="shared" si="44"/>
        <v xml:space="preserve"> </v>
      </c>
      <c r="M66" s="88" t="str">
        <f t="shared" si="44"/>
        <v xml:space="preserve"> </v>
      </c>
      <c r="N66" s="88" t="str">
        <f t="shared" si="44"/>
        <v xml:space="preserve"> </v>
      </c>
      <c r="O66" s="88" t="str">
        <f>IF(O49=0," ",ROUND(ROUND(O49,1)*100/ROUND(O48,1)-100,1))</f>
        <v xml:space="preserve"> </v>
      </c>
    </row>
    <row r="67" spans="1:15" ht="12.75" customHeight="1" x14ac:dyDescent="0.25">
      <c r="C67" s="88" t="str">
        <f t="shared" ref="C67:O67" si="45">IF(C50=0," ",ROUND(ROUND(C50,1)*100/ROUND(C48,1)-100,1))</f>
        <v xml:space="preserve"> </v>
      </c>
      <c r="D67" s="88" t="str">
        <f t="shared" si="45"/>
        <v xml:space="preserve"> </v>
      </c>
      <c r="E67" s="88" t="str">
        <f t="shared" si="45"/>
        <v xml:space="preserve"> </v>
      </c>
      <c r="F67" s="88" t="str">
        <f t="shared" si="45"/>
        <v xml:space="preserve"> </v>
      </c>
      <c r="G67" s="88" t="str">
        <f t="shared" si="45"/>
        <v xml:space="preserve"> </v>
      </c>
      <c r="H67" s="88" t="str">
        <f t="shared" si="45"/>
        <v xml:space="preserve"> </v>
      </c>
      <c r="I67" s="88" t="str">
        <f t="shared" si="45"/>
        <v xml:space="preserve"> </v>
      </c>
      <c r="J67" s="88" t="str">
        <f t="shared" si="45"/>
        <v xml:space="preserve"> </v>
      </c>
      <c r="K67" s="88" t="str">
        <f t="shared" si="45"/>
        <v xml:space="preserve"> </v>
      </c>
      <c r="L67" s="88" t="str">
        <f t="shared" si="45"/>
        <v xml:space="preserve"> </v>
      </c>
      <c r="M67" s="88" t="str">
        <f t="shared" si="45"/>
        <v xml:space="preserve"> </v>
      </c>
      <c r="N67" s="88" t="str">
        <f t="shared" si="45"/>
        <v xml:space="preserve"> </v>
      </c>
      <c r="O67" s="88" t="str">
        <f t="shared" si="45"/>
        <v xml:space="preserve"> </v>
      </c>
    </row>
    <row r="68" spans="1:15" ht="12.75" customHeight="1" x14ac:dyDescent="0.25"/>
  </sheetData>
  <customSheetViews>
    <customSheetView guid="{F9E9A101-0AED-4E93-9EB5-9B29754FB962}" showPageBreaks="1" printArea="1" topLeftCell="A17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&amp;C20</oddFooter>
      </headerFooter>
    </customSheetView>
    <customSheetView guid="{9F831791-35FE-48B9-B51E-7149413B65FB}" topLeftCell="A16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&amp;C20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&amp;C20</oddFooter>
      </headerFooter>
    </customSheetView>
    <customSheetView guid="{14493184-DA4B-400F-B257-6CC69D97FB7C}" showPageBreaks="1" printArea="1" topLeftCell="A13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&amp;C20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workbookViewId="0">
      <selection activeCell="I1" sqref="I1"/>
    </sheetView>
  </sheetViews>
  <sheetFormatPr baseColWidth="10" defaultColWidth="11.44140625" defaultRowHeight="11.4" x14ac:dyDescent="0.2"/>
  <cols>
    <col min="1" max="1" width="6.6640625" style="71" customWidth="1"/>
    <col min="2" max="2" width="10.33203125" style="71" customWidth="1"/>
    <col min="3" max="4" width="11.5546875" style="71" customWidth="1"/>
    <col min="5" max="8" width="12.109375" style="71" customWidth="1"/>
    <col min="9" max="16384" width="11.44140625" style="71"/>
  </cols>
  <sheetData>
    <row r="1" spans="1:11" ht="12" customHeight="1" x14ac:dyDescent="0.25">
      <c r="A1" s="152" t="s">
        <v>37</v>
      </c>
      <c r="B1" s="152"/>
      <c r="C1" s="152"/>
      <c r="D1" s="152"/>
      <c r="E1" s="152"/>
      <c r="F1" s="152"/>
      <c r="G1" s="152"/>
      <c r="H1" s="152"/>
    </row>
    <row r="2" spans="1:11" ht="10.5" customHeight="1" x14ac:dyDescent="0.25">
      <c r="A2" s="70"/>
      <c r="B2" s="70"/>
      <c r="C2" s="70"/>
      <c r="D2" s="70"/>
      <c r="E2" s="70"/>
      <c r="F2" s="70"/>
      <c r="G2" s="70"/>
      <c r="H2" s="70"/>
    </row>
    <row r="3" spans="1:11" s="70" customFormat="1" ht="12" customHeight="1" x14ac:dyDescent="0.25">
      <c r="A3" s="152" t="s">
        <v>72</v>
      </c>
      <c r="B3" s="152"/>
      <c r="C3" s="152"/>
      <c r="D3" s="152"/>
      <c r="E3" s="152"/>
      <c r="F3" s="152"/>
      <c r="G3" s="152"/>
      <c r="H3" s="152"/>
    </row>
    <row r="4" spans="1:11" s="70" customFormat="1" ht="12" customHeight="1" x14ac:dyDescent="0.25">
      <c r="A4" s="152" t="s">
        <v>38</v>
      </c>
      <c r="B4" s="152"/>
      <c r="C4" s="152"/>
      <c r="D4" s="152"/>
      <c r="E4" s="152"/>
      <c r="F4" s="152"/>
      <c r="G4" s="152"/>
      <c r="H4" s="152"/>
    </row>
    <row r="5" spans="1:11" s="70" customFormat="1" ht="10.5" customHeight="1" x14ac:dyDescent="0.25"/>
    <row r="6" spans="1:11" s="70" customFormat="1" ht="12" customHeight="1" x14ac:dyDescent="0.25">
      <c r="A6" s="153" t="s">
        <v>75</v>
      </c>
      <c r="B6" s="153"/>
      <c r="C6" s="153"/>
      <c r="D6" s="153"/>
      <c r="E6" s="153"/>
      <c r="F6" s="153"/>
      <c r="G6" s="153"/>
      <c r="H6" s="153"/>
    </row>
    <row r="7" spans="1:11" ht="9" customHeight="1" x14ac:dyDescent="0.2"/>
    <row r="8" spans="1:11" ht="14.1" customHeight="1" x14ac:dyDescent="0.2">
      <c r="A8" s="74"/>
      <c r="B8" s="33"/>
      <c r="C8" s="155" t="s">
        <v>39</v>
      </c>
      <c r="D8" s="156"/>
      <c r="E8" s="155" t="s">
        <v>64</v>
      </c>
      <c r="F8" s="157"/>
      <c r="G8" s="157"/>
      <c r="H8" s="157"/>
    </row>
    <row r="9" spans="1:11" ht="14.1" customHeight="1" x14ac:dyDescent="0.2">
      <c r="A9" s="158" t="s">
        <v>40</v>
      </c>
      <c r="B9" s="159"/>
      <c r="C9" s="33"/>
      <c r="D9" s="33" t="s">
        <v>41</v>
      </c>
      <c r="E9" s="34"/>
      <c r="F9" s="33" t="s">
        <v>41</v>
      </c>
      <c r="G9" s="155" t="s">
        <v>42</v>
      </c>
      <c r="H9" s="157"/>
    </row>
    <row r="10" spans="1:11" ht="14.1" customHeight="1" x14ac:dyDescent="0.2">
      <c r="A10" s="72"/>
      <c r="B10" s="73"/>
      <c r="C10" s="73" t="s">
        <v>43</v>
      </c>
      <c r="D10" s="73" t="s">
        <v>44</v>
      </c>
      <c r="E10" s="35" t="s">
        <v>43</v>
      </c>
      <c r="F10" s="73" t="s">
        <v>44</v>
      </c>
      <c r="G10" s="34" t="s">
        <v>65</v>
      </c>
      <c r="H10" s="74" t="s">
        <v>45</v>
      </c>
    </row>
    <row r="11" spans="1:11" ht="14.1" customHeight="1" x14ac:dyDescent="0.2">
      <c r="A11" s="158" t="s">
        <v>46</v>
      </c>
      <c r="B11" s="159"/>
      <c r="C11" s="73" t="s">
        <v>47</v>
      </c>
      <c r="D11" s="73" t="s">
        <v>48</v>
      </c>
      <c r="E11" s="35" t="s">
        <v>47</v>
      </c>
      <c r="F11" s="73" t="s">
        <v>48</v>
      </c>
      <c r="G11" s="35" t="s">
        <v>66</v>
      </c>
      <c r="H11" s="83" t="s">
        <v>49</v>
      </c>
    </row>
    <row r="12" spans="1:11" ht="14.1" customHeight="1" x14ac:dyDescent="0.2">
      <c r="A12" s="36"/>
      <c r="B12" s="37"/>
      <c r="C12" s="37"/>
      <c r="D12" s="37" t="s">
        <v>50</v>
      </c>
      <c r="E12" s="38"/>
      <c r="F12" s="37" t="s">
        <v>50</v>
      </c>
      <c r="G12" s="38"/>
      <c r="H12" s="36"/>
    </row>
    <row r="14" spans="1:11" x14ac:dyDescent="0.2">
      <c r="B14" s="154" t="s">
        <v>51</v>
      </c>
      <c r="C14" s="154"/>
      <c r="D14" s="154"/>
      <c r="E14" s="154"/>
      <c r="F14" s="154"/>
      <c r="G14" s="154"/>
      <c r="H14" s="154"/>
    </row>
    <row r="15" spans="1:11" ht="11.4" customHeight="1" x14ac:dyDescent="0.2"/>
    <row r="16" spans="1:11" s="82" customFormat="1" ht="12" x14ac:dyDescent="0.2">
      <c r="A16" s="55">
        <v>2010</v>
      </c>
      <c r="B16" s="61" t="s">
        <v>52</v>
      </c>
      <c r="C16" s="98">
        <v>93.2</v>
      </c>
      <c r="D16" s="99">
        <v>1.2</v>
      </c>
      <c r="E16" s="98">
        <v>93.8</v>
      </c>
      <c r="F16" s="99">
        <v>1.8</v>
      </c>
      <c r="G16" s="98">
        <v>93.2</v>
      </c>
      <c r="H16" s="102" t="s">
        <v>15</v>
      </c>
      <c r="J16" s="18"/>
      <c r="K16" s="18"/>
    </row>
    <row r="17" spans="1:11" s="82" customFormat="1" ht="12" x14ac:dyDescent="0.2">
      <c r="A17" s="55">
        <v>2011</v>
      </c>
      <c r="B17" s="61" t="s">
        <v>52</v>
      </c>
      <c r="C17" s="98">
        <v>95.1</v>
      </c>
      <c r="D17" s="99">
        <v>2</v>
      </c>
      <c r="E17" s="98">
        <v>95</v>
      </c>
      <c r="F17" s="99">
        <v>1.3</v>
      </c>
      <c r="G17" s="98">
        <v>94.5</v>
      </c>
      <c r="H17" s="102" t="s">
        <v>15</v>
      </c>
      <c r="J17" s="18"/>
      <c r="K17" s="18"/>
    </row>
    <row r="18" spans="1:11" s="82" customFormat="1" ht="12" x14ac:dyDescent="0.2">
      <c r="A18" s="55">
        <v>2012</v>
      </c>
      <c r="B18" s="61" t="s">
        <v>52</v>
      </c>
      <c r="C18" s="98">
        <v>97.2</v>
      </c>
      <c r="D18" s="99">
        <v>2.2000000000000002</v>
      </c>
      <c r="E18" s="98">
        <v>96.2</v>
      </c>
      <c r="F18" s="99">
        <v>1.3</v>
      </c>
      <c r="G18" s="98">
        <v>95.8</v>
      </c>
      <c r="H18" s="102" t="s">
        <v>15</v>
      </c>
      <c r="J18" s="18"/>
      <c r="K18" s="18"/>
    </row>
    <row r="19" spans="1:11" s="82" customFormat="1" ht="12" x14ac:dyDescent="0.2">
      <c r="A19" s="55">
        <v>2013</v>
      </c>
      <c r="B19" s="61" t="s">
        <v>52</v>
      </c>
      <c r="C19" s="98">
        <v>98.6</v>
      </c>
      <c r="D19" s="99">
        <v>1.4</v>
      </c>
      <c r="E19" s="98">
        <v>97.4</v>
      </c>
      <c r="F19" s="99">
        <v>1.2</v>
      </c>
      <c r="G19" s="98">
        <v>97</v>
      </c>
      <c r="H19" s="102" t="s">
        <v>15</v>
      </c>
      <c r="J19" s="18"/>
      <c r="K19" s="18"/>
    </row>
    <row r="20" spans="1:11" s="82" customFormat="1" ht="12" x14ac:dyDescent="0.2">
      <c r="A20" s="55">
        <v>2014</v>
      </c>
      <c r="B20" s="61" t="s">
        <v>52</v>
      </c>
      <c r="C20" s="98">
        <v>99.3</v>
      </c>
      <c r="D20" s="99">
        <v>0.7</v>
      </c>
      <c r="E20" s="98">
        <v>98.6</v>
      </c>
      <c r="F20" s="99">
        <v>1.2</v>
      </c>
      <c r="G20" s="98">
        <v>98.4</v>
      </c>
      <c r="H20" s="102" t="s">
        <v>15</v>
      </c>
      <c r="J20" s="18"/>
      <c r="K20" s="18"/>
    </row>
    <row r="21" spans="1:11" x14ac:dyDescent="0.2">
      <c r="A21" s="55">
        <v>2015</v>
      </c>
      <c r="B21" s="61" t="s">
        <v>52</v>
      </c>
      <c r="C21" s="98">
        <v>100</v>
      </c>
      <c r="D21" s="99">
        <v>0.7</v>
      </c>
      <c r="E21" s="98">
        <v>100</v>
      </c>
      <c r="F21" s="99">
        <v>1.4</v>
      </c>
      <c r="G21" s="98">
        <v>100</v>
      </c>
      <c r="H21" s="98">
        <v>100</v>
      </c>
      <c r="J21" s="18"/>
      <c r="K21" s="18"/>
    </row>
    <row r="22" spans="1:11" ht="11.4" customHeight="1" x14ac:dyDescent="0.2">
      <c r="A22" s="30">
        <v>2016</v>
      </c>
      <c r="B22" s="93" t="s">
        <v>52</v>
      </c>
      <c r="C22" s="98">
        <v>100.6</v>
      </c>
      <c r="D22" s="99">
        <v>0.6</v>
      </c>
      <c r="E22" s="98">
        <v>101.6</v>
      </c>
      <c r="F22" s="99">
        <v>1.6</v>
      </c>
      <c r="G22" s="98">
        <v>101.6</v>
      </c>
      <c r="H22" s="98">
        <v>101.6</v>
      </c>
      <c r="J22" s="18"/>
      <c r="K22" s="18"/>
    </row>
    <row r="23" spans="1:11" ht="11.4" customHeight="1" x14ac:dyDescent="0.2">
      <c r="A23" s="30">
        <v>2017</v>
      </c>
      <c r="B23" s="93" t="s">
        <v>52</v>
      </c>
      <c r="C23" s="98">
        <v>102.2</v>
      </c>
      <c r="D23" s="99">
        <v>1.6</v>
      </c>
      <c r="E23" s="98">
        <v>103.2</v>
      </c>
      <c r="F23" s="99">
        <v>1.6</v>
      </c>
      <c r="G23" s="98">
        <v>103.3</v>
      </c>
      <c r="H23" s="98">
        <v>102.8</v>
      </c>
      <c r="J23" s="18"/>
      <c r="K23" s="18"/>
    </row>
    <row r="24" spans="1:11" ht="11.4" customHeight="1" x14ac:dyDescent="0.2">
      <c r="A24" s="30">
        <v>2018</v>
      </c>
      <c r="B24" s="93" t="s">
        <v>52</v>
      </c>
      <c r="C24" s="98">
        <v>104.2</v>
      </c>
      <c r="D24" s="99">
        <v>2</v>
      </c>
      <c r="E24" s="98">
        <v>105.1</v>
      </c>
      <c r="F24" s="99">
        <v>1.8</v>
      </c>
      <c r="G24" s="98">
        <v>105.2</v>
      </c>
      <c r="H24" s="98">
        <v>104.7</v>
      </c>
      <c r="J24" s="18"/>
      <c r="K24" s="18"/>
    </row>
    <row r="25" spans="1:11" ht="11.4" customHeight="1" x14ac:dyDescent="0.2">
      <c r="A25" s="72">
        <v>2019</v>
      </c>
      <c r="B25" s="60" t="s">
        <v>52</v>
      </c>
      <c r="C25" s="98">
        <v>105.8</v>
      </c>
      <c r="D25" s="99">
        <v>1.5</v>
      </c>
      <c r="E25" s="98">
        <v>107</v>
      </c>
      <c r="F25" s="99">
        <v>1.8</v>
      </c>
      <c r="G25" s="98">
        <v>106.9</v>
      </c>
      <c r="H25" s="98">
        <v>107.5</v>
      </c>
      <c r="J25" s="18"/>
      <c r="K25" s="18"/>
    </row>
    <row r="26" spans="1:11" s="58" customFormat="1" ht="11.4" customHeight="1" x14ac:dyDescent="0.2">
      <c r="A26" s="72"/>
      <c r="B26" s="60"/>
      <c r="C26" s="101"/>
      <c r="D26" s="110"/>
      <c r="E26" s="100"/>
      <c r="F26" s="100"/>
      <c r="G26" s="101"/>
      <c r="H26" s="100"/>
      <c r="J26" s="59"/>
    </row>
    <row r="27" spans="1:11" ht="10.5" customHeight="1" x14ac:dyDescent="0.2">
      <c r="B27" s="154" t="s">
        <v>0</v>
      </c>
      <c r="C27" s="154"/>
      <c r="D27" s="154"/>
      <c r="E27" s="154"/>
      <c r="F27" s="154"/>
      <c r="G27" s="154"/>
      <c r="H27" s="154"/>
    </row>
    <row r="29" spans="1:11" x14ac:dyDescent="0.2">
      <c r="A29" s="71">
        <v>2017</v>
      </c>
      <c r="B29" s="90" t="s">
        <v>53</v>
      </c>
      <c r="C29" s="98">
        <v>100.6</v>
      </c>
      <c r="D29" s="89">
        <v>1.5</v>
      </c>
      <c r="E29" s="98">
        <v>102.4</v>
      </c>
      <c r="F29" s="89">
        <v>1.5</v>
      </c>
      <c r="G29" s="98">
        <v>102.4</v>
      </c>
      <c r="H29" s="98">
        <v>102.4</v>
      </c>
    </row>
    <row r="30" spans="1:11" x14ac:dyDescent="0.2">
      <c r="B30" s="90" t="s">
        <v>54</v>
      </c>
      <c r="C30" s="98">
        <v>101.3</v>
      </c>
      <c r="D30" s="89">
        <v>1.9</v>
      </c>
      <c r="E30" s="98">
        <v>102.7</v>
      </c>
      <c r="F30" s="89">
        <v>1.6</v>
      </c>
      <c r="G30" s="98">
        <v>102.7</v>
      </c>
      <c r="H30" s="98">
        <v>102.4</v>
      </c>
    </row>
    <row r="31" spans="1:11" x14ac:dyDescent="0.2">
      <c r="B31" s="90" t="s">
        <v>3</v>
      </c>
      <c r="C31" s="98">
        <v>101.5</v>
      </c>
      <c r="D31" s="89">
        <v>1.4</v>
      </c>
      <c r="E31" s="98">
        <v>102.8</v>
      </c>
      <c r="F31" s="89">
        <v>1.6</v>
      </c>
      <c r="G31" s="98">
        <v>102.8</v>
      </c>
      <c r="H31" s="98">
        <v>102.4</v>
      </c>
    </row>
    <row r="32" spans="1:11" x14ac:dyDescent="0.2">
      <c r="B32" s="90" t="s">
        <v>4</v>
      </c>
      <c r="C32" s="98">
        <v>102</v>
      </c>
      <c r="D32" s="89">
        <v>1.8</v>
      </c>
      <c r="E32" s="98">
        <v>102.9</v>
      </c>
      <c r="F32" s="89">
        <v>1.6</v>
      </c>
      <c r="G32" s="98">
        <v>103</v>
      </c>
      <c r="H32" s="98">
        <v>102.7</v>
      </c>
    </row>
    <row r="33" spans="1:8" x14ac:dyDescent="0.2">
      <c r="B33" s="90" t="s">
        <v>5</v>
      </c>
      <c r="C33" s="98">
        <v>102</v>
      </c>
      <c r="D33" s="89">
        <v>1.3</v>
      </c>
      <c r="E33" s="98">
        <v>103.1</v>
      </c>
      <c r="F33" s="89">
        <v>1.7</v>
      </c>
      <c r="G33" s="98">
        <v>103.2</v>
      </c>
      <c r="H33" s="98">
        <v>102.7</v>
      </c>
    </row>
    <row r="34" spans="1:8" x14ac:dyDescent="0.2">
      <c r="B34" s="90" t="s">
        <v>6</v>
      </c>
      <c r="C34" s="98">
        <v>102.3</v>
      </c>
      <c r="D34" s="89">
        <v>1.5</v>
      </c>
      <c r="E34" s="98">
        <v>103.2</v>
      </c>
      <c r="F34" s="89">
        <v>1.7</v>
      </c>
      <c r="G34" s="98">
        <v>103.3</v>
      </c>
      <c r="H34" s="98">
        <v>102.8</v>
      </c>
    </row>
    <row r="35" spans="1:8" x14ac:dyDescent="0.2">
      <c r="B35" s="90" t="s">
        <v>7</v>
      </c>
      <c r="C35" s="98">
        <v>102.7</v>
      </c>
      <c r="D35" s="89">
        <v>1.5</v>
      </c>
      <c r="E35" s="98">
        <v>103.3</v>
      </c>
      <c r="F35" s="89">
        <v>1.6</v>
      </c>
      <c r="G35" s="98">
        <v>103.4</v>
      </c>
      <c r="H35" s="98">
        <v>102.9</v>
      </c>
    </row>
    <row r="36" spans="1:8" x14ac:dyDescent="0.2">
      <c r="B36" s="64" t="s">
        <v>55</v>
      </c>
      <c r="C36" s="98">
        <v>102.9</v>
      </c>
      <c r="D36" s="89">
        <v>1.7</v>
      </c>
      <c r="E36" s="98">
        <v>103.4</v>
      </c>
      <c r="F36" s="89">
        <v>1.7</v>
      </c>
      <c r="G36" s="98">
        <v>103.5</v>
      </c>
      <c r="H36" s="98">
        <v>102.9</v>
      </c>
    </row>
    <row r="37" spans="1:8" x14ac:dyDescent="0.2">
      <c r="B37" s="90" t="s">
        <v>56</v>
      </c>
      <c r="C37" s="98">
        <v>102.9</v>
      </c>
      <c r="D37" s="89">
        <v>1.7</v>
      </c>
      <c r="E37" s="98">
        <v>103.5</v>
      </c>
      <c r="F37" s="89">
        <v>1.6</v>
      </c>
      <c r="G37" s="98">
        <v>103.6</v>
      </c>
      <c r="H37" s="98">
        <v>103</v>
      </c>
    </row>
    <row r="38" spans="1:8" x14ac:dyDescent="0.2">
      <c r="A38" s="30"/>
      <c r="B38" s="90" t="s">
        <v>57</v>
      </c>
      <c r="C38" s="98">
        <v>102.8</v>
      </c>
      <c r="D38" s="89">
        <v>1.4</v>
      </c>
      <c r="E38" s="98">
        <v>103.7</v>
      </c>
      <c r="F38" s="89">
        <v>1.6</v>
      </c>
      <c r="G38" s="98">
        <v>103.8</v>
      </c>
      <c r="H38" s="98">
        <v>103.1</v>
      </c>
    </row>
    <row r="39" spans="1:8" x14ac:dyDescent="0.2">
      <c r="B39" s="90" t="s">
        <v>58</v>
      </c>
      <c r="C39" s="98">
        <v>102.4</v>
      </c>
      <c r="D39" s="89">
        <v>1.7</v>
      </c>
      <c r="E39" s="98">
        <v>103.8</v>
      </c>
      <c r="F39" s="89">
        <v>1.6</v>
      </c>
      <c r="G39" s="98">
        <v>103.9</v>
      </c>
      <c r="H39" s="98">
        <v>103.1</v>
      </c>
    </row>
    <row r="40" spans="1:8" x14ac:dyDescent="0.2">
      <c r="B40" s="90" t="s">
        <v>59</v>
      </c>
      <c r="C40" s="98">
        <v>102.9</v>
      </c>
      <c r="D40" s="89">
        <v>1.6</v>
      </c>
      <c r="E40" s="98">
        <v>103.9</v>
      </c>
      <c r="F40" s="89">
        <v>1.7</v>
      </c>
      <c r="G40" s="98">
        <v>104</v>
      </c>
      <c r="H40" s="98">
        <v>103.1</v>
      </c>
    </row>
    <row r="41" spans="1:8" x14ac:dyDescent="0.2">
      <c r="C41" s="98"/>
      <c r="D41" s="89"/>
      <c r="E41" s="98"/>
      <c r="F41" s="89"/>
      <c r="G41" s="98"/>
      <c r="H41" s="98"/>
    </row>
    <row r="42" spans="1:8" ht="11.4" customHeight="1" x14ac:dyDescent="0.2">
      <c r="A42" s="71">
        <v>2018</v>
      </c>
      <c r="B42" s="90" t="s">
        <v>53</v>
      </c>
      <c r="C42" s="98">
        <v>102.2</v>
      </c>
      <c r="D42" s="89">
        <v>1.6</v>
      </c>
      <c r="E42" s="98">
        <v>104.4</v>
      </c>
      <c r="F42" s="89">
        <v>2</v>
      </c>
      <c r="G42" s="98">
        <v>104.4</v>
      </c>
      <c r="H42" s="98">
        <v>104.1</v>
      </c>
    </row>
    <row r="43" spans="1:8" ht="11.4" customHeight="1" x14ac:dyDescent="0.2">
      <c r="B43" s="90" t="s">
        <v>54</v>
      </c>
      <c r="C43" s="98">
        <v>102.7</v>
      </c>
      <c r="D43" s="89">
        <v>1.4</v>
      </c>
      <c r="E43" s="98">
        <v>104.5</v>
      </c>
      <c r="F43" s="89">
        <v>1.8</v>
      </c>
      <c r="G43" s="98">
        <v>104.5</v>
      </c>
      <c r="H43" s="98">
        <v>104.1</v>
      </c>
    </row>
    <row r="44" spans="1:8" x14ac:dyDescent="0.2">
      <c r="B44" s="90" t="s">
        <v>3</v>
      </c>
      <c r="C44" s="98">
        <v>103.3</v>
      </c>
      <c r="D44" s="89">
        <v>1.8</v>
      </c>
      <c r="E44" s="98">
        <v>104.6</v>
      </c>
      <c r="F44" s="89">
        <v>1.8</v>
      </c>
      <c r="G44" s="98">
        <v>104.7</v>
      </c>
      <c r="H44" s="98">
        <v>104.1</v>
      </c>
    </row>
    <row r="45" spans="1:8" ht="11.4" customHeight="1" x14ac:dyDescent="0.2">
      <c r="B45" s="90" t="s">
        <v>4</v>
      </c>
      <c r="C45" s="98">
        <v>103.5</v>
      </c>
      <c r="D45" s="89">
        <v>1.5</v>
      </c>
      <c r="E45" s="98">
        <v>104.8</v>
      </c>
      <c r="F45" s="89">
        <v>1.8</v>
      </c>
      <c r="G45" s="98">
        <v>104.9</v>
      </c>
      <c r="H45" s="98">
        <v>104.3</v>
      </c>
    </row>
    <row r="46" spans="1:8" ht="11.4" customHeight="1" x14ac:dyDescent="0.2">
      <c r="B46" s="90" t="s">
        <v>5</v>
      </c>
      <c r="C46" s="98">
        <v>104.2</v>
      </c>
      <c r="D46" s="89">
        <v>2.2000000000000002</v>
      </c>
      <c r="E46" s="98">
        <v>104.9</v>
      </c>
      <c r="F46" s="89">
        <v>1.7</v>
      </c>
      <c r="G46" s="98">
        <v>105</v>
      </c>
      <c r="H46" s="98">
        <v>104.3</v>
      </c>
    </row>
    <row r="47" spans="1:8" ht="11.4" customHeight="1" x14ac:dyDescent="0.2">
      <c r="B47" s="90" t="s">
        <v>6</v>
      </c>
      <c r="C47" s="98">
        <v>104.4</v>
      </c>
      <c r="D47" s="89">
        <v>2.1</v>
      </c>
      <c r="E47" s="98">
        <v>105</v>
      </c>
      <c r="F47" s="89">
        <v>1.7</v>
      </c>
      <c r="G47" s="98">
        <v>105.1</v>
      </c>
      <c r="H47" s="98">
        <v>104.6</v>
      </c>
    </row>
    <row r="48" spans="1:8" ht="11.4" customHeight="1" x14ac:dyDescent="0.2">
      <c r="B48" s="90" t="s">
        <v>7</v>
      </c>
      <c r="C48" s="98">
        <v>104.8</v>
      </c>
      <c r="D48" s="89">
        <v>2</v>
      </c>
      <c r="E48" s="98">
        <v>105.2</v>
      </c>
      <c r="F48" s="89">
        <v>1.8</v>
      </c>
      <c r="G48" s="98">
        <v>105.3</v>
      </c>
      <c r="H48" s="98">
        <v>104.9</v>
      </c>
    </row>
    <row r="49" spans="1:8" ht="11.4" customHeight="1" x14ac:dyDescent="0.2">
      <c r="B49" s="64" t="s">
        <v>55</v>
      </c>
      <c r="C49" s="98">
        <v>105</v>
      </c>
      <c r="D49" s="89">
        <v>2</v>
      </c>
      <c r="E49" s="98">
        <v>105.4</v>
      </c>
      <c r="F49" s="89">
        <v>1.9</v>
      </c>
      <c r="G49" s="98">
        <v>105.5</v>
      </c>
      <c r="H49" s="98">
        <v>104.9</v>
      </c>
    </row>
    <row r="50" spans="1:8" ht="13.95" customHeight="1" x14ac:dyDescent="0.2">
      <c r="B50" s="90" t="s">
        <v>56</v>
      </c>
      <c r="C50" s="98">
        <v>105.3</v>
      </c>
      <c r="D50" s="89">
        <v>2.2999999999999998</v>
      </c>
      <c r="E50" s="98">
        <v>105.4</v>
      </c>
      <c r="F50" s="89">
        <v>1.8</v>
      </c>
      <c r="G50" s="98">
        <v>105.4</v>
      </c>
      <c r="H50" s="98">
        <v>104.9</v>
      </c>
    </row>
    <row r="51" spans="1:8" ht="11.4" customHeight="1" x14ac:dyDescent="0.2">
      <c r="A51" s="30"/>
      <c r="B51" s="90" t="s">
        <v>57</v>
      </c>
      <c r="C51" s="98">
        <v>105.6</v>
      </c>
      <c r="D51" s="89">
        <v>2.7</v>
      </c>
      <c r="E51" s="98">
        <v>105.6</v>
      </c>
      <c r="F51" s="89">
        <v>1.8</v>
      </c>
      <c r="G51" s="98">
        <v>105.6</v>
      </c>
      <c r="H51" s="98">
        <v>105.3</v>
      </c>
    </row>
    <row r="52" spans="1:8" ht="11.4" customHeight="1" x14ac:dyDescent="0.2">
      <c r="B52" s="90" t="s">
        <v>58</v>
      </c>
      <c r="C52" s="98">
        <v>104.9</v>
      </c>
      <c r="D52" s="89">
        <v>2.4</v>
      </c>
      <c r="E52" s="98">
        <v>105.7</v>
      </c>
      <c r="F52" s="89">
        <v>1.8</v>
      </c>
      <c r="G52" s="98">
        <v>105.8</v>
      </c>
      <c r="H52" s="98">
        <v>105.3</v>
      </c>
    </row>
    <row r="53" spans="1:8" ht="11.4" customHeight="1" x14ac:dyDescent="0.2">
      <c r="B53" s="90" t="s">
        <v>59</v>
      </c>
      <c r="C53" s="98">
        <v>104.9</v>
      </c>
      <c r="D53" s="89">
        <v>1.9</v>
      </c>
      <c r="E53" s="98">
        <v>105.8</v>
      </c>
      <c r="F53" s="89">
        <v>1.8</v>
      </c>
      <c r="G53" s="98">
        <v>105.9</v>
      </c>
      <c r="H53" s="98">
        <v>105.3</v>
      </c>
    </row>
    <row r="54" spans="1:8" ht="11.4" customHeight="1" x14ac:dyDescent="0.2">
      <c r="B54" s="91"/>
      <c r="C54" s="98"/>
      <c r="D54" s="89"/>
      <c r="E54" s="98"/>
      <c r="F54" s="89"/>
      <c r="G54" s="98"/>
      <c r="H54" s="98"/>
    </row>
    <row r="55" spans="1:8" ht="11.4" customHeight="1" x14ac:dyDescent="0.2">
      <c r="A55" s="71">
        <v>2019</v>
      </c>
      <c r="B55" s="90" t="s">
        <v>53</v>
      </c>
      <c r="C55" s="98">
        <v>103.9</v>
      </c>
      <c r="D55" s="89">
        <v>1.7</v>
      </c>
      <c r="E55" s="98">
        <v>106.3</v>
      </c>
      <c r="F55" s="89">
        <v>1.8</v>
      </c>
      <c r="G55" s="98">
        <v>106.2</v>
      </c>
      <c r="H55" s="98">
        <v>107</v>
      </c>
    </row>
    <row r="56" spans="1:8" ht="11.4" customHeight="1" x14ac:dyDescent="0.2">
      <c r="B56" s="90" t="s">
        <v>54</v>
      </c>
      <c r="C56" s="98">
        <v>104.4</v>
      </c>
      <c r="D56" s="89">
        <v>1.7</v>
      </c>
      <c r="E56" s="98">
        <v>106.4</v>
      </c>
      <c r="F56" s="89">
        <v>1.8</v>
      </c>
      <c r="G56" s="98">
        <v>106.3</v>
      </c>
      <c r="H56" s="98">
        <v>107</v>
      </c>
    </row>
    <row r="57" spans="1:8" x14ac:dyDescent="0.2">
      <c r="B57" s="64" t="s">
        <v>3</v>
      </c>
      <c r="C57" s="98">
        <v>104.9</v>
      </c>
      <c r="D57" s="89">
        <v>1.5</v>
      </c>
      <c r="E57" s="98">
        <v>106.5</v>
      </c>
      <c r="F57" s="89">
        <v>1.8</v>
      </c>
      <c r="G57" s="98">
        <v>106.4</v>
      </c>
      <c r="H57" s="98">
        <v>107</v>
      </c>
    </row>
    <row r="58" spans="1:8" ht="11.4" customHeight="1" x14ac:dyDescent="0.2">
      <c r="B58" s="90" t="s">
        <v>4</v>
      </c>
      <c r="C58" s="98">
        <v>105.8</v>
      </c>
      <c r="D58" s="89">
        <v>2.2000000000000002</v>
      </c>
      <c r="E58" s="98">
        <v>106.7</v>
      </c>
      <c r="F58" s="89">
        <v>1.8</v>
      </c>
      <c r="G58" s="98">
        <v>106.6</v>
      </c>
      <c r="H58" s="98">
        <v>107.3</v>
      </c>
    </row>
    <row r="59" spans="1:8" ht="11.4" customHeight="1" x14ac:dyDescent="0.2">
      <c r="B59" s="64" t="s">
        <v>5</v>
      </c>
      <c r="C59" s="98">
        <v>105.9</v>
      </c>
      <c r="D59" s="89">
        <v>1.6</v>
      </c>
      <c r="E59" s="98">
        <v>106.8</v>
      </c>
      <c r="F59" s="89">
        <v>1.8</v>
      </c>
      <c r="G59" s="98">
        <v>106.7</v>
      </c>
      <c r="H59" s="98">
        <v>107.3</v>
      </c>
    </row>
    <row r="60" spans="1:8" ht="11.4" customHeight="1" x14ac:dyDescent="0.2">
      <c r="B60" s="64" t="s">
        <v>6</v>
      </c>
      <c r="C60" s="98">
        <v>106.3</v>
      </c>
      <c r="D60" s="89">
        <v>1.8</v>
      </c>
      <c r="E60" s="98">
        <v>106.9</v>
      </c>
      <c r="F60" s="89">
        <v>1.8</v>
      </c>
      <c r="G60" s="98">
        <v>106.7</v>
      </c>
      <c r="H60" s="98">
        <v>107.5</v>
      </c>
    </row>
    <row r="61" spans="1:8" ht="11.4" customHeight="1" x14ac:dyDescent="0.2">
      <c r="B61" s="64" t="s">
        <v>7</v>
      </c>
      <c r="C61" s="98">
        <v>106.6</v>
      </c>
      <c r="D61" s="89">
        <v>1.7</v>
      </c>
      <c r="E61" s="98">
        <v>107</v>
      </c>
      <c r="F61" s="89">
        <v>1.7</v>
      </c>
      <c r="G61" s="98">
        <v>106.9</v>
      </c>
      <c r="H61" s="98">
        <v>107.8</v>
      </c>
    </row>
    <row r="62" spans="1:8" ht="11.4" customHeight="1" x14ac:dyDescent="0.2">
      <c r="B62" s="64" t="s">
        <v>55</v>
      </c>
      <c r="C62" s="98">
        <v>106.5</v>
      </c>
      <c r="D62" s="89">
        <v>1.4</v>
      </c>
      <c r="E62" s="98">
        <v>107.1</v>
      </c>
      <c r="F62" s="89">
        <v>1.6</v>
      </c>
      <c r="G62" s="98">
        <v>106.9</v>
      </c>
      <c r="H62" s="98">
        <v>107.8</v>
      </c>
    </row>
    <row r="63" spans="1:8" ht="11.4" customHeight="1" x14ac:dyDescent="0.2">
      <c r="B63" s="64" t="s">
        <v>56</v>
      </c>
      <c r="C63" s="98">
        <v>106.5</v>
      </c>
      <c r="D63" s="89">
        <v>1.1000000000000001</v>
      </c>
      <c r="E63" s="98">
        <v>107.2</v>
      </c>
      <c r="F63" s="89">
        <v>1.7</v>
      </c>
      <c r="G63" s="98">
        <v>107</v>
      </c>
      <c r="H63" s="98">
        <v>107.9</v>
      </c>
    </row>
    <row r="64" spans="1:8" ht="11.4" customHeight="1" x14ac:dyDescent="0.2">
      <c r="B64" s="64" t="s">
        <v>57</v>
      </c>
      <c r="C64" s="98">
        <v>106.6</v>
      </c>
      <c r="D64" s="89">
        <v>0.9</v>
      </c>
      <c r="E64" s="98">
        <v>107.5</v>
      </c>
      <c r="F64" s="89">
        <v>1.8</v>
      </c>
      <c r="G64" s="98">
        <v>107.4</v>
      </c>
      <c r="H64" s="98">
        <v>107.9</v>
      </c>
    </row>
    <row r="65" spans="1:9" ht="11.4" customHeight="1" x14ac:dyDescent="0.2">
      <c r="B65" s="64" t="s">
        <v>58</v>
      </c>
      <c r="C65" s="98">
        <v>105.8</v>
      </c>
      <c r="D65" s="89">
        <v>0.9</v>
      </c>
      <c r="E65" s="98">
        <v>107.5</v>
      </c>
      <c r="F65" s="89">
        <v>1.7</v>
      </c>
      <c r="G65" s="98">
        <v>107.5</v>
      </c>
      <c r="H65" s="98">
        <v>107.9</v>
      </c>
    </row>
    <row r="66" spans="1:9" ht="11.4" customHeight="1" x14ac:dyDescent="0.2">
      <c r="B66" s="64" t="s">
        <v>59</v>
      </c>
      <c r="C66" s="98">
        <v>106.3</v>
      </c>
      <c r="D66" s="89">
        <v>1.3</v>
      </c>
      <c r="E66" s="98">
        <v>107.6</v>
      </c>
      <c r="F66" s="89">
        <v>1.7</v>
      </c>
      <c r="G66" s="98">
        <v>107.6</v>
      </c>
      <c r="H66" s="98">
        <v>108</v>
      </c>
    </row>
    <row r="67" spans="1:9" ht="11.4" customHeight="1" x14ac:dyDescent="0.2">
      <c r="C67" s="92"/>
      <c r="D67" s="89"/>
      <c r="E67" s="92"/>
      <c r="F67" s="89"/>
      <c r="G67" s="92"/>
      <c r="H67" s="92"/>
    </row>
    <row r="68" spans="1:9" ht="11.4" customHeight="1" x14ac:dyDescent="0.2">
      <c r="A68" s="71">
        <v>2020</v>
      </c>
      <c r="B68" s="90" t="s">
        <v>53</v>
      </c>
      <c r="C68" s="98">
        <v>105.5</v>
      </c>
      <c r="D68" s="89">
        <v>1.5</v>
      </c>
      <c r="E68" s="98">
        <v>107.9</v>
      </c>
      <c r="F68" s="89">
        <v>1.5</v>
      </c>
      <c r="G68" s="98">
        <v>107.8</v>
      </c>
      <c r="H68" s="98">
        <v>108.2</v>
      </c>
    </row>
    <row r="69" spans="1:9" s="79" customFormat="1" ht="11.4" customHeight="1" x14ac:dyDescent="0.2">
      <c r="B69" s="90" t="s">
        <v>54</v>
      </c>
      <c r="C69" s="98">
        <v>106.2</v>
      </c>
      <c r="D69" s="89">
        <v>1.7</v>
      </c>
      <c r="E69" s="98">
        <v>108</v>
      </c>
      <c r="F69" s="89">
        <v>1.5</v>
      </c>
      <c r="G69" s="98">
        <v>108</v>
      </c>
      <c r="H69" s="98">
        <v>108.3</v>
      </c>
    </row>
    <row r="70" spans="1:9" s="80" customFormat="1" ht="11.4" customHeight="1" x14ac:dyDescent="0.2">
      <c r="B70" s="64" t="s">
        <v>3</v>
      </c>
      <c r="C70" s="98">
        <v>106.2</v>
      </c>
      <c r="D70" s="89">
        <v>1.2</v>
      </c>
      <c r="E70" s="98">
        <v>108.1</v>
      </c>
      <c r="F70" s="89">
        <v>1.5</v>
      </c>
      <c r="G70" s="98">
        <v>108.1</v>
      </c>
      <c r="H70" s="98">
        <v>108.3</v>
      </c>
    </row>
    <row r="71" spans="1:9" s="81" customFormat="1" ht="11.4" customHeight="1" x14ac:dyDescent="0.2">
      <c r="B71" s="90" t="s">
        <v>4</v>
      </c>
      <c r="C71" s="98">
        <v>106.7</v>
      </c>
      <c r="D71" s="89">
        <v>0.9</v>
      </c>
      <c r="E71" s="98">
        <v>108.3</v>
      </c>
      <c r="F71" s="89">
        <v>1.5</v>
      </c>
      <c r="G71" s="98">
        <v>108.2</v>
      </c>
      <c r="H71" s="98">
        <v>108.6</v>
      </c>
    </row>
    <row r="72" spans="1:9" s="103" customFormat="1" ht="11.4" customHeight="1" x14ac:dyDescent="0.2">
      <c r="B72" s="64" t="s">
        <v>5</v>
      </c>
      <c r="C72" s="98">
        <v>106.5</v>
      </c>
      <c r="D72" s="89">
        <v>0.6</v>
      </c>
      <c r="E72" s="98">
        <v>108.3</v>
      </c>
      <c r="F72" s="89">
        <v>1.4</v>
      </c>
      <c r="G72" s="98">
        <v>108.3</v>
      </c>
      <c r="H72" s="98">
        <v>108.6</v>
      </c>
    </row>
    <row r="73" spans="1:9" s="108" customFormat="1" ht="11.4" customHeight="1" x14ac:dyDescent="0.2">
      <c r="B73" s="64" t="s">
        <v>6</v>
      </c>
      <c r="C73" s="98">
        <v>107.1</v>
      </c>
      <c r="D73" s="89">
        <v>0.8</v>
      </c>
      <c r="E73" s="98">
        <v>108.4</v>
      </c>
      <c r="F73" s="89">
        <v>1.4</v>
      </c>
      <c r="G73" s="98">
        <v>108.4</v>
      </c>
      <c r="H73" s="98">
        <v>108.7</v>
      </c>
    </row>
    <row r="74" spans="1:9" s="112" customFormat="1" ht="11.4" customHeight="1" x14ac:dyDescent="0.2">
      <c r="B74" s="64" t="s">
        <v>7</v>
      </c>
      <c r="C74" s="98">
        <v>106.6</v>
      </c>
      <c r="D74" s="89">
        <v>0</v>
      </c>
      <c r="E74" s="98">
        <v>108.5</v>
      </c>
      <c r="F74" s="89">
        <v>1.4</v>
      </c>
      <c r="G74" s="98">
        <v>108.5</v>
      </c>
      <c r="H74" s="98">
        <v>108.2</v>
      </c>
    </row>
    <row r="75" spans="1:9" s="25" customFormat="1" ht="12.75" customHeight="1" x14ac:dyDescent="0.25"/>
    <row r="76" spans="1:9" ht="11.4" customHeight="1" x14ac:dyDescent="0.2">
      <c r="I76" s="30"/>
    </row>
    <row r="77" spans="1:9" ht="11.4" customHeight="1" x14ac:dyDescent="0.2">
      <c r="A77" s="30"/>
      <c r="B77" s="64"/>
      <c r="C77" s="62"/>
      <c r="D77" s="63"/>
      <c r="E77" s="62"/>
      <c r="F77" s="63"/>
      <c r="G77" s="62"/>
      <c r="H77" s="62"/>
      <c r="I77" s="30"/>
    </row>
    <row r="78" spans="1:9" x14ac:dyDescent="0.2">
      <c r="A78" s="30"/>
      <c r="B78" s="64"/>
      <c r="C78" s="62"/>
      <c r="D78" s="63"/>
      <c r="E78" s="62"/>
      <c r="F78" s="63"/>
      <c r="G78" s="62"/>
      <c r="H78" s="62"/>
      <c r="I78" s="30"/>
    </row>
    <row r="79" spans="1:9" x14ac:dyDescent="0.2">
      <c r="A79" s="30"/>
      <c r="B79" s="64"/>
      <c r="C79" s="62"/>
      <c r="D79" s="63"/>
      <c r="E79" s="62"/>
      <c r="F79" s="63"/>
      <c r="G79" s="62"/>
      <c r="H79" s="62"/>
      <c r="I79" s="30"/>
    </row>
    <row r="80" spans="1:9" x14ac:dyDescent="0.2">
      <c r="A80" s="30"/>
      <c r="B80" s="64"/>
      <c r="C80" s="62"/>
      <c r="D80" s="63"/>
      <c r="E80" s="62"/>
      <c r="F80" s="63"/>
      <c r="G80" s="62"/>
      <c r="H80" s="62"/>
      <c r="I80" s="30"/>
    </row>
    <row r="81" spans="1:9" x14ac:dyDescent="0.2">
      <c r="A81" s="30"/>
      <c r="B81" s="64"/>
      <c r="C81" s="62"/>
      <c r="D81" s="63"/>
      <c r="E81" s="62"/>
      <c r="F81" s="63"/>
      <c r="G81" s="62"/>
      <c r="H81" s="62"/>
      <c r="I81" s="30"/>
    </row>
    <row r="82" spans="1:9" x14ac:dyDescent="0.2">
      <c r="A82" s="30"/>
      <c r="B82" s="30"/>
      <c r="C82" s="30"/>
      <c r="D82" s="30"/>
      <c r="E82" s="30"/>
      <c r="F82" s="30"/>
      <c r="G82" s="30"/>
      <c r="H82" s="30"/>
      <c r="I82" s="30"/>
    </row>
  </sheetData>
  <customSheetViews>
    <customSheetView guid="{F9E9A101-0AED-4E93-9EB5-9B29754FB962}" showPageBreaks="1" printArea="1">
      <selection sqref="A1:H73"/>
      <pageMargins left="0.78740157480314965" right="0.78740157480314965" top="0.59055118110236227" bottom="0.78740157480314965" header="0.31496062992125984" footer="0.31496062992125984"/>
      <pageSetup paperSize="9" scale="75" orientation="portrait" r:id="rId1"/>
      <headerFooter>
        <oddFooter>&amp;C21</oddFooter>
      </headerFooter>
    </customSheetView>
    <customSheetView guid="{9F831791-35FE-48B9-B51E-7149413B65FB}" topLeftCell="A13">
      <selection activeCell="N62" sqref="N62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&amp;C21</oddFooter>
      </headerFooter>
    </customSheetView>
    <customSheetView guid="{ABE6FC4A-3C4E-4BD6-A100-AF953977054E}" showPageBreaks="1" printArea="1">
      <selection activeCell="H72" sqref="H72"/>
      <pageMargins left="0.78740157480314965" right="0.78740157480314965" top="0.59055118110236227" bottom="0.78740157480314965" header="0.31496062992125984" footer="0.31496062992125984"/>
      <pageSetup paperSize="9" scale="75" orientation="portrait" r:id="rId3"/>
      <headerFooter>
        <oddFooter>&amp;C21</oddFooter>
      </headerFooter>
    </customSheetView>
    <customSheetView guid="{14493184-DA4B-400F-B257-6CC69D97FB7C}" showPageBreaks="1" printArea="1">
      <selection activeCell="H74" sqref="H74"/>
      <pageMargins left="0.78740157480314965" right="0.78740157480314965" top="0.59055118110236227" bottom="0.78740157480314965" header="0.31496062992125984" footer="0.31496062992125984"/>
      <pageSetup paperSize="9" scale="75" orientation="portrait" r:id="rId4"/>
      <headerFooter>
        <oddFooter>&amp;C21</oddFooter>
      </headerFooter>
    </customSheetView>
  </customSheetViews>
  <mergeCells count="11"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  <mergeCell ref="B14:H14"/>
  </mergeCells>
  <pageMargins left="0.78740157480314965" right="0.78740157480314965" top="0.59055118110236227" bottom="0.78740157480314965" header="0.31496062992125984" footer="0.31496062992125984"/>
  <pageSetup paperSize="9" scale="75" orientation="portrait" r:id="rId5"/>
  <headerFooter>
    <oddFooter>&amp;C21</oddFooter>
  </headerFooter>
  <drawing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44" workbookViewId="0">
      <selection activeCell="B75" sqref="B75"/>
    </sheetView>
  </sheetViews>
  <sheetFormatPr baseColWidth="10" defaultColWidth="11.44140625" defaultRowHeight="11.4" x14ac:dyDescent="0.2"/>
  <cols>
    <col min="1" max="1" width="6.6640625" style="114" customWidth="1"/>
    <col min="2" max="2" width="10.33203125" style="114" customWidth="1"/>
    <col min="3" max="4" width="11.5546875" style="114" customWidth="1"/>
    <col min="5" max="8" width="12.109375" style="114" customWidth="1"/>
    <col min="9" max="16384" width="11.44140625" style="114"/>
  </cols>
  <sheetData>
    <row r="1" spans="1:11" ht="12" customHeight="1" x14ac:dyDescent="0.25">
      <c r="A1" s="152" t="s">
        <v>37</v>
      </c>
      <c r="B1" s="152"/>
      <c r="C1" s="152"/>
      <c r="D1" s="152"/>
      <c r="E1" s="152"/>
      <c r="F1" s="152"/>
      <c r="G1" s="152"/>
      <c r="H1" s="152"/>
    </row>
    <row r="2" spans="1:11" ht="10.5" customHeight="1" x14ac:dyDescent="0.25">
      <c r="A2" s="113"/>
      <c r="B2" s="113"/>
      <c r="C2" s="113"/>
      <c r="D2" s="113"/>
      <c r="E2" s="113"/>
      <c r="F2" s="113"/>
      <c r="G2" s="113"/>
      <c r="H2" s="113"/>
    </row>
    <row r="3" spans="1:11" s="113" customFormat="1" ht="12" customHeight="1" x14ac:dyDescent="0.25">
      <c r="A3" s="152" t="s">
        <v>72</v>
      </c>
      <c r="B3" s="152"/>
      <c r="C3" s="152"/>
      <c r="D3" s="152"/>
      <c r="E3" s="152"/>
      <c r="F3" s="152"/>
      <c r="G3" s="152"/>
      <c r="H3" s="152"/>
    </row>
    <row r="4" spans="1:11" s="113" customFormat="1" ht="12" customHeight="1" x14ac:dyDescent="0.25">
      <c r="A4" s="152" t="s">
        <v>38</v>
      </c>
      <c r="B4" s="152"/>
      <c r="C4" s="152"/>
      <c r="D4" s="152"/>
      <c r="E4" s="152"/>
      <c r="F4" s="152"/>
      <c r="G4" s="152"/>
      <c r="H4" s="152"/>
    </row>
    <row r="5" spans="1:11" s="113" customFormat="1" ht="10.5" customHeight="1" x14ac:dyDescent="0.25"/>
    <row r="6" spans="1:11" s="113" customFormat="1" ht="12" customHeight="1" x14ac:dyDescent="0.25">
      <c r="A6" s="153" t="s">
        <v>75</v>
      </c>
      <c r="B6" s="153"/>
      <c r="C6" s="153"/>
      <c r="D6" s="153"/>
      <c r="E6" s="153"/>
      <c r="F6" s="153"/>
      <c r="G6" s="153"/>
      <c r="H6" s="153"/>
    </row>
    <row r="7" spans="1:11" ht="9" customHeight="1" x14ac:dyDescent="0.2"/>
    <row r="8" spans="1:11" ht="14.1" customHeight="1" x14ac:dyDescent="0.2">
      <c r="A8" s="115"/>
      <c r="B8" s="116"/>
      <c r="C8" s="162" t="s">
        <v>39</v>
      </c>
      <c r="D8" s="165"/>
      <c r="E8" s="162" t="s">
        <v>64</v>
      </c>
      <c r="F8" s="163"/>
      <c r="G8" s="163"/>
      <c r="H8" s="163"/>
    </row>
    <row r="9" spans="1:11" ht="14.1" customHeight="1" x14ac:dyDescent="0.2">
      <c r="A9" s="160" t="s">
        <v>40</v>
      </c>
      <c r="B9" s="161"/>
      <c r="C9" s="116"/>
      <c r="D9" s="116" t="s">
        <v>41</v>
      </c>
      <c r="E9" s="117"/>
      <c r="F9" s="116" t="s">
        <v>41</v>
      </c>
      <c r="G9" s="162" t="s">
        <v>42</v>
      </c>
      <c r="H9" s="163"/>
    </row>
    <row r="10" spans="1:11" ht="14.1" customHeight="1" x14ac:dyDescent="0.2">
      <c r="A10" s="83"/>
      <c r="B10" s="118"/>
      <c r="C10" s="118" t="s">
        <v>43</v>
      </c>
      <c r="D10" s="118" t="s">
        <v>44</v>
      </c>
      <c r="E10" s="119" t="s">
        <v>43</v>
      </c>
      <c r="F10" s="118" t="s">
        <v>44</v>
      </c>
      <c r="G10" s="117" t="s">
        <v>65</v>
      </c>
      <c r="H10" s="115" t="s">
        <v>45</v>
      </c>
    </row>
    <row r="11" spans="1:11" ht="14.1" customHeight="1" x14ac:dyDescent="0.2">
      <c r="A11" s="160" t="s">
        <v>46</v>
      </c>
      <c r="B11" s="161"/>
      <c r="C11" s="118" t="s">
        <v>47</v>
      </c>
      <c r="D11" s="118" t="s">
        <v>48</v>
      </c>
      <c r="E11" s="119" t="s">
        <v>47</v>
      </c>
      <c r="F11" s="118" t="s">
        <v>48</v>
      </c>
      <c r="G11" s="119" t="s">
        <v>66</v>
      </c>
      <c r="H11" s="83" t="s">
        <v>49</v>
      </c>
    </row>
    <row r="12" spans="1:11" ht="14.1" customHeight="1" x14ac:dyDescent="0.2">
      <c r="A12" s="120"/>
      <c r="B12" s="121"/>
      <c r="C12" s="121"/>
      <c r="D12" s="121" t="s">
        <v>50</v>
      </c>
      <c r="E12" s="122"/>
      <c r="F12" s="121" t="s">
        <v>50</v>
      </c>
      <c r="G12" s="122"/>
      <c r="H12" s="120"/>
    </row>
    <row r="14" spans="1:11" x14ac:dyDescent="0.2">
      <c r="B14" s="164" t="s">
        <v>51</v>
      </c>
      <c r="C14" s="164"/>
      <c r="D14" s="164"/>
      <c r="E14" s="164"/>
      <c r="F14" s="164"/>
      <c r="G14" s="164"/>
      <c r="H14" s="164"/>
    </row>
    <row r="15" spans="1:11" ht="11.4" customHeight="1" x14ac:dyDescent="0.2"/>
    <row r="16" spans="1:11" ht="12" x14ac:dyDescent="0.2">
      <c r="A16" s="55">
        <v>2010</v>
      </c>
      <c r="B16" s="61" t="s">
        <v>52</v>
      </c>
      <c r="C16" s="98">
        <v>93.2</v>
      </c>
      <c r="D16" s="99">
        <v>1.2</v>
      </c>
      <c r="E16" s="98">
        <v>93.8</v>
      </c>
      <c r="F16" s="99">
        <v>1.8</v>
      </c>
      <c r="G16" s="98">
        <v>93.2</v>
      </c>
      <c r="H16" s="102" t="s">
        <v>15</v>
      </c>
      <c r="J16" s="123"/>
      <c r="K16" s="123"/>
    </row>
    <row r="17" spans="1:11" ht="12" x14ac:dyDescent="0.2">
      <c r="A17" s="55">
        <v>2011</v>
      </c>
      <c r="B17" s="61" t="s">
        <v>52</v>
      </c>
      <c r="C17" s="98">
        <v>95.1</v>
      </c>
      <c r="D17" s="99">
        <v>2</v>
      </c>
      <c r="E17" s="98">
        <v>95</v>
      </c>
      <c r="F17" s="99">
        <v>1.3</v>
      </c>
      <c r="G17" s="98">
        <v>94.5</v>
      </c>
      <c r="H17" s="102" t="s">
        <v>15</v>
      </c>
      <c r="J17" s="123"/>
      <c r="K17" s="123"/>
    </row>
    <row r="18" spans="1:11" ht="12" x14ac:dyDescent="0.2">
      <c r="A18" s="55">
        <v>2012</v>
      </c>
      <c r="B18" s="61" t="s">
        <v>52</v>
      </c>
      <c r="C18" s="98">
        <v>97.2</v>
      </c>
      <c r="D18" s="99">
        <v>2.2000000000000002</v>
      </c>
      <c r="E18" s="98">
        <v>96.2</v>
      </c>
      <c r="F18" s="99">
        <v>1.3</v>
      </c>
      <c r="G18" s="98">
        <v>95.8</v>
      </c>
      <c r="H18" s="102" t="s">
        <v>15</v>
      </c>
      <c r="J18" s="123"/>
      <c r="K18" s="123"/>
    </row>
    <row r="19" spans="1:11" ht="12" x14ac:dyDescent="0.2">
      <c r="A19" s="55">
        <v>2013</v>
      </c>
      <c r="B19" s="61" t="s">
        <v>52</v>
      </c>
      <c r="C19" s="98">
        <v>98.6</v>
      </c>
      <c r="D19" s="99">
        <v>1.4</v>
      </c>
      <c r="E19" s="98">
        <v>97.4</v>
      </c>
      <c r="F19" s="99">
        <v>1.2</v>
      </c>
      <c r="G19" s="98">
        <v>97</v>
      </c>
      <c r="H19" s="102" t="s">
        <v>15</v>
      </c>
      <c r="J19" s="123"/>
      <c r="K19" s="123"/>
    </row>
    <row r="20" spans="1:11" ht="12" x14ac:dyDescent="0.2">
      <c r="A20" s="55">
        <v>2014</v>
      </c>
      <c r="B20" s="61" t="s">
        <v>52</v>
      </c>
      <c r="C20" s="98">
        <v>99.3</v>
      </c>
      <c r="D20" s="99">
        <v>0.7</v>
      </c>
      <c r="E20" s="98">
        <v>98.6</v>
      </c>
      <c r="F20" s="99">
        <v>1.2</v>
      </c>
      <c r="G20" s="98">
        <v>98.4</v>
      </c>
      <c r="H20" s="102" t="s">
        <v>15</v>
      </c>
      <c r="J20" s="123"/>
      <c r="K20" s="123"/>
    </row>
    <row r="21" spans="1:11" x14ac:dyDescent="0.2">
      <c r="A21" s="55">
        <v>2015</v>
      </c>
      <c r="B21" s="61" t="s">
        <v>52</v>
      </c>
      <c r="C21" s="98">
        <v>100</v>
      </c>
      <c r="D21" s="99">
        <v>0.7</v>
      </c>
      <c r="E21" s="98">
        <v>100</v>
      </c>
      <c r="F21" s="99">
        <v>1.4</v>
      </c>
      <c r="G21" s="98">
        <v>100</v>
      </c>
      <c r="H21" s="98">
        <v>100</v>
      </c>
      <c r="J21" s="123"/>
      <c r="K21" s="123"/>
    </row>
    <row r="22" spans="1:11" ht="11.4" customHeight="1" x14ac:dyDescent="0.2">
      <c r="A22" s="55">
        <v>2016</v>
      </c>
      <c r="B22" s="61" t="s">
        <v>52</v>
      </c>
      <c r="C22" s="98">
        <v>100.6</v>
      </c>
      <c r="D22" s="99">
        <v>0.6</v>
      </c>
      <c r="E22" s="98">
        <v>101.6</v>
      </c>
      <c r="F22" s="99">
        <v>1.6</v>
      </c>
      <c r="G22" s="98">
        <v>101.6</v>
      </c>
      <c r="H22" s="98">
        <v>101.6</v>
      </c>
      <c r="J22" s="123"/>
      <c r="K22" s="123"/>
    </row>
    <row r="23" spans="1:11" ht="11.4" customHeight="1" x14ac:dyDescent="0.2">
      <c r="A23" s="55">
        <v>2017</v>
      </c>
      <c r="B23" s="61" t="s">
        <v>52</v>
      </c>
      <c r="C23" s="98">
        <v>102.2</v>
      </c>
      <c r="D23" s="99">
        <v>1.6</v>
      </c>
      <c r="E23" s="98">
        <v>103.2</v>
      </c>
      <c r="F23" s="99">
        <v>1.6</v>
      </c>
      <c r="G23" s="98">
        <v>103.3</v>
      </c>
      <c r="H23" s="98">
        <v>102.8</v>
      </c>
      <c r="J23" s="123"/>
      <c r="K23" s="123"/>
    </row>
    <row r="24" spans="1:11" ht="11.4" customHeight="1" x14ac:dyDescent="0.2">
      <c r="A24" s="55">
        <v>2018</v>
      </c>
      <c r="B24" s="61" t="s">
        <v>52</v>
      </c>
      <c r="C24" s="98">
        <v>104.2</v>
      </c>
      <c r="D24" s="99">
        <v>2</v>
      </c>
      <c r="E24" s="98">
        <v>105.1</v>
      </c>
      <c r="F24" s="99">
        <v>1.8</v>
      </c>
      <c r="G24" s="98">
        <v>105.2</v>
      </c>
      <c r="H24" s="98">
        <v>104.7</v>
      </c>
      <c r="J24" s="123"/>
      <c r="K24" s="123"/>
    </row>
    <row r="25" spans="1:11" ht="11.4" customHeight="1" x14ac:dyDescent="0.2">
      <c r="A25" s="83">
        <v>2019</v>
      </c>
      <c r="B25" s="124" t="s">
        <v>52</v>
      </c>
      <c r="C25" s="98">
        <v>105.8</v>
      </c>
      <c r="D25" s="99">
        <v>1.5</v>
      </c>
      <c r="E25" s="98">
        <v>107</v>
      </c>
      <c r="F25" s="99">
        <v>1.8</v>
      </c>
      <c r="G25" s="98">
        <v>106.9</v>
      </c>
      <c r="H25" s="98">
        <v>107.5</v>
      </c>
      <c r="J25" s="123"/>
      <c r="K25" s="123"/>
    </row>
    <row r="26" spans="1:11" s="126" customFormat="1" ht="11.4" customHeight="1" x14ac:dyDescent="0.2">
      <c r="A26" s="83"/>
      <c r="B26" s="124"/>
      <c r="C26" s="101"/>
      <c r="D26" s="110"/>
      <c r="E26" s="125"/>
      <c r="F26" s="125"/>
      <c r="G26" s="101"/>
      <c r="H26" s="125"/>
      <c r="J26" s="127"/>
    </row>
    <row r="27" spans="1:11" ht="10.5" customHeight="1" x14ac:dyDescent="0.2">
      <c r="B27" s="164" t="s">
        <v>0</v>
      </c>
      <c r="C27" s="164"/>
      <c r="D27" s="164"/>
      <c r="E27" s="164"/>
      <c r="F27" s="164"/>
      <c r="G27" s="164"/>
      <c r="H27" s="164"/>
    </row>
    <row r="29" spans="1:11" x14ac:dyDescent="0.2">
      <c r="A29" s="114">
        <v>2017</v>
      </c>
      <c r="B29" s="64" t="s">
        <v>53</v>
      </c>
      <c r="C29" s="98">
        <v>100.6</v>
      </c>
      <c r="D29" s="89">
        <v>1.5</v>
      </c>
      <c r="E29" s="98">
        <v>102.4</v>
      </c>
      <c r="F29" s="89">
        <v>1.5</v>
      </c>
      <c r="G29" s="98">
        <v>102.4</v>
      </c>
      <c r="H29" s="98">
        <v>102.4</v>
      </c>
    </row>
    <row r="30" spans="1:11" x14ac:dyDescent="0.2">
      <c r="B30" s="64" t="s">
        <v>54</v>
      </c>
      <c r="C30" s="98">
        <v>101.3</v>
      </c>
      <c r="D30" s="89">
        <v>1.9</v>
      </c>
      <c r="E30" s="98">
        <v>102.7</v>
      </c>
      <c r="F30" s="89">
        <v>1.6</v>
      </c>
      <c r="G30" s="98">
        <v>102.7</v>
      </c>
      <c r="H30" s="98">
        <v>102.4</v>
      </c>
    </row>
    <row r="31" spans="1:11" x14ac:dyDescent="0.2">
      <c r="B31" s="64" t="s">
        <v>3</v>
      </c>
      <c r="C31" s="98">
        <v>101.5</v>
      </c>
      <c r="D31" s="89">
        <v>1.4</v>
      </c>
      <c r="E31" s="98">
        <v>102.8</v>
      </c>
      <c r="F31" s="89">
        <v>1.6</v>
      </c>
      <c r="G31" s="98">
        <v>102.8</v>
      </c>
      <c r="H31" s="98">
        <v>102.4</v>
      </c>
    </row>
    <row r="32" spans="1:11" x14ac:dyDescent="0.2">
      <c r="B32" s="64" t="s">
        <v>4</v>
      </c>
      <c r="C32" s="98">
        <v>102</v>
      </c>
      <c r="D32" s="89">
        <v>1.8</v>
      </c>
      <c r="E32" s="98">
        <v>102.9</v>
      </c>
      <c r="F32" s="89">
        <v>1.6</v>
      </c>
      <c r="G32" s="98">
        <v>103</v>
      </c>
      <c r="H32" s="98">
        <v>102.7</v>
      </c>
    </row>
    <row r="33" spans="1:8" x14ac:dyDescent="0.2">
      <c r="B33" s="64" t="s">
        <v>5</v>
      </c>
      <c r="C33" s="98">
        <v>102</v>
      </c>
      <c r="D33" s="89">
        <v>1.3</v>
      </c>
      <c r="E33" s="98">
        <v>103.1</v>
      </c>
      <c r="F33" s="89">
        <v>1.7</v>
      </c>
      <c r="G33" s="98">
        <v>103.2</v>
      </c>
      <c r="H33" s="98">
        <v>102.7</v>
      </c>
    </row>
    <row r="34" spans="1:8" x14ac:dyDescent="0.2">
      <c r="B34" s="64" t="s">
        <v>6</v>
      </c>
      <c r="C34" s="98">
        <v>102.3</v>
      </c>
      <c r="D34" s="89">
        <v>1.5</v>
      </c>
      <c r="E34" s="98">
        <v>103.2</v>
      </c>
      <c r="F34" s="89">
        <v>1.7</v>
      </c>
      <c r="G34" s="98">
        <v>103.3</v>
      </c>
      <c r="H34" s="98">
        <v>102.8</v>
      </c>
    </row>
    <row r="35" spans="1:8" x14ac:dyDescent="0.2">
      <c r="B35" s="64" t="s">
        <v>7</v>
      </c>
      <c r="C35" s="98">
        <v>102.7</v>
      </c>
      <c r="D35" s="89">
        <v>1.5</v>
      </c>
      <c r="E35" s="98">
        <v>103.3</v>
      </c>
      <c r="F35" s="89">
        <v>1.6</v>
      </c>
      <c r="G35" s="98">
        <v>103.4</v>
      </c>
      <c r="H35" s="98">
        <v>102.9</v>
      </c>
    </row>
    <row r="36" spans="1:8" x14ac:dyDescent="0.2">
      <c r="B36" s="64" t="s">
        <v>55</v>
      </c>
      <c r="C36" s="98">
        <v>102.9</v>
      </c>
      <c r="D36" s="89">
        <v>1.7</v>
      </c>
      <c r="E36" s="98">
        <v>103.4</v>
      </c>
      <c r="F36" s="89">
        <v>1.7</v>
      </c>
      <c r="G36" s="98">
        <v>103.5</v>
      </c>
      <c r="H36" s="98">
        <v>102.9</v>
      </c>
    </row>
    <row r="37" spans="1:8" x14ac:dyDescent="0.2">
      <c r="B37" s="64" t="s">
        <v>56</v>
      </c>
      <c r="C37" s="98">
        <v>102.9</v>
      </c>
      <c r="D37" s="89">
        <v>1.7</v>
      </c>
      <c r="E37" s="98">
        <v>103.5</v>
      </c>
      <c r="F37" s="89">
        <v>1.6</v>
      </c>
      <c r="G37" s="98">
        <v>103.6</v>
      </c>
      <c r="H37" s="98">
        <v>103</v>
      </c>
    </row>
    <row r="38" spans="1:8" x14ac:dyDescent="0.2">
      <c r="A38" s="55"/>
      <c r="B38" s="64" t="s">
        <v>57</v>
      </c>
      <c r="C38" s="98">
        <v>102.8</v>
      </c>
      <c r="D38" s="89">
        <v>1.4</v>
      </c>
      <c r="E38" s="98">
        <v>103.7</v>
      </c>
      <c r="F38" s="89">
        <v>1.6</v>
      </c>
      <c r="G38" s="98">
        <v>103.8</v>
      </c>
      <c r="H38" s="98">
        <v>103.1</v>
      </c>
    </row>
    <row r="39" spans="1:8" x14ac:dyDescent="0.2">
      <c r="B39" s="64" t="s">
        <v>58</v>
      </c>
      <c r="C39" s="98">
        <v>102.4</v>
      </c>
      <c r="D39" s="89">
        <v>1.7</v>
      </c>
      <c r="E39" s="98">
        <v>103.8</v>
      </c>
      <c r="F39" s="89">
        <v>1.6</v>
      </c>
      <c r="G39" s="98">
        <v>103.9</v>
      </c>
      <c r="H39" s="98">
        <v>103.1</v>
      </c>
    </row>
    <row r="40" spans="1:8" x14ac:dyDescent="0.2">
      <c r="B40" s="64" t="s">
        <v>59</v>
      </c>
      <c r="C40" s="98">
        <v>102.9</v>
      </c>
      <c r="D40" s="89">
        <v>1.6</v>
      </c>
      <c r="E40" s="98">
        <v>103.9</v>
      </c>
      <c r="F40" s="89">
        <v>1.7</v>
      </c>
      <c r="G40" s="98">
        <v>104</v>
      </c>
      <c r="H40" s="98">
        <v>103.1</v>
      </c>
    </row>
    <row r="41" spans="1:8" x14ac:dyDescent="0.2">
      <c r="C41" s="98"/>
      <c r="D41" s="89"/>
      <c r="E41" s="98"/>
      <c r="F41" s="89"/>
      <c r="G41" s="98"/>
      <c r="H41" s="98"/>
    </row>
    <row r="42" spans="1:8" ht="11.4" customHeight="1" x14ac:dyDescent="0.2">
      <c r="A42" s="114">
        <v>2018</v>
      </c>
      <c r="B42" s="64" t="s">
        <v>53</v>
      </c>
      <c r="C42" s="98">
        <v>102.2</v>
      </c>
      <c r="D42" s="89">
        <v>1.6</v>
      </c>
      <c r="E42" s="98">
        <v>104.4</v>
      </c>
      <c r="F42" s="89">
        <v>2</v>
      </c>
      <c r="G42" s="98">
        <v>104.4</v>
      </c>
      <c r="H42" s="98">
        <v>104.1</v>
      </c>
    </row>
    <row r="43" spans="1:8" ht="11.4" customHeight="1" x14ac:dyDescent="0.2">
      <c r="B43" s="64" t="s">
        <v>54</v>
      </c>
      <c r="C43" s="98">
        <v>102.7</v>
      </c>
      <c r="D43" s="89">
        <v>1.4</v>
      </c>
      <c r="E43" s="98">
        <v>104.5</v>
      </c>
      <c r="F43" s="89">
        <v>1.8</v>
      </c>
      <c r="G43" s="98">
        <v>104.5</v>
      </c>
      <c r="H43" s="98">
        <v>104.1</v>
      </c>
    </row>
    <row r="44" spans="1:8" x14ac:dyDescent="0.2">
      <c r="B44" s="64" t="s">
        <v>3</v>
      </c>
      <c r="C44" s="98">
        <v>103.3</v>
      </c>
      <c r="D44" s="89">
        <v>1.8</v>
      </c>
      <c r="E44" s="98">
        <v>104.6</v>
      </c>
      <c r="F44" s="89">
        <v>1.8</v>
      </c>
      <c r="G44" s="98">
        <v>104.7</v>
      </c>
      <c r="H44" s="98">
        <v>104.1</v>
      </c>
    </row>
    <row r="45" spans="1:8" ht="11.4" customHeight="1" x14ac:dyDescent="0.2">
      <c r="B45" s="64" t="s">
        <v>4</v>
      </c>
      <c r="C45" s="98">
        <v>103.5</v>
      </c>
      <c r="D45" s="89">
        <v>1.5</v>
      </c>
      <c r="E45" s="98">
        <v>104.8</v>
      </c>
      <c r="F45" s="89">
        <v>1.8</v>
      </c>
      <c r="G45" s="98">
        <v>104.9</v>
      </c>
      <c r="H45" s="98">
        <v>104.3</v>
      </c>
    </row>
    <row r="46" spans="1:8" ht="11.4" customHeight="1" x14ac:dyDescent="0.2">
      <c r="B46" s="64" t="s">
        <v>5</v>
      </c>
      <c r="C46" s="98">
        <v>104.2</v>
      </c>
      <c r="D46" s="89">
        <v>2.2000000000000002</v>
      </c>
      <c r="E46" s="98">
        <v>104.9</v>
      </c>
      <c r="F46" s="89">
        <v>1.7</v>
      </c>
      <c r="G46" s="98">
        <v>105</v>
      </c>
      <c r="H46" s="98">
        <v>104.3</v>
      </c>
    </row>
    <row r="47" spans="1:8" ht="11.4" customHeight="1" x14ac:dyDescent="0.2">
      <c r="B47" s="64" t="s">
        <v>6</v>
      </c>
      <c r="C47" s="98">
        <v>104.4</v>
      </c>
      <c r="D47" s="89">
        <v>2.1</v>
      </c>
      <c r="E47" s="98">
        <v>105</v>
      </c>
      <c r="F47" s="89">
        <v>1.7</v>
      </c>
      <c r="G47" s="98">
        <v>105.1</v>
      </c>
      <c r="H47" s="98">
        <v>104.6</v>
      </c>
    </row>
    <row r="48" spans="1:8" ht="11.4" customHeight="1" x14ac:dyDescent="0.2">
      <c r="B48" s="64" t="s">
        <v>7</v>
      </c>
      <c r="C48" s="98">
        <v>104.8</v>
      </c>
      <c r="D48" s="89">
        <v>2</v>
      </c>
      <c r="E48" s="98">
        <v>105.2</v>
      </c>
      <c r="F48" s="89">
        <v>1.8</v>
      </c>
      <c r="G48" s="98">
        <v>105.3</v>
      </c>
      <c r="H48" s="98">
        <v>104.9</v>
      </c>
    </row>
    <row r="49" spans="1:8" ht="11.4" customHeight="1" x14ac:dyDescent="0.2">
      <c r="B49" s="64" t="s">
        <v>55</v>
      </c>
      <c r="C49" s="98">
        <v>105</v>
      </c>
      <c r="D49" s="89">
        <v>2</v>
      </c>
      <c r="E49" s="98">
        <v>105.4</v>
      </c>
      <c r="F49" s="89">
        <v>1.9</v>
      </c>
      <c r="G49" s="98">
        <v>105.5</v>
      </c>
      <c r="H49" s="98">
        <v>104.9</v>
      </c>
    </row>
    <row r="50" spans="1:8" ht="13.95" customHeight="1" x14ac:dyDescent="0.2">
      <c r="B50" s="64" t="s">
        <v>56</v>
      </c>
      <c r="C50" s="98">
        <v>105.3</v>
      </c>
      <c r="D50" s="89">
        <v>2.2999999999999998</v>
      </c>
      <c r="E50" s="98">
        <v>105.4</v>
      </c>
      <c r="F50" s="89">
        <v>1.8</v>
      </c>
      <c r="G50" s="98">
        <v>105.4</v>
      </c>
      <c r="H50" s="98">
        <v>104.9</v>
      </c>
    </row>
    <row r="51" spans="1:8" ht="11.4" customHeight="1" x14ac:dyDescent="0.2">
      <c r="A51" s="55"/>
      <c r="B51" s="64" t="s">
        <v>57</v>
      </c>
      <c r="C51" s="98">
        <v>105.6</v>
      </c>
      <c r="D51" s="89">
        <v>2.7</v>
      </c>
      <c r="E51" s="98">
        <v>105.6</v>
      </c>
      <c r="F51" s="89">
        <v>1.8</v>
      </c>
      <c r="G51" s="98">
        <v>105.6</v>
      </c>
      <c r="H51" s="98">
        <v>105.3</v>
      </c>
    </row>
    <row r="52" spans="1:8" ht="11.4" customHeight="1" x14ac:dyDescent="0.2">
      <c r="B52" s="64" t="s">
        <v>58</v>
      </c>
      <c r="C52" s="98">
        <v>104.9</v>
      </c>
      <c r="D52" s="89">
        <v>2.4</v>
      </c>
      <c r="E52" s="98">
        <v>105.7</v>
      </c>
      <c r="F52" s="89">
        <v>1.8</v>
      </c>
      <c r="G52" s="98">
        <v>105.8</v>
      </c>
      <c r="H52" s="98">
        <v>105.3</v>
      </c>
    </row>
    <row r="53" spans="1:8" ht="11.4" customHeight="1" x14ac:dyDescent="0.2">
      <c r="B53" s="64" t="s">
        <v>59</v>
      </c>
      <c r="C53" s="98">
        <v>104.9</v>
      </c>
      <c r="D53" s="89">
        <v>1.9</v>
      </c>
      <c r="E53" s="98">
        <v>105.8</v>
      </c>
      <c r="F53" s="89">
        <v>1.8</v>
      </c>
      <c r="G53" s="98">
        <v>105.9</v>
      </c>
      <c r="H53" s="98">
        <v>105.3</v>
      </c>
    </row>
    <row r="54" spans="1:8" ht="11.4" customHeight="1" x14ac:dyDescent="0.2">
      <c r="B54" s="128"/>
      <c r="C54" s="98"/>
      <c r="D54" s="89"/>
      <c r="E54" s="98"/>
      <c r="F54" s="89"/>
      <c r="G54" s="98"/>
      <c r="H54" s="98"/>
    </row>
    <row r="55" spans="1:8" ht="11.4" customHeight="1" x14ac:dyDescent="0.2">
      <c r="A55" s="114">
        <v>2019</v>
      </c>
      <c r="B55" s="64" t="s">
        <v>53</v>
      </c>
      <c r="C55" s="98">
        <v>103.9</v>
      </c>
      <c r="D55" s="89">
        <v>1.7</v>
      </c>
      <c r="E55" s="98">
        <v>106.3</v>
      </c>
      <c r="F55" s="89">
        <v>1.8</v>
      </c>
      <c r="G55" s="98">
        <v>106.2</v>
      </c>
      <c r="H55" s="98">
        <v>107</v>
      </c>
    </row>
    <row r="56" spans="1:8" ht="11.4" customHeight="1" x14ac:dyDescent="0.2">
      <c r="B56" s="64" t="s">
        <v>54</v>
      </c>
      <c r="C56" s="98">
        <v>104.4</v>
      </c>
      <c r="D56" s="89">
        <v>1.7</v>
      </c>
      <c r="E56" s="98">
        <v>106.4</v>
      </c>
      <c r="F56" s="89">
        <v>1.8</v>
      </c>
      <c r="G56" s="98">
        <v>106.3</v>
      </c>
      <c r="H56" s="98">
        <v>107</v>
      </c>
    </row>
    <row r="57" spans="1:8" x14ac:dyDescent="0.2">
      <c r="B57" s="64" t="s">
        <v>3</v>
      </c>
      <c r="C57" s="98">
        <v>104.9</v>
      </c>
      <c r="D57" s="89">
        <v>1.5</v>
      </c>
      <c r="E57" s="98">
        <v>106.5</v>
      </c>
      <c r="F57" s="89">
        <v>1.8</v>
      </c>
      <c r="G57" s="98">
        <v>106.4</v>
      </c>
      <c r="H57" s="98">
        <v>107</v>
      </c>
    </row>
    <row r="58" spans="1:8" ht="11.4" customHeight="1" x14ac:dyDescent="0.2">
      <c r="B58" s="64" t="s">
        <v>4</v>
      </c>
      <c r="C58" s="98">
        <v>105.8</v>
      </c>
      <c r="D58" s="89">
        <v>2.2000000000000002</v>
      </c>
      <c r="E58" s="98">
        <v>106.7</v>
      </c>
      <c r="F58" s="89">
        <v>1.8</v>
      </c>
      <c r="G58" s="98">
        <v>106.6</v>
      </c>
      <c r="H58" s="98">
        <v>107.3</v>
      </c>
    </row>
    <row r="59" spans="1:8" ht="11.4" customHeight="1" x14ac:dyDescent="0.2">
      <c r="B59" s="64" t="s">
        <v>5</v>
      </c>
      <c r="C59" s="98">
        <v>105.9</v>
      </c>
      <c r="D59" s="89">
        <v>1.6</v>
      </c>
      <c r="E59" s="98">
        <v>106.8</v>
      </c>
      <c r="F59" s="89">
        <v>1.8</v>
      </c>
      <c r="G59" s="98">
        <v>106.7</v>
      </c>
      <c r="H59" s="98">
        <v>107.3</v>
      </c>
    </row>
    <row r="60" spans="1:8" ht="11.4" customHeight="1" x14ac:dyDescent="0.2">
      <c r="B60" s="64" t="s">
        <v>6</v>
      </c>
      <c r="C60" s="98">
        <v>106.3</v>
      </c>
      <c r="D60" s="89">
        <v>1.8</v>
      </c>
      <c r="E60" s="98">
        <v>106.9</v>
      </c>
      <c r="F60" s="89">
        <v>1.8</v>
      </c>
      <c r="G60" s="98">
        <v>106.7</v>
      </c>
      <c r="H60" s="98">
        <v>107.5</v>
      </c>
    </row>
    <row r="61" spans="1:8" ht="11.4" customHeight="1" x14ac:dyDescent="0.2">
      <c r="B61" s="64" t="s">
        <v>7</v>
      </c>
      <c r="C61" s="98">
        <v>106.6</v>
      </c>
      <c r="D61" s="89">
        <v>1.7</v>
      </c>
      <c r="E61" s="98">
        <v>107</v>
      </c>
      <c r="F61" s="89">
        <v>1.7</v>
      </c>
      <c r="G61" s="98">
        <v>106.9</v>
      </c>
      <c r="H61" s="98">
        <v>107.8</v>
      </c>
    </row>
    <row r="62" spans="1:8" ht="11.4" customHeight="1" x14ac:dyDescent="0.2">
      <c r="B62" s="64" t="s">
        <v>55</v>
      </c>
      <c r="C62" s="98">
        <v>106.5</v>
      </c>
      <c r="D62" s="89">
        <v>1.4</v>
      </c>
      <c r="E62" s="98">
        <v>107.1</v>
      </c>
      <c r="F62" s="89">
        <v>1.6</v>
      </c>
      <c r="G62" s="98">
        <v>106.9</v>
      </c>
      <c r="H62" s="98">
        <v>107.8</v>
      </c>
    </row>
    <row r="63" spans="1:8" ht="11.4" customHeight="1" x14ac:dyDescent="0.2">
      <c r="B63" s="64" t="s">
        <v>56</v>
      </c>
      <c r="C63" s="98">
        <v>106.5</v>
      </c>
      <c r="D63" s="89">
        <v>1.1000000000000001</v>
      </c>
      <c r="E63" s="98">
        <v>107.2</v>
      </c>
      <c r="F63" s="89">
        <v>1.7</v>
      </c>
      <c r="G63" s="98">
        <v>107</v>
      </c>
      <c r="H63" s="98">
        <v>107.9</v>
      </c>
    </row>
    <row r="64" spans="1:8" ht="11.4" customHeight="1" x14ac:dyDescent="0.2">
      <c r="B64" s="64" t="s">
        <v>57</v>
      </c>
      <c r="C64" s="98">
        <v>106.6</v>
      </c>
      <c r="D64" s="89">
        <v>0.9</v>
      </c>
      <c r="E64" s="98">
        <v>107.5</v>
      </c>
      <c r="F64" s="89">
        <v>1.8</v>
      </c>
      <c r="G64" s="98">
        <v>107.4</v>
      </c>
      <c r="H64" s="98">
        <v>107.9</v>
      </c>
    </row>
    <row r="65" spans="1:9" ht="11.4" customHeight="1" x14ac:dyDescent="0.2">
      <c r="B65" s="64" t="s">
        <v>58</v>
      </c>
      <c r="C65" s="98">
        <v>105.8</v>
      </c>
      <c r="D65" s="89">
        <v>0.9</v>
      </c>
      <c r="E65" s="98">
        <v>107.5</v>
      </c>
      <c r="F65" s="89">
        <v>1.7</v>
      </c>
      <c r="G65" s="98">
        <v>107.5</v>
      </c>
      <c r="H65" s="98">
        <v>107.9</v>
      </c>
    </row>
    <row r="66" spans="1:9" ht="11.4" customHeight="1" x14ac:dyDescent="0.2">
      <c r="B66" s="64" t="s">
        <v>59</v>
      </c>
      <c r="C66" s="98">
        <v>106.3</v>
      </c>
      <c r="D66" s="89">
        <v>1.3</v>
      </c>
      <c r="E66" s="98">
        <v>107.6</v>
      </c>
      <c r="F66" s="89">
        <v>1.7</v>
      </c>
      <c r="G66" s="98">
        <v>107.6</v>
      </c>
      <c r="H66" s="98">
        <v>108</v>
      </c>
    </row>
    <row r="67" spans="1:9" ht="11.4" customHeight="1" x14ac:dyDescent="0.2">
      <c r="C67" s="92"/>
      <c r="D67" s="89"/>
      <c r="E67" s="92"/>
      <c r="F67" s="89"/>
      <c r="G67" s="92"/>
      <c r="H67" s="92"/>
    </row>
    <row r="68" spans="1:9" ht="11.4" customHeight="1" x14ac:dyDescent="0.2">
      <c r="A68" s="114">
        <v>2020</v>
      </c>
      <c r="B68" s="64" t="s">
        <v>53</v>
      </c>
      <c r="C68" s="98">
        <v>105.5</v>
      </c>
      <c r="D68" s="89">
        <v>1.5</v>
      </c>
      <c r="E68" s="98">
        <v>107.9</v>
      </c>
      <c r="F68" s="89">
        <v>1.5</v>
      </c>
      <c r="G68" s="98">
        <v>107.8</v>
      </c>
      <c r="H68" s="98">
        <v>108.2</v>
      </c>
    </row>
    <row r="69" spans="1:9" ht="11.4" customHeight="1" x14ac:dyDescent="0.2">
      <c r="B69" s="64" t="s">
        <v>54</v>
      </c>
      <c r="C69" s="98">
        <v>106.2</v>
      </c>
      <c r="D69" s="89">
        <v>1.7</v>
      </c>
      <c r="E69" s="98">
        <v>108</v>
      </c>
      <c r="F69" s="89">
        <v>1.5</v>
      </c>
      <c r="G69" s="98">
        <v>108</v>
      </c>
      <c r="H69" s="98">
        <v>108.3</v>
      </c>
    </row>
    <row r="70" spans="1:9" ht="11.4" customHeight="1" x14ac:dyDescent="0.2">
      <c r="B70" s="64" t="s">
        <v>3</v>
      </c>
      <c r="C70" s="98">
        <v>106.2</v>
      </c>
      <c r="D70" s="89">
        <v>1.2</v>
      </c>
      <c r="E70" s="98">
        <v>108.1</v>
      </c>
      <c r="F70" s="89">
        <v>1.5</v>
      </c>
      <c r="G70" s="98">
        <v>108.1</v>
      </c>
      <c r="H70" s="98">
        <v>108.3</v>
      </c>
    </row>
    <row r="71" spans="1:9" ht="11.4" customHeight="1" x14ac:dyDescent="0.2">
      <c r="B71" s="64" t="s">
        <v>4</v>
      </c>
      <c r="C71" s="98">
        <v>106.7</v>
      </c>
      <c r="D71" s="89">
        <v>0.9</v>
      </c>
      <c r="E71" s="98">
        <v>108.3</v>
      </c>
      <c r="F71" s="89">
        <v>1.5</v>
      </c>
      <c r="G71" s="98">
        <v>108.2</v>
      </c>
      <c r="H71" s="98">
        <v>108.6</v>
      </c>
    </row>
    <row r="72" spans="1:9" ht="11.4" customHeight="1" x14ac:dyDescent="0.2">
      <c r="B72" s="64" t="s">
        <v>5</v>
      </c>
      <c r="C72" s="98">
        <v>106.5</v>
      </c>
      <c r="D72" s="89">
        <v>0.6</v>
      </c>
      <c r="E72" s="98">
        <v>108.3</v>
      </c>
      <c r="F72" s="89">
        <v>1.4</v>
      </c>
      <c r="G72" s="98">
        <v>108.3</v>
      </c>
      <c r="H72" s="98">
        <v>108.6</v>
      </c>
    </row>
    <row r="73" spans="1:9" ht="11.4" customHeight="1" x14ac:dyDescent="0.2">
      <c r="B73" s="64" t="s">
        <v>6</v>
      </c>
      <c r="C73" s="98">
        <v>107.1</v>
      </c>
      <c r="D73" s="89">
        <v>0.8</v>
      </c>
      <c r="E73" s="98">
        <v>108.4</v>
      </c>
      <c r="F73" s="89">
        <v>1.4</v>
      </c>
      <c r="G73" s="98">
        <v>108.4</v>
      </c>
      <c r="H73" s="98">
        <v>108.7</v>
      </c>
    </row>
    <row r="74" spans="1:9" ht="11.4" customHeight="1" x14ac:dyDescent="0.2">
      <c r="B74" s="64" t="s">
        <v>7</v>
      </c>
      <c r="C74" s="98">
        <v>106.6</v>
      </c>
      <c r="D74" s="89">
        <v>0</v>
      </c>
      <c r="E74" s="98">
        <v>108.5</v>
      </c>
      <c r="F74" s="89">
        <v>1.4</v>
      </c>
      <c r="G74" s="98">
        <v>108.5</v>
      </c>
      <c r="H74" s="98">
        <v>108.2</v>
      </c>
    </row>
    <row r="75" spans="1:9" s="25" customFormat="1" ht="12.75" customHeight="1" x14ac:dyDescent="0.25"/>
    <row r="76" spans="1:9" ht="11.4" customHeight="1" x14ac:dyDescent="0.2">
      <c r="I76" s="55"/>
    </row>
    <row r="77" spans="1:9" ht="11.4" customHeight="1" x14ac:dyDescent="0.2">
      <c r="A77" s="55"/>
      <c r="B77" s="64"/>
      <c r="C77" s="62"/>
      <c r="D77" s="63"/>
      <c r="E77" s="62"/>
      <c r="F77" s="63"/>
      <c r="G77" s="62"/>
      <c r="H77" s="62"/>
      <c r="I77" s="55"/>
    </row>
    <row r="78" spans="1:9" x14ac:dyDescent="0.2">
      <c r="A78" s="55"/>
      <c r="B78" s="64"/>
      <c r="C78" s="62"/>
      <c r="D78" s="63"/>
      <c r="E78" s="62"/>
      <c r="F78" s="63"/>
      <c r="G78" s="62"/>
      <c r="H78" s="62"/>
      <c r="I78" s="55"/>
    </row>
    <row r="79" spans="1:9" x14ac:dyDescent="0.2">
      <c r="A79" s="55"/>
      <c r="B79" s="64"/>
      <c r="C79" s="62"/>
      <c r="D79" s="63"/>
      <c r="E79" s="62"/>
      <c r="F79" s="63"/>
      <c r="G79" s="62"/>
      <c r="H79" s="62"/>
      <c r="I79" s="55"/>
    </row>
    <row r="80" spans="1:9" x14ac:dyDescent="0.2">
      <c r="A80" s="55"/>
      <c r="B80" s="64"/>
      <c r="C80" s="62"/>
      <c r="D80" s="63"/>
      <c r="E80" s="62"/>
      <c r="F80" s="63"/>
      <c r="G80" s="62"/>
      <c r="H80" s="62"/>
      <c r="I80" s="55"/>
    </row>
    <row r="81" spans="1:9" x14ac:dyDescent="0.2">
      <c r="A81" s="55"/>
      <c r="B81" s="64"/>
      <c r="C81" s="62"/>
      <c r="D81" s="63"/>
      <c r="E81" s="62"/>
      <c r="F81" s="63"/>
      <c r="G81" s="62"/>
      <c r="H81" s="62"/>
      <c r="I81" s="55"/>
    </row>
    <row r="82" spans="1:9" x14ac:dyDescent="0.2">
      <c r="A82" s="55"/>
      <c r="B82" s="55"/>
      <c r="C82" s="55"/>
      <c r="D82" s="55"/>
      <c r="E82" s="55"/>
      <c r="F82" s="55"/>
      <c r="G82" s="55"/>
      <c r="H82" s="55"/>
      <c r="I82" s="55"/>
    </row>
  </sheetData>
  <mergeCells count="11">
    <mergeCell ref="A1:H1"/>
    <mergeCell ref="A3:H3"/>
    <mergeCell ref="A4:H4"/>
    <mergeCell ref="A6:H6"/>
    <mergeCell ref="C8:D8"/>
    <mergeCell ref="E8:H8"/>
    <mergeCell ref="A9:B9"/>
    <mergeCell ref="G9:H9"/>
    <mergeCell ref="A11:B11"/>
    <mergeCell ref="B14:H14"/>
    <mergeCell ref="B27:H27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Q1" sqref="Q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19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19" customFormat="1" ht="12.75" customHeight="1" x14ac:dyDescent="0.3"/>
    <row r="3" spans="1:15" s="19" customFormat="1" ht="12.75" customHeight="1" x14ac:dyDescent="0.3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19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9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19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19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19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19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19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19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19" customFormat="1" ht="12.75" customHeight="1" x14ac:dyDescent="0.3">
      <c r="A12" s="32" t="s">
        <v>60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9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9" customFormat="1" ht="12.75" customHeight="1" x14ac:dyDescent="0.3">
      <c r="A14" s="32" t="s">
        <v>84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9" customFormat="1" ht="12.75" customHeight="1" x14ac:dyDescent="0.3"/>
    <row r="16" spans="1:15" s="19" customFormat="1" ht="12.75" customHeight="1" x14ac:dyDescent="0.3">
      <c r="A16" s="45">
        <v>2015</v>
      </c>
      <c r="B16" s="46"/>
      <c r="C16" s="87">
        <v>98.7</v>
      </c>
      <c r="D16" s="87">
        <v>98.8</v>
      </c>
      <c r="E16" s="87">
        <v>99</v>
      </c>
      <c r="F16" s="87">
        <v>99.4</v>
      </c>
      <c r="G16" s="87">
        <v>99.5</v>
      </c>
      <c r="H16" s="87">
        <v>100</v>
      </c>
      <c r="I16" s="87">
        <v>100.4</v>
      </c>
      <c r="J16" s="87">
        <v>100.6</v>
      </c>
      <c r="K16" s="87">
        <v>100.8</v>
      </c>
      <c r="L16" s="87">
        <v>101</v>
      </c>
      <c r="M16" s="87">
        <v>101</v>
      </c>
      <c r="N16" s="87">
        <v>100.8</v>
      </c>
      <c r="O16" s="87">
        <v>100</v>
      </c>
    </row>
    <row r="17" spans="1:15" s="19" customFormat="1" ht="12.75" customHeight="1" x14ac:dyDescent="0.3">
      <c r="A17" s="45">
        <v>2016</v>
      </c>
      <c r="B17" s="46"/>
      <c r="C17" s="87">
        <v>101.1</v>
      </c>
      <c r="D17" s="87">
        <v>101.1</v>
      </c>
      <c r="E17" s="87">
        <v>101.3</v>
      </c>
      <c r="F17" s="87">
        <v>101.9</v>
      </c>
      <c r="G17" s="87">
        <v>102.4</v>
      </c>
      <c r="H17" s="87">
        <v>103</v>
      </c>
      <c r="I17" s="87">
        <v>103</v>
      </c>
      <c r="J17" s="87">
        <v>103</v>
      </c>
      <c r="K17" s="87">
        <v>103.3</v>
      </c>
      <c r="L17" s="87">
        <v>103.4</v>
      </c>
      <c r="M17" s="87">
        <v>103.4</v>
      </c>
      <c r="N17" s="87">
        <v>103.5</v>
      </c>
      <c r="O17" s="87">
        <v>102.5</v>
      </c>
    </row>
    <row r="18" spans="1:15" s="19" customFormat="1" ht="12.75" customHeight="1" x14ac:dyDescent="0.3">
      <c r="A18" s="45">
        <v>2017</v>
      </c>
      <c r="B18" s="46"/>
      <c r="C18" s="87">
        <v>103.5</v>
      </c>
      <c r="D18" s="87">
        <v>103.4</v>
      </c>
      <c r="E18" s="87">
        <v>103.6</v>
      </c>
      <c r="F18" s="87">
        <v>104.6</v>
      </c>
      <c r="G18" s="87">
        <v>105</v>
      </c>
      <c r="H18" s="87">
        <v>105.7</v>
      </c>
      <c r="I18" s="87">
        <v>105.8</v>
      </c>
      <c r="J18" s="87">
        <v>105.9</v>
      </c>
      <c r="K18" s="87">
        <v>106</v>
      </c>
      <c r="L18" s="87">
        <v>105.9</v>
      </c>
      <c r="M18" s="87">
        <v>106.1</v>
      </c>
      <c r="N18" s="87">
        <v>106.2</v>
      </c>
      <c r="O18" s="87">
        <v>105.1</v>
      </c>
    </row>
    <row r="19" spans="1:15" s="19" customFormat="1" ht="12.75" customHeight="1" x14ac:dyDescent="0.3">
      <c r="A19" s="45">
        <v>2018</v>
      </c>
      <c r="B19" s="46"/>
      <c r="C19" s="87">
        <v>106.3</v>
      </c>
      <c r="D19" s="87">
        <v>106.4</v>
      </c>
      <c r="E19" s="87">
        <v>106.9</v>
      </c>
      <c r="F19" s="87">
        <v>107.9</v>
      </c>
      <c r="G19" s="87">
        <v>108.4</v>
      </c>
      <c r="H19" s="87">
        <v>109</v>
      </c>
      <c r="I19" s="87">
        <v>109.1</v>
      </c>
      <c r="J19" s="87">
        <v>109</v>
      </c>
      <c r="K19" s="87">
        <v>108.9</v>
      </c>
      <c r="L19" s="87">
        <v>109.1</v>
      </c>
      <c r="M19" s="87">
        <v>108.9</v>
      </c>
      <c r="N19" s="87">
        <v>108.9</v>
      </c>
      <c r="O19" s="87">
        <v>108.2</v>
      </c>
    </row>
    <row r="20" spans="1:15" s="19" customFormat="1" ht="12.75" customHeight="1" x14ac:dyDescent="0.3">
      <c r="A20" s="45">
        <v>2019</v>
      </c>
      <c r="B20" s="46"/>
      <c r="C20" s="87">
        <v>108.7</v>
      </c>
      <c r="D20" s="87">
        <v>108.8</v>
      </c>
      <c r="E20" s="87">
        <v>109.4</v>
      </c>
      <c r="F20" s="87">
        <v>110.1</v>
      </c>
      <c r="G20" s="87">
        <v>110.6</v>
      </c>
      <c r="H20" s="87">
        <v>110.6</v>
      </c>
      <c r="I20" s="87">
        <v>110.9</v>
      </c>
      <c r="J20" s="87">
        <v>110.8</v>
      </c>
      <c r="K20" s="87">
        <v>111</v>
      </c>
      <c r="L20" s="87">
        <v>111.4</v>
      </c>
      <c r="M20" s="87">
        <v>111.4</v>
      </c>
      <c r="N20" s="87">
        <v>111.3</v>
      </c>
      <c r="O20" s="87">
        <v>110.4</v>
      </c>
    </row>
    <row r="21" spans="1:15" s="52" customFormat="1" ht="12.75" customHeight="1" x14ac:dyDescent="0.3">
      <c r="A21" s="56">
        <v>2020</v>
      </c>
      <c r="B21" s="46"/>
      <c r="C21" s="87">
        <v>111.1</v>
      </c>
      <c r="D21" s="87">
        <v>111.5</v>
      </c>
      <c r="E21" s="87">
        <v>111.2</v>
      </c>
      <c r="F21" s="87">
        <v>111.9</v>
      </c>
      <c r="G21" s="87">
        <v>113</v>
      </c>
      <c r="H21" s="111">
        <v>115</v>
      </c>
      <c r="I21" s="86">
        <v>114.3</v>
      </c>
      <c r="J21" s="86"/>
      <c r="K21" s="86"/>
      <c r="L21" s="86"/>
      <c r="M21" s="86"/>
      <c r="N21" s="86"/>
      <c r="O21" s="86"/>
    </row>
    <row r="22" spans="1:15" s="19" customFormat="1" ht="12.75" customHeight="1" x14ac:dyDescent="0.3">
      <c r="A22" s="45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19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9" customFormat="1" ht="12.75" customHeight="1" x14ac:dyDescent="0.3"/>
    <row r="25" spans="1:15" s="19" customFormat="1" ht="12.75" customHeight="1" x14ac:dyDescent="0.3">
      <c r="A25" s="45">
        <v>2015</v>
      </c>
      <c r="B25" s="46"/>
      <c r="C25" s="89">
        <v>0.2</v>
      </c>
      <c r="D25" s="89">
        <f t="shared" ref="D25:N25" si="0">IF(D16=0," ",ROUND(ROUND(D16,1)*100/ROUND(C16,1)-100,1))</f>
        <v>0.1</v>
      </c>
      <c r="E25" s="89">
        <f t="shared" si="0"/>
        <v>0.2</v>
      </c>
      <c r="F25" s="89">
        <f t="shared" si="0"/>
        <v>0.4</v>
      </c>
      <c r="G25" s="89">
        <f t="shared" si="0"/>
        <v>0.1</v>
      </c>
      <c r="H25" s="89">
        <f t="shared" si="0"/>
        <v>0.5</v>
      </c>
      <c r="I25" s="89">
        <f t="shared" si="0"/>
        <v>0.4</v>
      </c>
      <c r="J25" s="89">
        <f t="shared" si="0"/>
        <v>0.2</v>
      </c>
      <c r="K25" s="89">
        <f t="shared" si="0"/>
        <v>0.2</v>
      </c>
      <c r="L25" s="89">
        <f t="shared" si="0"/>
        <v>0.2</v>
      </c>
      <c r="M25" s="89">
        <f t="shared" si="0"/>
        <v>0</v>
      </c>
      <c r="N25" s="89">
        <f t="shared" si="0"/>
        <v>-0.2</v>
      </c>
      <c r="O25" s="95" t="s">
        <v>15</v>
      </c>
    </row>
    <row r="26" spans="1:15" s="19" customFormat="1" ht="12.75" customHeight="1" x14ac:dyDescent="0.3">
      <c r="A26" s="45">
        <v>2016</v>
      </c>
      <c r="B26" s="46"/>
      <c r="C26" s="89">
        <f>IF(C17=0," ",ROUND(ROUND(C17,1)*100/ROUND(N16,1)-100,1))</f>
        <v>0.3</v>
      </c>
      <c r="D26" s="89">
        <f t="shared" ref="D26:N26" si="1">IF(D17=0," ",ROUND(ROUND(D17,1)*100/ROUND(C17,1)-100,1))</f>
        <v>0</v>
      </c>
      <c r="E26" s="89">
        <f t="shared" si="1"/>
        <v>0.2</v>
      </c>
      <c r="F26" s="89">
        <f t="shared" si="1"/>
        <v>0.6</v>
      </c>
      <c r="G26" s="89">
        <f t="shared" si="1"/>
        <v>0.5</v>
      </c>
      <c r="H26" s="89">
        <f t="shared" si="1"/>
        <v>0.6</v>
      </c>
      <c r="I26" s="89">
        <f t="shared" si="1"/>
        <v>0</v>
      </c>
      <c r="J26" s="89">
        <f t="shared" si="1"/>
        <v>0</v>
      </c>
      <c r="K26" s="89">
        <f t="shared" si="1"/>
        <v>0.3</v>
      </c>
      <c r="L26" s="89">
        <f t="shared" si="1"/>
        <v>0.1</v>
      </c>
      <c r="M26" s="89">
        <f t="shared" si="1"/>
        <v>0</v>
      </c>
      <c r="N26" s="89">
        <f t="shared" si="1"/>
        <v>0.1</v>
      </c>
      <c r="O26" s="95" t="s">
        <v>15</v>
      </c>
    </row>
    <row r="27" spans="1:15" s="19" customFormat="1" ht="12.75" customHeight="1" x14ac:dyDescent="0.3">
      <c r="A27" s="45">
        <v>2017</v>
      </c>
      <c r="B27" s="46"/>
      <c r="C27" s="89">
        <f>IF(C18=0," ",ROUND(ROUND(C18,1)*100/ROUND(N17,1)-100,1))</f>
        <v>0</v>
      </c>
      <c r="D27" s="89">
        <f t="shared" ref="D27:N27" si="2">IF(D18=0," ",ROUND(ROUND(D18,1)*100/ROUND(C18,1)-100,1))</f>
        <v>-0.1</v>
      </c>
      <c r="E27" s="89">
        <f t="shared" si="2"/>
        <v>0.2</v>
      </c>
      <c r="F27" s="89">
        <f t="shared" si="2"/>
        <v>1</v>
      </c>
      <c r="G27" s="89">
        <f t="shared" si="2"/>
        <v>0.4</v>
      </c>
      <c r="H27" s="89">
        <f t="shared" si="2"/>
        <v>0.7</v>
      </c>
      <c r="I27" s="89">
        <f t="shared" si="2"/>
        <v>0.1</v>
      </c>
      <c r="J27" s="89">
        <f t="shared" si="2"/>
        <v>0.1</v>
      </c>
      <c r="K27" s="89">
        <f t="shared" si="2"/>
        <v>0.1</v>
      </c>
      <c r="L27" s="89">
        <f t="shared" si="2"/>
        <v>-0.1</v>
      </c>
      <c r="M27" s="89">
        <f t="shared" si="2"/>
        <v>0.2</v>
      </c>
      <c r="N27" s="89">
        <f t="shared" si="2"/>
        <v>0.1</v>
      </c>
      <c r="O27" s="95" t="s">
        <v>15</v>
      </c>
    </row>
    <row r="28" spans="1:15" s="19" customFormat="1" ht="12.75" customHeight="1" x14ac:dyDescent="0.3">
      <c r="A28" s="45">
        <v>2018</v>
      </c>
      <c r="B28" s="46"/>
      <c r="C28" s="89">
        <f>IF(C19=0," ",ROUND(ROUND(C19,1)*100/ROUND(N18,1)-100,1))</f>
        <v>0.1</v>
      </c>
      <c r="D28" s="89">
        <f t="shared" ref="D28:N28" si="3">IF(D19=0," ",ROUND(ROUND(D19,1)*100/ROUND(C19,1)-100,1))</f>
        <v>0.1</v>
      </c>
      <c r="E28" s="89">
        <f t="shared" si="3"/>
        <v>0.5</v>
      </c>
      <c r="F28" s="89">
        <f t="shared" si="3"/>
        <v>0.9</v>
      </c>
      <c r="G28" s="89">
        <f t="shared" si="3"/>
        <v>0.5</v>
      </c>
      <c r="H28" s="89">
        <f t="shared" si="3"/>
        <v>0.6</v>
      </c>
      <c r="I28" s="89">
        <f t="shared" si="3"/>
        <v>0.1</v>
      </c>
      <c r="J28" s="89">
        <f t="shared" si="3"/>
        <v>-0.1</v>
      </c>
      <c r="K28" s="89">
        <f t="shared" si="3"/>
        <v>-0.1</v>
      </c>
      <c r="L28" s="89">
        <f t="shared" si="3"/>
        <v>0.2</v>
      </c>
      <c r="M28" s="89">
        <f t="shared" si="3"/>
        <v>-0.2</v>
      </c>
      <c r="N28" s="89">
        <f t="shared" si="3"/>
        <v>0</v>
      </c>
      <c r="O28" s="95" t="s">
        <v>15</v>
      </c>
    </row>
    <row r="29" spans="1:15" s="19" customFormat="1" ht="12.75" customHeight="1" x14ac:dyDescent="0.3">
      <c r="A29" s="45">
        <v>2019</v>
      </c>
      <c r="B29" s="46"/>
      <c r="C29" s="89">
        <f>IF(C20=0," ",ROUND(ROUND(C20,1)*100/ROUND(N19,1)-100,1))</f>
        <v>-0.2</v>
      </c>
      <c r="D29" s="89">
        <f t="shared" ref="D29:N29" si="4">IF(D20=0," ",ROUND(ROUND(D20,1)*100/ROUND(C20,1)-100,1))</f>
        <v>0.1</v>
      </c>
      <c r="E29" s="89">
        <f t="shared" si="4"/>
        <v>0.6</v>
      </c>
      <c r="F29" s="89">
        <f t="shared" si="4"/>
        <v>0.6</v>
      </c>
      <c r="G29" s="89">
        <f t="shared" si="4"/>
        <v>0.5</v>
      </c>
      <c r="H29" s="89">
        <f t="shared" si="4"/>
        <v>0</v>
      </c>
      <c r="I29" s="89">
        <f t="shared" si="4"/>
        <v>0.3</v>
      </c>
      <c r="J29" s="89">
        <f t="shared" si="4"/>
        <v>-0.1</v>
      </c>
      <c r="K29" s="89">
        <f t="shared" si="4"/>
        <v>0.2</v>
      </c>
      <c r="L29" s="89">
        <f t="shared" si="4"/>
        <v>0.4</v>
      </c>
      <c r="M29" s="89">
        <f t="shared" si="4"/>
        <v>0</v>
      </c>
      <c r="N29" s="89">
        <f t="shared" si="4"/>
        <v>-0.1</v>
      </c>
      <c r="O29" s="96" t="s">
        <v>15</v>
      </c>
    </row>
    <row r="30" spans="1:15" s="52" customFormat="1" ht="12.75" customHeight="1" x14ac:dyDescent="0.3">
      <c r="A30" s="56">
        <v>2020</v>
      </c>
      <c r="B30" s="46"/>
      <c r="C30" s="89">
        <f>IF(C21=0," ",ROUND(ROUND(C21,1)*100/ROUND(N20,1)-100,1))</f>
        <v>-0.2</v>
      </c>
      <c r="D30" s="89">
        <f t="shared" ref="D30:N30" si="5">IF(D21=0," ",ROUND(ROUND(D21,1)*100/ROUND(C21,1)-100,1))</f>
        <v>0.4</v>
      </c>
      <c r="E30" s="89">
        <f t="shared" si="5"/>
        <v>-0.3</v>
      </c>
      <c r="F30" s="89">
        <f t="shared" si="5"/>
        <v>0.6</v>
      </c>
      <c r="G30" s="89">
        <f t="shared" si="5"/>
        <v>1</v>
      </c>
      <c r="H30" s="89">
        <f t="shared" si="5"/>
        <v>1.8</v>
      </c>
      <c r="I30" s="89">
        <f t="shared" si="5"/>
        <v>-0.6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19" customFormat="1" ht="12.75" customHeight="1" x14ac:dyDescent="0.3">
      <c r="A31" s="45"/>
      <c r="B31" s="49"/>
      <c r="C31" s="88" t="str">
        <f>IF(C22=0," ",ROUND(ROUND(C22,1)*100/ROUND(N20,1)-100,1))</f>
        <v xml:space="preserve"> </v>
      </c>
      <c r="D31" s="88" t="str">
        <f t="shared" ref="D31:N31" si="6">IF(D22=0," ",ROUND(ROUND(D22,1)*100/ROUND(C22,1)-100,1))</f>
        <v xml:space="preserve"> </v>
      </c>
      <c r="E31" s="88" t="str">
        <f t="shared" si="6"/>
        <v xml:space="preserve"> </v>
      </c>
      <c r="F31" s="88" t="str">
        <f t="shared" si="6"/>
        <v xml:space="preserve"> </v>
      </c>
      <c r="G31" s="88" t="str">
        <f t="shared" si="6"/>
        <v xml:space="preserve"> </v>
      </c>
      <c r="H31" s="88" t="str">
        <f t="shared" si="6"/>
        <v xml:space="preserve"> </v>
      </c>
      <c r="I31" s="88" t="str">
        <f t="shared" si="6"/>
        <v xml:space="preserve"> </v>
      </c>
      <c r="J31" s="88" t="str">
        <f t="shared" si="6"/>
        <v xml:space="preserve"> </v>
      </c>
      <c r="K31" s="88" t="str">
        <f t="shared" si="6"/>
        <v xml:space="preserve"> </v>
      </c>
      <c r="L31" s="88" t="str">
        <f t="shared" si="6"/>
        <v xml:space="preserve"> </v>
      </c>
      <c r="M31" s="88" t="str">
        <f t="shared" si="6"/>
        <v xml:space="preserve"> </v>
      </c>
      <c r="N31" s="88" t="str">
        <f t="shared" si="6"/>
        <v xml:space="preserve"> </v>
      </c>
      <c r="O31" s="88"/>
    </row>
    <row r="32" spans="1:15" s="19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9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9" customFormat="1" ht="12.75" customHeight="1" x14ac:dyDescent="0.3">
      <c r="A34" s="45">
        <v>2016</v>
      </c>
      <c r="B34" s="46"/>
      <c r="C34" s="88">
        <f t="shared" ref="C34:O34" si="7">IF(C17=0," ",ROUND(ROUND(C17,1)*100/ROUND(C16,1)-100,1))</f>
        <v>2.4</v>
      </c>
      <c r="D34" s="88">
        <f t="shared" si="7"/>
        <v>2.2999999999999998</v>
      </c>
      <c r="E34" s="88">
        <f t="shared" si="7"/>
        <v>2.2999999999999998</v>
      </c>
      <c r="F34" s="88">
        <f t="shared" si="7"/>
        <v>2.5</v>
      </c>
      <c r="G34" s="88">
        <f t="shared" si="7"/>
        <v>2.9</v>
      </c>
      <c r="H34" s="88">
        <f t="shared" si="7"/>
        <v>3</v>
      </c>
      <c r="I34" s="88">
        <f t="shared" si="7"/>
        <v>2.6</v>
      </c>
      <c r="J34" s="88">
        <f t="shared" si="7"/>
        <v>2.4</v>
      </c>
      <c r="K34" s="88">
        <f t="shared" si="7"/>
        <v>2.5</v>
      </c>
      <c r="L34" s="88">
        <f t="shared" si="7"/>
        <v>2.4</v>
      </c>
      <c r="M34" s="88">
        <f t="shared" si="7"/>
        <v>2.4</v>
      </c>
      <c r="N34" s="88">
        <f t="shared" si="7"/>
        <v>2.7</v>
      </c>
      <c r="O34" s="88">
        <f t="shared" si="7"/>
        <v>2.5</v>
      </c>
    </row>
    <row r="35" spans="1:15" s="19" customFormat="1" ht="12.75" customHeight="1" x14ac:dyDescent="0.3">
      <c r="A35" s="45">
        <v>2017</v>
      </c>
      <c r="B35" s="46"/>
      <c r="C35" s="88">
        <f t="shared" ref="C35:O35" si="8">IF(C18=0," ",ROUND(ROUND(C18,1)*100/ROUND(C17,1)-100,1))</f>
        <v>2.4</v>
      </c>
      <c r="D35" s="88">
        <f t="shared" si="8"/>
        <v>2.2999999999999998</v>
      </c>
      <c r="E35" s="88">
        <f t="shared" si="8"/>
        <v>2.2999999999999998</v>
      </c>
      <c r="F35" s="88">
        <f t="shared" si="8"/>
        <v>2.6</v>
      </c>
      <c r="G35" s="88">
        <f t="shared" si="8"/>
        <v>2.5</v>
      </c>
      <c r="H35" s="88">
        <f t="shared" si="8"/>
        <v>2.6</v>
      </c>
      <c r="I35" s="88">
        <f t="shared" si="8"/>
        <v>2.7</v>
      </c>
      <c r="J35" s="88">
        <f t="shared" si="8"/>
        <v>2.8</v>
      </c>
      <c r="K35" s="88">
        <f t="shared" si="8"/>
        <v>2.6</v>
      </c>
      <c r="L35" s="88">
        <f t="shared" si="8"/>
        <v>2.4</v>
      </c>
      <c r="M35" s="88">
        <f t="shared" si="8"/>
        <v>2.6</v>
      </c>
      <c r="N35" s="88">
        <f t="shared" si="8"/>
        <v>2.6</v>
      </c>
      <c r="O35" s="88">
        <f t="shared" si="8"/>
        <v>2.5</v>
      </c>
    </row>
    <row r="36" spans="1:15" s="19" customFormat="1" ht="12.75" customHeight="1" x14ac:dyDescent="0.3">
      <c r="A36" s="45">
        <v>2018</v>
      </c>
      <c r="B36" s="46"/>
      <c r="C36" s="88">
        <f t="shared" ref="C36:O36" si="9">IF(C19=0," ",ROUND(ROUND(C19,1)*100/ROUND(C18,1)-100,1))</f>
        <v>2.7</v>
      </c>
      <c r="D36" s="88">
        <f t="shared" si="9"/>
        <v>2.9</v>
      </c>
      <c r="E36" s="88">
        <f t="shared" si="9"/>
        <v>3.2</v>
      </c>
      <c r="F36" s="88">
        <f t="shared" si="9"/>
        <v>3.2</v>
      </c>
      <c r="G36" s="88">
        <f t="shared" si="9"/>
        <v>3.2</v>
      </c>
      <c r="H36" s="88">
        <f t="shared" si="9"/>
        <v>3.1</v>
      </c>
      <c r="I36" s="88">
        <f t="shared" si="9"/>
        <v>3.1</v>
      </c>
      <c r="J36" s="88">
        <f t="shared" si="9"/>
        <v>2.9</v>
      </c>
      <c r="K36" s="88">
        <f t="shared" si="9"/>
        <v>2.7</v>
      </c>
      <c r="L36" s="88">
        <f t="shared" si="9"/>
        <v>3</v>
      </c>
      <c r="M36" s="88">
        <f t="shared" si="9"/>
        <v>2.6</v>
      </c>
      <c r="N36" s="88">
        <f t="shared" si="9"/>
        <v>2.5</v>
      </c>
      <c r="O36" s="88">
        <f t="shared" si="9"/>
        <v>2.9</v>
      </c>
    </row>
    <row r="37" spans="1:15" s="19" customFormat="1" ht="12.75" customHeight="1" x14ac:dyDescent="0.3">
      <c r="A37" s="45">
        <v>2019</v>
      </c>
      <c r="B37" s="46"/>
      <c r="C37" s="88">
        <f t="shared" ref="C37:O37" si="10">IF(C20=0," ",ROUND(ROUND(C20,1)*100/ROUND(C19,1)-100,1))</f>
        <v>2.2999999999999998</v>
      </c>
      <c r="D37" s="88">
        <f t="shared" si="10"/>
        <v>2.2999999999999998</v>
      </c>
      <c r="E37" s="88">
        <f t="shared" si="10"/>
        <v>2.2999999999999998</v>
      </c>
      <c r="F37" s="88">
        <f t="shared" si="10"/>
        <v>2</v>
      </c>
      <c r="G37" s="88">
        <f t="shared" si="10"/>
        <v>2</v>
      </c>
      <c r="H37" s="88">
        <f t="shared" si="10"/>
        <v>1.5</v>
      </c>
      <c r="I37" s="88">
        <f t="shared" si="10"/>
        <v>1.6</v>
      </c>
      <c r="J37" s="88">
        <f t="shared" si="10"/>
        <v>1.7</v>
      </c>
      <c r="K37" s="88">
        <f t="shared" si="10"/>
        <v>1.9</v>
      </c>
      <c r="L37" s="88">
        <f t="shared" si="10"/>
        <v>2.1</v>
      </c>
      <c r="M37" s="88">
        <f t="shared" si="10"/>
        <v>2.2999999999999998</v>
      </c>
      <c r="N37" s="88">
        <f t="shared" si="10"/>
        <v>2.2000000000000002</v>
      </c>
      <c r="O37" s="88">
        <f t="shared" si="10"/>
        <v>2</v>
      </c>
    </row>
    <row r="38" spans="1:15" s="52" customFormat="1" ht="12.75" customHeight="1" x14ac:dyDescent="0.3">
      <c r="A38" s="56">
        <v>2020</v>
      </c>
      <c r="B38" s="46"/>
      <c r="C38" s="88">
        <f t="shared" ref="C38:O38" si="11">IF(C21=0," ",ROUND(ROUND(C21,1)*100/ROUND(C20,1)-100,1))</f>
        <v>2.2000000000000002</v>
      </c>
      <c r="D38" s="88">
        <f t="shared" si="11"/>
        <v>2.5</v>
      </c>
      <c r="E38" s="88">
        <f t="shared" si="11"/>
        <v>1.6</v>
      </c>
      <c r="F38" s="88">
        <f t="shared" si="11"/>
        <v>1.6</v>
      </c>
      <c r="G38" s="88">
        <f t="shared" si="11"/>
        <v>2.2000000000000002</v>
      </c>
      <c r="H38" s="88">
        <f t="shared" si="11"/>
        <v>4</v>
      </c>
      <c r="I38" s="88">
        <f t="shared" si="11"/>
        <v>3.1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19" customFormat="1" ht="12.75" customHeight="1" x14ac:dyDescent="0.3"/>
    <row r="40" spans="1:15" s="19" customFormat="1" ht="12.75" customHeight="1" x14ac:dyDescent="0.3">
      <c r="A40" s="32" t="s">
        <v>19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19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19" customFormat="1" ht="12.75" customHeight="1" x14ac:dyDescent="0.3">
      <c r="A42" s="32" t="s">
        <v>85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19" customFormat="1" ht="12.75" customHeight="1" x14ac:dyDescent="0.3"/>
    <row r="44" spans="1:15" s="19" customFormat="1" ht="12.75" customHeight="1" x14ac:dyDescent="0.3">
      <c r="A44" s="45">
        <v>2015</v>
      </c>
      <c r="B44" s="46"/>
      <c r="C44" s="87">
        <v>95.4</v>
      </c>
      <c r="D44" s="87">
        <v>96.8</v>
      </c>
      <c r="E44" s="87">
        <v>102.5</v>
      </c>
      <c r="F44" s="87">
        <v>102.6</v>
      </c>
      <c r="G44" s="87">
        <v>100.6</v>
      </c>
      <c r="H44" s="87">
        <v>99.1</v>
      </c>
      <c r="I44" s="87">
        <v>94.5</v>
      </c>
      <c r="J44" s="87">
        <v>98.2</v>
      </c>
      <c r="K44" s="87">
        <v>103.5</v>
      </c>
      <c r="L44" s="87">
        <v>103.9</v>
      </c>
      <c r="M44" s="87">
        <v>103.1</v>
      </c>
      <c r="N44" s="87">
        <v>99.9</v>
      </c>
      <c r="O44" s="87">
        <v>100</v>
      </c>
    </row>
    <row r="45" spans="1:15" s="19" customFormat="1" ht="12.75" customHeight="1" x14ac:dyDescent="0.3">
      <c r="A45" s="45">
        <v>2016</v>
      </c>
      <c r="B45" s="46"/>
      <c r="C45" s="87">
        <v>95.2</v>
      </c>
      <c r="D45" s="87">
        <v>97.9</v>
      </c>
      <c r="E45" s="87">
        <v>102.3</v>
      </c>
      <c r="F45" s="87">
        <v>103.8</v>
      </c>
      <c r="G45" s="87">
        <v>103</v>
      </c>
      <c r="H45" s="87">
        <v>99.5</v>
      </c>
      <c r="I45" s="87">
        <v>96.3</v>
      </c>
      <c r="J45" s="87">
        <v>98</v>
      </c>
      <c r="K45" s="87">
        <v>103.5</v>
      </c>
      <c r="L45" s="87">
        <v>105.1</v>
      </c>
      <c r="M45" s="87">
        <v>104.4</v>
      </c>
      <c r="N45" s="87">
        <v>102</v>
      </c>
      <c r="O45" s="87">
        <v>100.9</v>
      </c>
    </row>
    <row r="46" spans="1:15" s="19" customFormat="1" ht="12.75" customHeight="1" x14ac:dyDescent="0.3">
      <c r="A46" s="45">
        <v>2017</v>
      </c>
      <c r="B46" s="46"/>
      <c r="C46" s="87">
        <v>96.2</v>
      </c>
      <c r="D46" s="87">
        <v>97.7</v>
      </c>
      <c r="E46" s="87">
        <v>104.2</v>
      </c>
      <c r="F46" s="87">
        <v>104.3</v>
      </c>
      <c r="G46" s="87">
        <v>103.7</v>
      </c>
      <c r="H46" s="87">
        <v>100.6</v>
      </c>
      <c r="I46" s="87">
        <v>97.2</v>
      </c>
      <c r="J46" s="87">
        <v>99.7</v>
      </c>
      <c r="K46" s="87">
        <v>104.5</v>
      </c>
      <c r="L46" s="87">
        <v>105.3</v>
      </c>
      <c r="M46" s="87">
        <v>104.7</v>
      </c>
      <c r="N46" s="87">
        <v>103.4</v>
      </c>
      <c r="O46" s="87">
        <v>101.8</v>
      </c>
    </row>
    <row r="47" spans="1:15" s="19" customFormat="1" ht="12.75" customHeight="1" x14ac:dyDescent="0.3">
      <c r="A47" s="45">
        <v>2018</v>
      </c>
      <c r="B47" s="46"/>
      <c r="C47" s="87">
        <v>96.3</v>
      </c>
      <c r="D47" s="87">
        <v>99.2</v>
      </c>
      <c r="E47" s="87">
        <v>104.6</v>
      </c>
      <c r="F47" s="87">
        <v>105.1</v>
      </c>
      <c r="G47" s="87">
        <v>104.1</v>
      </c>
      <c r="H47" s="87">
        <v>101.6</v>
      </c>
      <c r="I47" s="87">
        <v>95.5</v>
      </c>
      <c r="J47" s="87">
        <v>99.2</v>
      </c>
      <c r="K47" s="87">
        <v>106.3</v>
      </c>
      <c r="L47" s="87">
        <v>107.1</v>
      </c>
      <c r="M47" s="87">
        <v>107</v>
      </c>
      <c r="N47" s="87">
        <v>104.6</v>
      </c>
      <c r="O47" s="87">
        <v>102.6</v>
      </c>
    </row>
    <row r="48" spans="1:15" s="19" customFormat="1" ht="12.75" customHeight="1" x14ac:dyDescent="0.3">
      <c r="A48" s="45">
        <v>2019</v>
      </c>
      <c r="B48" s="46"/>
      <c r="C48" s="87">
        <v>97.4</v>
      </c>
      <c r="D48" s="87">
        <v>100.8</v>
      </c>
      <c r="E48" s="87">
        <v>104.7</v>
      </c>
      <c r="F48" s="87">
        <v>107.1</v>
      </c>
      <c r="G48" s="87">
        <v>106.5</v>
      </c>
      <c r="H48" s="87">
        <v>104.6</v>
      </c>
      <c r="I48" s="87">
        <v>99.4</v>
      </c>
      <c r="J48" s="87">
        <v>100.7</v>
      </c>
      <c r="K48" s="87">
        <v>107.5</v>
      </c>
      <c r="L48" s="87">
        <v>108.5</v>
      </c>
      <c r="M48" s="87">
        <v>108.5</v>
      </c>
      <c r="N48" s="87">
        <v>106.4</v>
      </c>
      <c r="O48" s="87">
        <v>104.3</v>
      </c>
    </row>
    <row r="49" spans="1:15" s="52" customFormat="1" ht="12.75" customHeight="1" x14ac:dyDescent="0.3">
      <c r="A49" s="56">
        <v>2020</v>
      </c>
      <c r="B49" s="46"/>
      <c r="C49" s="87">
        <v>99.3</v>
      </c>
      <c r="D49" s="87">
        <v>103.5</v>
      </c>
      <c r="E49" s="87">
        <v>107.6</v>
      </c>
      <c r="F49" s="87" t="s">
        <v>121</v>
      </c>
      <c r="G49" s="87">
        <v>106.8</v>
      </c>
      <c r="H49" s="87">
        <v>103.1</v>
      </c>
      <c r="I49" s="87">
        <v>98.1</v>
      </c>
      <c r="J49" s="87"/>
      <c r="K49" s="87"/>
      <c r="L49" s="87"/>
      <c r="M49" s="87"/>
      <c r="N49" s="87"/>
      <c r="O49" s="87"/>
    </row>
    <row r="50" spans="1:15" s="19" customFormat="1" ht="12.75" customHeight="1" x14ac:dyDescent="0.3">
      <c r="A50" s="45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19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19" customFormat="1" ht="12.75" customHeight="1" x14ac:dyDescent="0.3"/>
    <row r="53" spans="1:15" s="19" customFormat="1" ht="12.75" customHeight="1" x14ac:dyDescent="0.3">
      <c r="A53" s="45">
        <v>2015</v>
      </c>
      <c r="B53" s="46"/>
      <c r="C53" s="89">
        <v>-5.0999999999999996</v>
      </c>
      <c r="D53" s="89">
        <f t="shared" ref="D53" si="12">IF(D44=0," ",ROUND(ROUND(D44,1)*100/ROUND(C44,1)-100,1))</f>
        <v>1.5</v>
      </c>
      <c r="E53" s="89">
        <f t="shared" ref="E53" si="13">IF(E44=0," ",ROUND(ROUND(E44,1)*100/ROUND(D44,1)-100,1))</f>
        <v>5.9</v>
      </c>
      <c r="F53" s="89">
        <f t="shared" ref="F53" si="14">IF(F44=0," ",ROUND(ROUND(F44,1)*100/ROUND(E44,1)-100,1))</f>
        <v>0.1</v>
      </c>
      <c r="G53" s="89">
        <f t="shared" ref="G53" si="15">IF(G44=0," ",ROUND(ROUND(G44,1)*100/ROUND(F44,1)-100,1))</f>
        <v>-1.9</v>
      </c>
      <c r="H53" s="89">
        <f t="shared" ref="H53" si="16">IF(H44=0," ",ROUND(ROUND(H44,1)*100/ROUND(G44,1)-100,1))</f>
        <v>-1.5</v>
      </c>
      <c r="I53" s="89">
        <f t="shared" ref="I53" si="17">IF(I44=0," ",ROUND(ROUND(I44,1)*100/ROUND(H44,1)-100,1))</f>
        <v>-4.5999999999999996</v>
      </c>
      <c r="J53" s="89">
        <f t="shared" ref="J53" si="18">IF(J44=0," ",ROUND(ROUND(J44,1)*100/ROUND(I44,1)-100,1))</f>
        <v>3.9</v>
      </c>
      <c r="K53" s="89">
        <f t="shared" ref="K53" si="19">IF(K44=0," ",ROUND(ROUND(K44,1)*100/ROUND(J44,1)-100,1))</f>
        <v>5.4</v>
      </c>
      <c r="L53" s="89">
        <f t="shared" ref="L53" si="20">IF(L44=0," ",ROUND(ROUND(L44,1)*100/ROUND(K44,1)-100,1))</f>
        <v>0.4</v>
      </c>
      <c r="M53" s="89">
        <f t="shared" ref="M53" si="21">IF(M44=0," ",ROUND(ROUND(M44,1)*100/ROUND(L44,1)-100,1))</f>
        <v>-0.8</v>
      </c>
      <c r="N53" s="89">
        <f t="shared" ref="N53" si="22">IF(N44=0," ",ROUND(ROUND(N44,1)*100/ROUND(M44,1)-100,1))</f>
        <v>-3.1</v>
      </c>
      <c r="O53" s="95" t="s">
        <v>15</v>
      </c>
    </row>
    <row r="54" spans="1:15" s="19" customFormat="1" ht="12.75" customHeight="1" x14ac:dyDescent="0.3">
      <c r="A54" s="45">
        <v>2016</v>
      </c>
      <c r="B54" s="46"/>
      <c r="C54" s="89">
        <f>IF(C45=0," ",ROUND(ROUND(C45,1)*100/ROUND(N44,1)-100,1))</f>
        <v>-4.7</v>
      </c>
      <c r="D54" s="89">
        <f t="shared" ref="D54:N54" si="23">IF(D45=0," ",ROUND(ROUND(D45,1)*100/ROUND(C45,1)-100,1))</f>
        <v>2.8</v>
      </c>
      <c r="E54" s="89">
        <f t="shared" si="23"/>
        <v>4.5</v>
      </c>
      <c r="F54" s="89">
        <f t="shared" si="23"/>
        <v>1.5</v>
      </c>
      <c r="G54" s="89">
        <f t="shared" si="23"/>
        <v>-0.8</v>
      </c>
      <c r="H54" s="89">
        <f t="shared" si="23"/>
        <v>-3.4</v>
      </c>
      <c r="I54" s="89">
        <f t="shared" si="23"/>
        <v>-3.2</v>
      </c>
      <c r="J54" s="89">
        <f t="shared" si="23"/>
        <v>1.8</v>
      </c>
      <c r="K54" s="89">
        <f t="shared" si="23"/>
        <v>5.6</v>
      </c>
      <c r="L54" s="89">
        <f t="shared" si="23"/>
        <v>1.5</v>
      </c>
      <c r="M54" s="89">
        <f t="shared" si="23"/>
        <v>-0.7</v>
      </c>
      <c r="N54" s="89">
        <f t="shared" si="23"/>
        <v>-2.2999999999999998</v>
      </c>
      <c r="O54" s="95" t="s">
        <v>15</v>
      </c>
    </row>
    <row r="55" spans="1:15" s="19" customFormat="1" ht="12.75" customHeight="1" x14ac:dyDescent="0.3">
      <c r="A55" s="45">
        <v>2017</v>
      </c>
      <c r="B55" s="46"/>
      <c r="C55" s="89">
        <f>IF(C46=0," ",ROUND(ROUND(C46,1)*100/ROUND(N45,1)-100,1))</f>
        <v>-5.7</v>
      </c>
      <c r="D55" s="89">
        <f t="shared" ref="D55:N55" si="24">IF(D46=0," ",ROUND(ROUND(D46,1)*100/ROUND(C46,1)-100,1))</f>
        <v>1.6</v>
      </c>
      <c r="E55" s="89">
        <f t="shared" si="24"/>
        <v>6.7</v>
      </c>
      <c r="F55" s="89">
        <f t="shared" si="24"/>
        <v>0.1</v>
      </c>
      <c r="G55" s="89">
        <f t="shared" si="24"/>
        <v>-0.6</v>
      </c>
      <c r="H55" s="89">
        <f t="shared" si="24"/>
        <v>-3</v>
      </c>
      <c r="I55" s="89">
        <f t="shared" si="24"/>
        <v>-3.4</v>
      </c>
      <c r="J55" s="89">
        <f t="shared" si="24"/>
        <v>2.6</v>
      </c>
      <c r="K55" s="89">
        <f t="shared" si="24"/>
        <v>4.8</v>
      </c>
      <c r="L55" s="89">
        <f t="shared" si="24"/>
        <v>0.8</v>
      </c>
      <c r="M55" s="89">
        <f t="shared" si="24"/>
        <v>-0.6</v>
      </c>
      <c r="N55" s="89">
        <f t="shared" si="24"/>
        <v>-1.2</v>
      </c>
      <c r="O55" s="95" t="s">
        <v>15</v>
      </c>
    </row>
    <row r="56" spans="1:15" s="19" customFormat="1" ht="12.75" customHeight="1" x14ac:dyDescent="0.3">
      <c r="A56" s="45">
        <v>2018</v>
      </c>
      <c r="B56" s="46"/>
      <c r="C56" s="89">
        <f>IF(C47=0," ",ROUND(ROUND(C47,1)*100/ROUND(N46,1)-100,1))</f>
        <v>-6.9</v>
      </c>
      <c r="D56" s="89">
        <f t="shared" ref="D56:N56" si="25">IF(D47=0," ",ROUND(ROUND(D47,1)*100/ROUND(C47,1)-100,1))</f>
        <v>3</v>
      </c>
      <c r="E56" s="89">
        <f t="shared" si="25"/>
        <v>5.4</v>
      </c>
      <c r="F56" s="89">
        <f t="shared" si="25"/>
        <v>0.5</v>
      </c>
      <c r="G56" s="89">
        <f t="shared" si="25"/>
        <v>-1</v>
      </c>
      <c r="H56" s="89">
        <f t="shared" si="25"/>
        <v>-2.4</v>
      </c>
      <c r="I56" s="89">
        <f t="shared" si="25"/>
        <v>-6</v>
      </c>
      <c r="J56" s="89">
        <f t="shared" si="25"/>
        <v>3.9</v>
      </c>
      <c r="K56" s="89">
        <f t="shared" si="25"/>
        <v>7.2</v>
      </c>
      <c r="L56" s="89">
        <f t="shared" si="25"/>
        <v>0.8</v>
      </c>
      <c r="M56" s="89">
        <f t="shared" si="25"/>
        <v>-0.1</v>
      </c>
      <c r="N56" s="89">
        <f t="shared" si="25"/>
        <v>-2.2000000000000002</v>
      </c>
      <c r="O56" s="95" t="s">
        <v>15</v>
      </c>
    </row>
    <row r="57" spans="1:15" s="19" customFormat="1" ht="12.75" customHeight="1" x14ac:dyDescent="0.3">
      <c r="A57" s="45">
        <v>2019</v>
      </c>
      <c r="B57" s="46"/>
      <c r="C57" s="89">
        <f>IF(C48=0," ",ROUND(ROUND(C48,1)*100/ROUND(N47,1)-100,1))</f>
        <v>-6.9</v>
      </c>
      <c r="D57" s="89">
        <f t="shared" ref="D57:N57" si="26">IF(D48=0," ",ROUND(ROUND(D48,1)*100/ROUND(C48,1)-100,1))</f>
        <v>3.5</v>
      </c>
      <c r="E57" s="89">
        <f t="shared" si="26"/>
        <v>3.9</v>
      </c>
      <c r="F57" s="89">
        <f t="shared" si="26"/>
        <v>2.2999999999999998</v>
      </c>
      <c r="G57" s="89">
        <f t="shared" si="26"/>
        <v>-0.6</v>
      </c>
      <c r="H57" s="89">
        <f t="shared" si="26"/>
        <v>-1.8</v>
      </c>
      <c r="I57" s="89">
        <f t="shared" si="26"/>
        <v>-5</v>
      </c>
      <c r="J57" s="89">
        <f t="shared" si="26"/>
        <v>1.3</v>
      </c>
      <c r="K57" s="89">
        <f t="shared" si="26"/>
        <v>6.8</v>
      </c>
      <c r="L57" s="89">
        <f t="shared" si="26"/>
        <v>0.9</v>
      </c>
      <c r="M57" s="89">
        <f t="shared" si="26"/>
        <v>0</v>
      </c>
      <c r="N57" s="89">
        <f t="shared" si="26"/>
        <v>-1.9</v>
      </c>
      <c r="O57" s="96" t="s">
        <v>15</v>
      </c>
    </row>
    <row r="58" spans="1:15" s="52" customFormat="1" ht="12.75" customHeight="1" x14ac:dyDescent="0.3">
      <c r="A58" s="56">
        <v>2020</v>
      </c>
      <c r="B58" s="46"/>
      <c r="C58" s="89">
        <f>IF(C49=0," ",ROUND(ROUND(C49,1)*100/ROUND(N48,1)-100,1))</f>
        <v>-6.7</v>
      </c>
      <c r="D58" s="89">
        <f t="shared" ref="D58" si="27">IF(D49=0," ",ROUND(ROUND(D49,1)*100/ROUND(C49,1)-100,1))</f>
        <v>4.2</v>
      </c>
      <c r="E58" s="89">
        <f t="shared" ref="E58" si="28">IF(E49=0," ",ROUND(ROUND(E49,1)*100/ROUND(D49,1)-100,1))</f>
        <v>4</v>
      </c>
      <c r="F58" s="89" t="s">
        <v>123</v>
      </c>
      <c r="G58" s="89">
        <v>0.1</v>
      </c>
      <c r="H58" s="89">
        <f t="shared" ref="H58" si="29">IF(H49=0," ",ROUND(ROUND(H49,1)*100/ROUND(G49,1)-100,1))</f>
        <v>-3.5</v>
      </c>
      <c r="I58" s="89">
        <f t="shared" ref="I58" si="30">IF(I49=0," ",ROUND(ROUND(I49,1)*100/ROUND(H49,1)-100,1))</f>
        <v>-4.8</v>
      </c>
      <c r="J58" s="89" t="str">
        <f t="shared" ref="J58" si="31">IF(J49=0," ",ROUND(ROUND(J49,1)*100/ROUND(I49,1)-100,1))</f>
        <v xml:space="preserve"> </v>
      </c>
      <c r="K58" s="89" t="str">
        <f t="shared" ref="K58" si="32">IF(K49=0," ",ROUND(ROUND(K49,1)*100/ROUND(J49,1)-100,1))</f>
        <v xml:space="preserve"> </v>
      </c>
      <c r="L58" s="89" t="str">
        <f t="shared" ref="L58" si="33">IF(L49=0," ",ROUND(ROUND(L49,1)*100/ROUND(K49,1)-100,1))</f>
        <v xml:space="preserve"> </v>
      </c>
      <c r="M58" s="89" t="str">
        <f t="shared" ref="M58" si="34">IF(M49=0," ",ROUND(ROUND(M49,1)*100/ROUND(L49,1)-100,1))</f>
        <v xml:space="preserve"> </v>
      </c>
      <c r="N58" s="89" t="str">
        <f t="shared" ref="N58" si="35">IF(N49=0," ",ROUND(ROUND(N49,1)*100/ROUND(M49,1)-100,1))</f>
        <v xml:space="preserve"> </v>
      </c>
      <c r="O58" s="97"/>
    </row>
    <row r="59" spans="1:15" s="19" customFormat="1" ht="12.75" customHeight="1" x14ac:dyDescent="0.3">
      <c r="A59" s="45"/>
      <c r="B59" s="49"/>
      <c r="C59" s="27" t="str">
        <f>IF(C50=0," ",ROUND(ROUND(C50,1)*100/ROUND(N48,1)-100,1))</f>
        <v xml:space="preserve"> </v>
      </c>
      <c r="D59" s="27" t="str">
        <f t="shared" ref="D59:N59" si="36">IF(D50=0," ",ROUND(ROUND(D50,1)*100/ROUND(C50,1)-100,1))</f>
        <v xml:space="preserve"> </v>
      </c>
      <c r="E59" s="27" t="str">
        <f t="shared" si="36"/>
        <v xml:space="preserve"> </v>
      </c>
      <c r="F59" s="27" t="str">
        <f t="shared" si="36"/>
        <v xml:space="preserve"> </v>
      </c>
      <c r="G59" s="27" t="str">
        <f t="shared" si="36"/>
        <v xml:space="preserve"> </v>
      </c>
      <c r="H59" s="27" t="str">
        <f t="shared" si="36"/>
        <v xml:space="preserve"> </v>
      </c>
      <c r="I59" s="27" t="str">
        <f t="shared" si="36"/>
        <v xml:space="preserve"> </v>
      </c>
      <c r="J59" s="27" t="str">
        <f t="shared" si="36"/>
        <v xml:space="preserve"> </v>
      </c>
      <c r="K59" s="27" t="str">
        <f t="shared" si="36"/>
        <v xml:space="preserve"> </v>
      </c>
      <c r="L59" s="27" t="str">
        <f t="shared" si="36"/>
        <v xml:space="preserve"> </v>
      </c>
      <c r="M59" s="27" t="str">
        <f t="shared" si="36"/>
        <v xml:space="preserve"> </v>
      </c>
      <c r="N59" s="27" t="str">
        <f t="shared" si="36"/>
        <v xml:space="preserve"> </v>
      </c>
      <c r="O59" s="50"/>
    </row>
    <row r="60" spans="1:15" s="19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19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45">
        <v>2016</v>
      </c>
      <c r="B62" s="46"/>
      <c r="C62" s="88">
        <f t="shared" ref="C62:O62" si="37">IF(C45=0," ",ROUND(ROUND(C45,1)*100/ROUND(C44,1)-100,1))</f>
        <v>-0.2</v>
      </c>
      <c r="D62" s="88">
        <f t="shared" si="37"/>
        <v>1.1000000000000001</v>
      </c>
      <c r="E62" s="88">
        <f t="shared" si="37"/>
        <v>-0.2</v>
      </c>
      <c r="F62" s="88">
        <f t="shared" si="37"/>
        <v>1.2</v>
      </c>
      <c r="G62" s="88">
        <f t="shared" si="37"/>
        <v>2.4</v>
      </c>
      <c r="H62" s="88">
        <f t="shared" si="37"/>
        <v>0.4</v>
      </c>
      <c r="I62" s="88">
        <f t="shared" si="37"/>
        <v>1.9</v>
      </c>
      <c r="J62" s="88">
        <f t="shared" si="37"/>
        <v>-0.2</v>
      </c>
      <c r="K62" s="88">
        <f t="shared" si="37"/>
        <v>0</v>
      </c>
      <c r="L62" s="88">
        <f t="shared" si="37"/>
        <v>1.2</v>
      </c>
      <c r="M62" s="88">
        <f t="shared" si="37"/>
        <v>1.3</v>
      </c>
      <c r="N62" s="88">
        <f t="shared" si="37"/>
        <v>2.1</v>
      </c>
      <c r="O62" s="88">
        <f t="shared" si="37"/>
        <v>0.9</v>
      </c>
    </row>
    <row r="63" spans="1:15" ht="12.75" customHeight="1" x14ac:dyDescent="0.25">
      <c r="A63" s="45">
        <v>2017</v>
      </c>
      <c r="B63" s="46"/>
      <c r="C63" s="88">
        <f t="shared" ref="C63:O63" si="38">IF(C46=0," ",ROUND(ROUND(C46,1)*100/ROUND(C45,1)-100,1))</f>
        <v>1.1000000000000001</v>
      </c>
      <c r="D63" s="88">
        <f t="shared" si="38"/>
        <v>-0.2</v>
      </c>
      <c r="E63" s="88">
        <f t="shared" si="38"/>
        <v>1.9</v>
      </c>
      <c r="F63" s="88">
        <f t="shared" si="38"/>
        <v>0.5</v>
      </c>
      <c r="G63" s="88">
        <f t="shared" si="38"/>
        <v>0.7</v>
      </c>
      <c r="H63" s="88">
        <f t="shared" si="38"/>
        <v>1.1000000000000001</v>
      </c>
      <c r="I63" s="88">
        <f t="shared" si="38"/>
        <v>0.9</v>
      </c>
      <c r="J63" s="88">
        <f t="shared" si="38"/>
        <v>1.7</v>
      </c>
      <c r="K63" s="88">
        <f t="shared" si="38"/>
        <v>1</v>
      </c>
      <c r="L63" s="88">
        <f t="shared" si="38"/>
        <v>0.2</v>
      </c>
      <c r="M63" s="88">
        <f t="shared" si="38"/>
        <v>0.3</v>
      </c>
      <c r="N63" s="88">
        <f t="shared" si="38"/>
        <v>1.4</v>
      </c>
      <c r="O63" s="88">
        <f t="shared" si="38"/>
        <v>0.9</v>
      </c>
    </row>
    <row r="64" spans="1:15" ht="12.75" customHeight="1" x14ac:dyDescent="0.25">
      <c r="A64" s="45">
        <v>2018</v>
      </c>
      <c r="B64" s="46"/>
      <c r="C64" s="88">
        <f t="shared" ref="C64:O64" si="39">IF(C47=0," ",ROUND(ROUND(C47,1)*100/ROUND(C46,1)-100,1))</f>
        <v>0.1</v>
      </c>
      <c r="D64" s="88">
        <f t="shared" si="39"/>
        <v>1.5</v>
      </c>
      <c r="E64" s="88">
        <f t="shared" si="39"/>
        <v>0.4</v>
      </c>
      <c r="F64" s="88">
        <f t="shared" si="39"/>
        <v>0.8</v>
      </c>
      <c r="G64" s="88">
        <f t="shared" si="39"/>
        <v>0.4</v>
      </c>
      <c r="H64" s="88">
        <f t="shared" si="39"/>
        <v>1</v>
      </c>
      <c r="I64" s="88">
        <f t="shared" si="39"/>
        <v>-1.7</v>
      </c>
      <c r="J64" s="88">
        <f t="shared" si="39"/>
        <v>-0.5</v>
      </c>
      <c r="K64" s="88">
        <f t="shared" si="39"/>
        <v>1.7</v>
      </c>
      <c r="L64" s="88">
        <f t="shared" si="39"/>
        <v>1.7</v>
      </c>
      <c r="M64" s="88">
        <f t="shared" si="39"/>
        <v>2.2000000000000002</v>
      </c>
      <c r="N64" s="88">
        <f t="shared" si="39"/>
        <v>1.2</v>
      </c>
      <c r="O64" s="88">
        <f t="shared" si="39"/>
        <v>0.8</v>
      </c>
    </row>
    <row r="65" spans="1:15" ht="12.75" customHeight="1" x14ac:dyDescent="0.25">
      <c r="A65" s="45">
        <v>2019</v>
      </c>
      <c r="B65" s="46"/>
      <c r="C65" s="88">
        <f t="shared" ref="C65:O66" si="40">IF(C48=0," ",ROUND(ROUND(C48,1)*100/ROUND(C47,1)-100,1))</f>
        <v>1.1000000000000001</v>
      </c>
      <c r="D65" s="88">
        <f t="shared" si="40"/>
        <v>1.6</v>
      </c>
      <c r="E65" s="88">
        <f t="shared" si="40"/>
        <v>0.1</v>
      </c>
      <c r="F65" s="88">
        <f t="shared" si="40"/>
        <v>1.9</v>
      </c>
      <c r="G65" s="88">
        <f t="shared" si="40"/>
        <v>2.2999999999999998</v>
      </c>
      <c r="H65" s="88">
        <f t="shared" si="40"/>
        <v>3</v>
      </c>
      <c r="I65" s="88">
        <f t="shared" si="40"/>
        <v>4.0999999999999996</v>
      </c>
      <c r="J65" s="88">
        <f t="shared" si="40"/>
        <v>1.5</v>
      </c>
      <c r="K65" s="88">
        <f t="shared" si="40"/>
        <v>1.1000000000000001</v>
      </c>
      <c r="L65" s="88">
        <f t="shared" si="40"/>
        <v>1.3</v>
      </c>
      <c r="M65" s="88">
        <f t="shared" si="40"/>
        <v>1.4</v>
      </c>
      <c r="N65" s="88">
        <f t="shared" si="40"/>
        <v>1.7</v>
      </c>
      <c r="O65" s="88">
        <f t="shared" si="40"/>
        <v>1.7</v>
      </c>
    </row>
    <row r="66" spans="1:15" ht="12.75" customHeight="1" x14ac:dyDescent="0.25">
      <c r="A66" s="56">
        <v>2020</v>
      </c>
      <c r="B66" s="46"/>
      <c r="C66" s="88">
        <f t="shared" ref="C66:O66" si="41">IF(C49=0," ",ROUND(ROUND(C49,1)*100/ROUND(C48,1)-100,1))</f>
        <v>2</v>
      </c>
      <c r="D66" s="88">
        <f t="shared" si="41"/>
        <v>2.7</v>
      </c>
      <c r="E66" s="88">
        <f t="shared" si="41"/>
        <v>2.8</v>
      </c>
      <c r="F66" s="88" t="s">
        <v>116</v>
      </c>
      <c r="G66" s="88">
        <f t="shared" si="40"/>
        <v>0.3</v>
      </c>
      <c r="H66" s="88">
        <f t="shared" si="41"/>
        <v>-1.4</v>
      </c>
      <c r="I66" s="88">
        <f t="shared" si="41"/>
        <v>-1.3</v>
      </c>
      <c r="J66" s="88" t="str">
        <f t="shared" si="41"/>
        <v xml:space="preserve"> </v>
      </c>
      <c r="K66" s="88" t="str">
        <f t="shared" si="41"/>
        <v xml:space="preserve"> </v>
      </c>
      <c r="L66" s="88" t="str">
        <f t="shared" si="41"/>
        <v xml:space="preserve"> </v>
      </c>
      <c r="M66" s="88" t="str">
        <f t="shared" si="41"/>
        <v xml:space="preserve"> </v>
      </c>
      <c r="N66" s="88" t="str">
        <f t="shared" si="41"/>
        <v xml:space="preserve"> </v>
      </c>
      <c r="O66" s="88" t="str">
        <f t="shared" si="41"/>
        <v xml:space="preserve"> </v>
      </c>
    </row>
    <row r="67" spans="1:15" ht="12.75" customHeight="1" x14ac:dyDescent="0.25">
      <c r="A67" s="84"/>
      <c r="B67" s="84"/>
      <c r="C67" s="84" t="str">
        <f>IF('Seite 8'!C50=0," ",ROUND(ROUND('Seite 8'!C50,1)*100/ROUND('Seite 8'!C48,1)-100,1))</f>
        <v xml:space="preserve"> </v>
      </c>
      <c r="D67" s="84" t="str">
        <f>IF('Seite 8'!D50=0," ",ROUND(ROUND('Seite 8'!D50,1)*100/ROUND('Seite 8'!D48,1)-100,1))</f>
        <v xml:space="preserve"> </v>
      </c>
      <c r="E67" s="84" t="str">
        <f>IF('Seite 8'!E50=0," ",ROUND(ROUND('Seite 8'!E50,1)*100/ROUND('Seite 8'!E48,1)-100,1))</f>
        <v xml:space="preserve"> </v>
      </c>
      <c r="F67" s="84" t="str">
        <f>IF('Seite 8'!F50=0," ",ROUND(ROUND('Seite 8'!F50,1)*100/ROUND('Seite 8'!F48,1)-100,1))</f>
        <v xml:space="preserve"> </v>
      </c>
      <c r="G67" s="84" t="str">
        <f>IF('Seite 8'!G50=0," ",ROUND(ROUND('Seite 8'!G50,1)*100/ROUND('Seite 8'!G48,1)-100,1))</f>
        <v xml:space="preserve"> </v>
      </c>
      <c r="H67" s="84" t="str">
        <f>IF('Seite 8'!H50=0," ",ROUND(ROUND('Seite 8'!H50,1)*100/ROUND('Seite 8'!H48,1)-100,1))</f>
        <v xml:space="preserve"> </v>
      </c>
      <c r="I67" s="84" t="str">
        <f>IF('Seite 8'!I50=0," ",ROUND(ROUND('Seite 8'!I50,1)*100/ROUND('Seite 8'!I48,1)-100,1))</f>
        <v xml:space="preserve"> </v>
      </c>
      <c r="J67" s="84" t="str">
        <f>IF('Seite 8'!J50=0," ",ROUND(ROUND('Seite 8'!J50,1)*100/ROUND('Seite 8'!J48,1)-100,1))</f>
        <v xml:space="preserve"> </v>
      </c>
      <c r="K67" s="84" t="str">
        <f>IF('Seite 8'!K50=0," ",ROUND(ROUND('Seite 8'!K50,1)*100/ROUND('Seite 8'!K48,1)-100,1))</f>
        <v xml:space="preserve"> </v>
      </c>
      <c r="L67" s="84" t="str">
        <f>IF('Seite 8'!L50=0," ",ROUND(ROUND('Seite 8'!L50,1)*100/ROUND('Seite 8'!L48,1)-100,1))</f>
        <v xml:space="preserve"> </v>
      </c>
      <c r="M67" s="84" t="str">
        <f>IF('Seite 8'!M50=0," ",ROUND(ROUND('Seite 8'!M50,1)*100/ROUND('Seite 8'!M48,1)-100,1))</f>
        <v xml:space="preserve"> </v>
      </c>
      <c r="N67" s="84" t="str">
        <f>IF('Seite 8'!N50=0," ",ROUND(ROUND('Seite 8'!N50,1)*100/ROUND('Seite 8'!N48,1)-100,1))</f>
        <v xml:space="preserve"> </v>
      </c>
      <c r="O67" s="84" t="str">
        <f>IF('Seite 8'!O50=0," ",ROUND(ROUND('Seite 8'!O50,1)*100/ROUND('Seite 8'!O48,1)-100,1))</f>
        <v xml:space="preserve"> </v>
      </c>
    </row>
    <row r="68" spans="1:15" ht="5.25" customHeight="1" x14ac:dyDescent="0.25"/>
    <row r="69" spans="1:15" x14ac:dyDescent="0.25">
      <c r="A69" s="104" t="s">
        <v>114</v>
      </c>
    </row>
  </sheetData>
  <customSheetViews>
    <customSheetView guid="{F9E9A101-0AED-4E93-9EB5-9B29754FB962}" showPageBreaks="1" printArea="1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&amp;C6</oddFooter>
      </headerFooter>
    </customSheetView>
    <customSheetView guid="{9F831791-35FE-48B9-B51E-7149413B65FB}" topLeftCell="A4">
      <selection activeCell="T33" sqref="T33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&amp;C6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&amp;C6</oddFooter>
      </headerFooter>
    </customSheetView>
    <customSheetView guid="{14493184-DA4B-400F-B257-6CC69D97FB7C}" showPageBreaks="1" printArea="1" topLeftCell="A22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&amp;C6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&amp;C6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Q1" sqref="Q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81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86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99.8</v>
      </c>
      <c r="D16" s="87">
        <v>100.1</v>
      </c>
      <c r="E16" s="87">
        <v>100.1</v>
      </c>
      <c r="F16" s="87">
        <v>100.2</v>
      </c>
      <c r="G16" s="87">
        <v>100.2</v>
      </c>
      <c r="H16" s="87">
        <v>100.1</v>
      </c>
      <c r="I16" s="87">
        <v>100.1</v>
      </c>
      <c r="J16" s="87">
        <v>100</v>
      </c>
      <c r="K16" s="87">
        <v>99.9</v>
      </c>
      <c r="L16" s="87">
        <v>99.9</v>
      </c>
      <c r="M16" s="87">
        <v>100</v>
      </c>
      <c r="N16" s="87">
        <v>99.6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99.7</v>
      </c>
      <c r="D17" s="87">
        <v>99.8</v>
      </c>
      <c r="E17" s="87">
        <v>100</v>
      </c>
      <c r="F17" s="87">
        <v>100</v>
      </c>
      <c r="G17" s="87">
        <v>100.2</v>
      </c>
      <c r="H17" s="87">
        <v>100.3</v>
      </c>
      <c r="I17" s="87">
        <v>100.3</v>
      </c>
      <c r="J17" s="87">
        <v>100.3</v>
      </c>
      <c r="K17" s="87">
        <v>100.5</v>
      </c>
      <c r="L17" s="87">
        <v>100.8</v>
      </c>
      <c r="M17" s="87">
        <v>100.7</v>
      </c>
      <c r="N17" s="87">
        <v>101</v>
      </c>
      <c r="O17" s="87">
        <v>100.3</v>
      </c>
    </row>
    <row r="18" spans="1:15" s="52" customFormat="1" ht="12.75" customHeight="1" x14ac:dyDescent="0.3">
      <c r="A18" s="67">
        <v>2017</v>
      </c>
      <c r="B18" s="46"/>
      <c r="C18" s="87">
        <v>101.2</v>
      </c>
      <c r="D18" s="87">
        <v>101.5</v>
      </c>
      <c r="E18" s="87">
        <v>101.5</v>
      </c>
      <c r="F18" s="87">
        <v>101.7</v>
      </c>
      <c r="G18" s="87">
        <v>101.7</v>
      </c>
      <c r="H18" s="87">
        <v>101.7</v>
      </c>
      <c r="I18" s="87">
        <v>101.8</v>
      </c>
      <c r="J18" s="87">
        <v>101.9</v>
      </c>
      <c r="K18" s="87">
        <v>102.1</v>
      </c>
      <c r="L18" s="87">
        <v>102.3</v>
      </c>
      <c r="M18" s="87">
        <v>102.6</v>
      </c>
      <c r="N18" s="87">
        <v>102.6</v>
      </c>
      <c r="O18" s="87">
        <v>101.9</v>
      </c>
    </row>
    <row r="19" spans="1:15" s="52" customFormat="1" ht="12.75" customHeight="1" x14ac:dyDescent="0.3">
      <c r="A19" s="67">
        <v>2018</v>
      </c>
      <c r="B19" s="46"/>
      <c r="C19" s="87">
        <v>103.1</v>
      </c>
      <c r="D19" s="87">
        <v>103</v>
      </c>
      <c r="E19" s="87">
        <v>103.2</v>
      </c>
      <c r="F19" s="87">
        <v>103.6</v>
      </c>
      <c r="G19" s="87">
        <v>103.8</v>
      </c>
      <c r="H19" s="87">
        <v>104</v>
      </c>
      <c r="I19" s="87">
        <v>104.1</v>
      </c>
      <c r="J19" s="87">
        <v>104.4</v>
      </c>
      <c r="K19" s="87">
        <v>104.8</v>
      </c>
      <c r="L19" s="87">
        <v>105.1</v>
      </c>
      <c r="M19" s="87">
        <v>105.5</v>
      </c>
      <c r="N19" s="87">
        <v>105</v>
      </c>
      <c r="O19" s="87">
        <v>104.1</v>
      </c>
    </row>
    <row r="20" spans="1:15" s="52" customFormat="1" ht="12.75" customHeight="1" x14ac:dyDescent="0.3">
      <c r="A20" s="67">
        <v>2019</v>
      </c>
      <c r="B20" s="46"/>
      <c r="C20" s="87">
        <v>105.8</v>
      </c>
      <c r="D20" s="87">
        <v>105.8</v>
      </c>
      <c r="E20" s="87">
        <v>105.9</v>
      </c>
      <c r="F20" s="87">
        <v>106.2</v>
      </c>
      <c r="G20" s="87">
        <v>106.4</v>
      </c>
      <c r="H20" s="87">
        <v>106.3</v>
      </c>
      <c r="I20" s="87">
        <v>106.5</v>
      </c>
      <c r="J20" s="87">
        <v>106.5</v>
      </c>
      <c r="K20" s="87">
        <v>106.7</v>
      </c>
      <c r="L20" s="87">
        <v>106.9</v>
      </c>
      <c r="M20" s="87">
        <v>107</v>
      </c>
      <c r="N20" s="87">
        <v>107</v>
      </c>
      <c r="O20" s="87">
        <v>106.4</v>
      </c>
    </row>
    <row r="21" spans="1:15" s="52" customFormat="1" ht="12.75" customHeight="1" x14ac:dyDescent="0.3">
      <c r="A21" s="67">
        <v>2020</v>
      </c>
      <c r="B21" s="46"/>
      <c r="C21" s="87">
        <v>107.3</v>
      </c>
      <c r="D21" s="87">
        <v>107.4</v>
      </c>
      <c r="E21" s="87">
        <v>107.3</v>
      </c>
      <c r="F21" s="87">
        <v>107.4</v>
      </c>
      <c r="G21" s="86">
        <v>107.3</v>
      </c>
      <c r="H21" s="86">
        <v>107.2</v>
      </c>
      <c r="I21" s="86">
        <v>106.8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-0.2</v>
      </c>
      <c r="D25" s="89">
        <f t="shared" ref="D25:N25" si="0">IF(D16=0," ",ROUND(ROUND(D16,1)*100/ROUND(C16,1)-100,1))</f>
        <v>0.3</v>
      </c>
      <c r="E25" s="89">
        <f t="shared" si="0"/>
        <v>0</v>
      </c>
      <c r="F25" s="89">
        <f t="shared" si="0"/>
        <v>0.1</v>
      </c>
      <c r="G25" s="89">
        <f t="shared" si="0"/>
        <v>0</v>
      </c>
      <c r="H25" s="89">
        <f t="shared" si="0"/>
        <v>-0.1</v>
      </c>
      <c r="I25" s="89">
        <f t="shared" si="0"/>
        <v>0</v>
      </c>
      <c r="J25" s="89">
        <f t="shared" si="0"/>
        <v>-0.1</v>
      </c>
      <c r="K25" s="89">
        <f t="shared" si="0"/>
        <v>-0.1</v>
      </c>
      <c r="L25" s="89">
        <f t="shared" si="0"/>
        <v>0</v>
      </c>
      <c r="M25" s="89">
        <f t="shared" si="0"/>
        <v>0.1</v>
      </c>
      <c r="N25" s="89">
        <f t="shared" si="0"/>
        <v>-0.4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0.1</v>
      </c>
      <c r="D26" s="89">
        <f t="shared" ref="D26:N26" si="1">IF(D17=0," ",ROUND(ROUND(D17,1)*100/ROUND(C17,1)-100,1))</f>
        <v>0.1</v>
      </c>
      <c r="E26" s="89">
        <f t="shared" si="1"/>
        <v>0.2</v>
      </c>
      <c r="F26" s="89">
        <f t="shared" si="1"/>
        <v>0</v>
      </c>
      <c r="G26" s="89">
        <f t="shared" si="1"/>
        <v>0.2</v>
      </c>
      <c r="H26" s="89">
        <f t="shared" si="1"/>
        <v>0.1</v>
      </c>
      <c r="I26" s="89">
        <f t="shared" si="1"/>
        <v>0</v>
      </c>
      <c r="J26" s="89">
        <f t="shared" si="1"/>
        <v>0</v>
      </c>
      <c r="K26" s="89">
        <f t="shared" si="1"/>
        <v>0.2</v>
      </c>
      <c r="L26" s="89">
        <f t="shared" si="1"/>
        <v>0.3</v>
      </c>
      <c r="M26" s="89">
        <f t="shared" si="1"/>
        <v>-0.1</v>
      </c>
      <c r="N26" s="89">
        <f t="shared" si="1"/>
        <v>0.3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0.2</v>
      </c>
      <c r="D27" s="89">
        <f t="shared" ref="D27:N27" si="2">IF(D18=0," ",ROUND(ROUND(D18,1)*100/ROUND(C18,1)-100,1))</f>
        <v>0.3</v>
      </c>
      <c r="E27" s="89">
        <f t="shared" si="2"/>
        <v>0</v>
      </c>
      <c r="F27" s="89">
        <f t="shared" si="2"/>
        <v>0.2</v>
      </c>
      <c r="G27" s="89">
        <f t="shared" si="2"/>
        <v>0</v>
      </c>
      <c r="H27" s="89">
        <f t="shared" si="2"/>
        <v>0</v>
      </c>
      <c r="I27" s="89">
        <f t="shared" si="2"/>
        <v>0.1</v>
      </c>
      <c r="J27" s="89">
        <f t="shared" si="2"/>
        <v>0.1</v>
      </c>
      <c r="K27" s="89">
        <f t="shared" si="2"/>
        <v>0.2</v>
      </c>
      <c r="L27" s="89">
        <f t="shared" si="2"/>
        <v>0.2</v>
      </c>
      <c r="M27" s="89">
        <f t="shared" si="2"/>
        <v>0.3</v>
      </c>
      <c r="N27" s="89">
        <f t="shared" si="2"/>
        <v>0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0.5</v>
      </c>
      <c r="D28" s="89">
        <f t="shared" ref="D28:N28" si="3">IF(D19=0," ",ROUND(ROUND(D19,1)*100/ROUND(C19,1)-100,1))</f>
        <v>-0.1</v>
      </c>
      <c r="E28" s="89">
        <f t="shared" si="3"/>
        <v>0.2</v>
      </c>
      <c r="F28" s="89">
        <f t="shared" si="3"/>
        <v>0.4</v>
      </c>
      <c r="G28" s="89">
        <f t="shared" si="3"/>
        <v>0.2</v>
      </c>
      <c r="H28" s="89">
        <f t="shared" si="3"/>
        <v>0.2</v>
      </c>
      <c r="I28" s="89">
        <f t="shared" si="3"/>
        <v>0.1</v>
      </c>
      <c r="J28" s="89">
        <f t="shared" si="3"/>
        <v>0.3</v>
      </c>
      <c r="K28" s="89">
        <f t="shared" si="3"/>
        <v>0.4</v>
      </c>
      <c r="L28" s="89">
        <f t="shared" si="3"/>
        <v>0.3</v>
      </c>
      <c r="M28" s="89">
        <f t="shared" si="3"/>
        <v>0.4</v>
      </c>
      <c r="N28" s="89">
        <f t="shared" si="3"/>
        <v>-0.5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0.8</v>
      </c>
      <c r="D29" s="89">
        <f t="shared" ref="D29:N29" si="4">IF(D20=0," ",ROUND(ROUND(D20,1)*100/ROUND(C20,1)-100,1))</f>
        <v>0</v>
      </c>
      <c r="E29" s="89">
        <f t="shared" si="4"/>
        <v>0.1</v>
      </c>
      <c r="F29" s="89">
        <f t="shared" si="4"/>
        <v>0.3</v>
      </c>
      <c r="G29" s="89">
        <f t="shared" si="4"/>
        <v>0.2</v>
      </c>
      <c r="H29" s="89">
        <f t="shared" si="4"/>
        <v>-0.1</v>
      </c>
      <c r="I29" s="89">
        <f t="shared" si="4"/>
        <v>0.2</v>
      </c>
      <c r="J29" s="89">
        <f t="shared" si="4"/>
        <v>0</v>
      </c>
      <c r="K29" s="89">
        <f t="shared" si="4"/>
        <v>0.2</v>
      </c>
      <c r="L29" s="89">
        <f t="shared" si="4"/>
        <v>0.2</v>
      </c>
      <c r="M29" s="89">
        <f t="shared" si="4"/>
        <v>0.1</v>
      </c>
      <c r="N29" s="89">
        <f t="shared" si="4"/>
        <v>0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0.3</v>
      </c>
      <c r="D30" s="89">
        <f t="shared" ref="D30:N30" si="5">IF(D21=0," ",ROUND(ROUND(D21,1)*100/ROUND(C21,1)-100,1))</f>
        <v>0.1</v>
      </c>
      <c r="E30" s="89">
        <f t="shared" si="5"/>
        <v>-0.1</v>
      </c>
      <c r="F30" s="89">
        <f t="shared" si="5"/>
        <v>0.1</v>
      </c>
      <c r="G30" s="89">
        <f t="shared" si="5"/>
        <v>-0.1</v>
      </c>
      <c r="H30" s="89">
        <f t="shared" si="5"/>
        <v>-0.1</v>
      </c>
      <c r="I30" s="89">
        <f t="shared" si="5"/>
        <v>-0.4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-0.1</v>
      </c>
      <c r="D34" s="88">
        <f t="shared" si="7"/>
        <v>-0.3</v>
      </c>
      <c r="E34" s="88">
        <f t="shared" si="7"/>
        <v>-0.1</v>
      </c>
      <c r="F34" s="88">
        <f t="shared" si="7"/>
        <v>-0.2</v>
      </c>
      <c r="G34" s="88">
        <f t="shared" si="7"/>
        <v>0</v>
      </c>
      <c r="H34" s="88">
        <f t="shared" si="7"/>
        <v>0.2</v>
      </c>
      <c r="I34" s="88">
        <f t="shared" si="7"/>
        <v>0.2</v>
      </c>
      <c r="J34" s="88">
        <f t="shared" si="7"/>
        <v>0.3</v>
      </c>
      <c r="K34" s="88">
        <f t="shared" si="7"/>
        <v>0.6</v>
      </c>
      <c r="L34" s="88">
        <f t="shared" si="7"/>
        <v>0.9</v>
      </c>
      <c r="M34" s="88">
        <f t="shared" si="7"/>
        <v>0.7</v>
      </c>
      <c r="N34" s="88">
        <f t="shared" si="7"/>
        <v>1.4</v>
      </c>
      <c r="O34" s="88">
        <f t="shared" si="7"/>
        <v>0.3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1.5</v>
      </c>
      <c r="D35" s="88">
        <f t="shared" si="8"/>
        <v>1.7</v>
      </c>
      <c r="E35" s="88">
        <f t="shared" si="8"/>
        <v>1.5</v>
      </c>
      <c r="F35" s="88">
        <f t="shared" si="8"/>
        <v>1.7</v>
      </c>
      <c r="G35" s="88">
        <f t="shared" si="8"/>
        <v>1.5</v>
      </c>
      <c r="H35" s="88">
        <f t="shared" si="8"/>
        <v>1.4</v>
      </c>
      <c r="I35" s="88">
        <f t="shared" si="8"/>
        <v>1.5</v>
      </c>
      <c r="J35" s="88">
        <f t="shared" si="8"/>
        <v>1.6</v>
      </c>
      <c r="K35" s="88">
        <f t="shared" si="8"/>
        <v>1.6</v>
      </c>
      <c r="L35" s="88">
        <f t="shared" si="8"/>
        <v>1.5</v>
      </c>
      <c r="M35" s="88">
        <f t="shared" si="8"/>
        <v>1.9</v>
      </c>
      <c r="N35" s="88">
        <f t="shared" si="8"/>
        <v>1.6</v>
      </c>
      <c r="O35" s="88">
        <f t="shared" si="8"/>
        <v>1.6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1.9</v>
      </c>
      <c r="D36" s="88">
        <f t="shared" si="9"/>
        <v>1.5</v>
      </c>
      <c r="E36" s="88">
        <f t="shared" si="9"/>
        <v>1.7</v>
      </c>
      <c r="F36" s="88">
        <f t="shared" si="9"/>
        <v>1.9</v>
      </c>
      <c r="G36" s="88">
        <f t="shared" si="9"/>
        <v>2.1</v>
      </c>
      <c r="H36" s="88">
        <f t="shared" si="9"/>
        <v>2.2999999999999998</v>
      </c>
      <c r="I36" s="88">
        <f t="shared" si="9"/>
        <v>2.2999999999999998</v>
      </c>
      <c r="J36" s="88">
        <f t="shared" si="9"/>
        <v>2.5</v>
      </c>
      <c r="K36" s="88">
        <f t="shared" si="9"/>
        <v>2.6</v>
      </c>
      <c r="L36" s="88">
        <f t="shared" si="9"/>
        <v>2.7</v>
      </c>
      <c r="M36" s="88">
        <f t="shared" si="9"/>
        <v>2.8</v>
      </c>
      <c r="N36" s="88">
        <f t="shared" si="9"/>
        <v>2.2999999999999998</v>
      </c>
      <c r="O36" s="88">
        <f t="shared" si="9"/>
        <v>2.2000000000000002</v>
      </c>
    </row>
    <row r="37" spans="1:15" s="52" customFormat="1" ht="12.75" customHeight="1" x14ac:dyDescent="0.3">
      <c r="A37" s="67">
        <v>2019</v>
      </c>
      <c r="B37" s="46"/>
      <c r="C37" s="88">
        <f t="shared" ref="C37:O37" si="10">IF(C20=0," ",ROUND(ROUND(C20,1)*100/ROUND(C19,1)-100,1))</f>
        <v>2.6</v>
      </c>
      <c r="D37" s="88">
        <f t="shared" si="10"/>
        <v>2.7</v>
      </c>
      <c r="E37" s="88">
        <f t="shared" si="10"/>
        <v>2.6</v>
      </c>
      <c r="F37" s="88">
        <f t="shared" si="10"/>
        <v>2.5</v>
      </c>
      <c r="G37" s="88">
        <f t="shared" si="10"/>
        <v>2.5</v>
      </c>
      <c r="H37" s="88">
        <f t="shared" si="10"/>
        <v>2.2000000000000002</v>
      </c>
      <c r="I37" s="88">
        <f t="shared" si="10"/>
        <v>2.2999999999999998</v>
      </c>
      <c r="J37" s="88">
        <f t="shared" si="10"/>
        <v>2</v>
      </c>
      <c r="K37" s="88">
        <f t="shared" si="10"/>
        <v>1.8</v>
      </c>
      <c r="L37" s="88">
        <f t="shared" si="10"/>
        <v>1.7</v>
      </c>
      <c r="M37" s="88">
        <f t="shared" si="10"/>
        <v>1.4</v>
      </c>
      <c r="N37" s="88">
        <f t="shared" si="10"/>
        <v>1.9</v>
      </c>
      <c r="O37" s="88">
        <f t="shared" si="10"/>
        <v>2.2000000000000002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1.4</v>
      </c>
      <c r="D38" s="88">
        <f t="shared" si="11"/>
        <v>1.5</v>
      </c>
      <c r="E38" s="88">
        <f t="shared" si="11"/>
        <v>1.3</v>
      </c>
      <c r="F38" s="88">
        <f t="shared" si="11"/>
        <v>1.1000000000000001</v>
      </c>
      <c r="G38" s="88">
        <f t="shared" si="11"/>
        <v>0.8</v>
      </c>
      <c r="H38" s="88">
        <f t="shared" si="11"/>
        <v>0.8</v>
      </c>
      <c r="I38" s="88">
        <f t="shared" si="11"/>
        <v>0.3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52" t="str">
        <f t="shared" ref="C39:O39" si="12">IF(C22=0," ",ROUND(ROUND(C22,1)*100/ROUND(C20,1)-100,1))</f>
        <v xml:space="preserve"> </v>
      </c>
      <c r="D39" s="52" t="str">
        <f t="shared" si="12"/>
        <v xml:space="preserve"> </v>
      </c>
      <c r="E39" s="52" t="str">
        <f t="shared" si="12"/>
        <v xml:space="preserve"> </v>
      </c>
      <c r="F39" s="52" t="str">
        <f t="shared" si="12"/>
        <v xml:space="preserve"> </v>
      </c>
      <c r="G39" s="52" t="str">
        <f t="shared" si="12"/>
        <v xml:space="preserve"> </v>
      </c>
      <c r="H39" s="52" t="str">
        <f t="shared" si="12"/>
        <v xml:space="preserve"> </v>
      </c>
      <c r="I39" s="52" t="str">
        <f t="shared" si="12"/>
        <v xml:space="preserve"> </v>
      </c>
      <c r="J39" s="52" t="str">
        <f t="shared" si="12"/>
        <v xml:space="preserve"> </v>
      </c>
      <c r="K39" s="52" t="str">
        <f t="shared" si="12"/>
        <v xml:space="preserve"> </v>
      </c>
      <c r="L39" s="52" t="str">
        <f t="shared" si="12"/>
        <v xml:space="preserve"> </v>
      </c>
      <c r="M39" s="52" t="str">
        <f t="shared" si="12"/>
        <v xml:space="preserve"> </v>
      </c>
      <c r="N39" s="52" t="str">
        <f t="shared" si="12"/>
        <v xml:space="preserve"> </v>
      </c>
      <c r="O39" s="52" t="str">
        <f t="shared" si="12"/>
        <v xml:space="preserve"> </v>
      </c>
    </row>
    <row r="40" spans="1:15" s="52" customFormat="1" ht="12.75" customHeight="1" x14ac:dyDescent="0.3">
      <c r="A40" s="32" t="s">
        <v>61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87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99.3</v>
      </c>
      <c r="D44" s="87">
        <v>99.1</v>
      </c>
      <c r="E44" s="87">
        <v>99.6</v>
      </c>
      <c r="F44" s="87">
        <v>99.8</v>
      </c>
      <c r="G44" s="87">
        <v>99.9</v>
      </c>
      <c r="H44" s="87">
        <v>100</v>
      </c>
      <c r="I44" s="87">
        <v>100</v>
      </c>
      <c r="J44" s="87">
        <v>100.2</v>
      </c>
      <c r="K44" s="87">
        <v>100.3</v>
      </c>
      <c r="L44" s="87">
        <v>100.5</v>
      </c>
      <c r="M44" s="87">
        <v>100.7</v>
      </c>
      <c r="N44" s="87">
        <v>100.7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100.8</v>
      </c>
      <c r="D45" s="87">
        <v>100.7</v>
      </c>
      <c r="E45" s="87">
        <v>100.8</v>
      </c>
      <c r="F45" s="87">
        <v>100.7</v>
      </c>
      <c r="G45" s="87">
        <v>100.8</v>
      </c>
      <c r="H45" s="87">
        <v>100.8</v>
      </c>
      <c r="I45" s="87">
        <v>100.5</v>
      </c>
      <c r="J45" s="87">
        <v>100.5</v>
      </c>
      <c r="K45" s="87">
        <v>100.5</v>
      </c>
      <c r="L45" s="87">
        <v>100.8</v>
      </c>
      <c r="M45" s="87">
        <v>101.1</v>
      </c>
      <c r="N45" s="87">
        <v>101</v>
      </c>
      <c r="O45" s="87">
        <v>100.8</v>
      </c>
    </row>
    <row r="46" spans="1:15" s="52" customFormat="1" ht="12.75" customHeight="1" x14ac:dyDescent="0.3">
      <c r="A46" s="67">
        <v>2017</v>
      </c>
      <c r="B46" s="46"/>
      <c r="C46" s="87">
        <v>101.2</v>
      </c>
      <c r="D46" s="87">
        <v>101.3</v>
      </c>
      <c r="E46" s="87">
        <v>101.2</v>
      </c>
      <c r="F46" s="87">
        <v>101.1</v>
      </c>
      <c r="G46" s="87">
        <v>101</v>
      </c>
      <c r="H46" s="87">
        <v>101.2</v>
      </c>
      <c r="I46" s="87">
        <v>101.3</v>
      </c>
      <c r="J46" s="87">
        <v>101.1</v>
      </c>
      <c r="K46" s="87">
        <v>101.4</v>
      </c>
      <c r="L46" s="87">
        <v>101.4</v>
      </c>
      <c r="M46" s="87">
        <v>101.3</v>
      </c>
      <c r="N46" s="87">
        <v>101.7</v>
      </c>
      <c r="O46" s="87">
        <v>101.3</v>
      </c>
    </row>
    <row r="47" spans="1:15" s="52" customFormat="1" ht="12.75" customHeight="1" x14ac:dyDescent="0.3">
      <c r="A47" s="67">
        <v>2018</v>
      </c>
      <c r="B47" s="46"/>
      <c r="C47" s="87">
        <v>101.9</v>
      </c>
      <c r="D47" s="87">
        <v>101.9</v>
      </c>
      <c r="E47" s="87">
        <v>102.1</v>
      </c>
      <c r="F47" s="87">
        <v>102.2</v>
      </c>
      <c r="G47" s="87">
        <v>102.3</v>
      </c>
      <c r="H47" s="87">
        <v>102.4</v>
      </c>
      <c r="I47" s="87">
        <v>102</v>
      </c>
      <c r="J47" s="87">
        <v>102.2</v>
      </c>
      <c r="K47" s="87">
        <v>102.3</v>
      </c>
      <c r="L47" s="87">
        <v>102.8</v>
      </c>
      <c r="M47" s="87">
        <v>103</v>
      </c>
      <c r="N47" s="87">
        <v>103.2</v>
      </c>
      <c r="O47" s="87">
        <v>102.4</v>
      </c>
    </row>
    <row r="48" spans="1:15" s="52" customFormat="1" ht="12.75" customHeight="1" x14ac:dyDescent="0.3">
      <c r="A48" s="67">
        <v>2019</v>
      </c>
      <c r="B48" s="46"/>
      <c r="C48" s="87">
        <v>103.1</v>
      </c>
      <c r="D48" s="87">
        <v>103.3</v>
      </c>
      <c r="E48" s="87">
        <v>103.3</v>
      </c>
      <c r="F48" s="87">
        <v>103.6</v>
      </c>
      <c r="G48" s="87">
        <v>103</v>
      </c>
      <c r="H48" s="87">
        <v>103.1</v>
      </c>
      <c r="I48" s="87">
        <v>102.8</v>
      </c>
      <c r="J48" s="87">
        <v>102.6</v>
      </c>
      <c r="K48" s="87">
        <v>103.1</v>
      </c>
      <c r="L48" s="87">
        <v>103.5</v>
      </c>
      <c r="M48" s="87">
        <v>103.8</v>
      </c>
      <c r="N48" s="87">
        <v>104.1</v>
      </c>
      <c r="O48" s="87">
        <v>103.3</v>
      </c>
    </row>
    <row r="49" spans="1:15" s="52" customFormat="1" ht="12.75" customHeight="1" x14ac:dyDescent="0.3">
      <c r="A49" s="67">
        <v>2020</v>
      </c>
      <c r="B49" s="46"/>
      <c r="C49" s="87">
        <v>103.8</v>
      </c>
      <c r="D49" s="87">
        <v>103.6</v>
      </c>
      <c r="E49" s="87">
        <v>103.5</v>
      </c>
      <c r="F49" s="87" t="s">
        <v>122</v>
      </c>
      <c r="G49" s="87">
        <v>104</v>
      </c>
      <c r="H49" s="86">
        <v>104.5</v>
      </c>
      <c r="I49" s="86">
        <v>102.5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87"/>
      <c r="D50" s="87"/>
      <c r="E50" s="87"/>
      <c r="F50" s="87"/>
      <c r="G50" s="86"/>
      <c r="H50" s="86"/>
      <c r="I50" s="86"/>
      <c r="J50" s="86"/>
      <c r="K50" s="86"/>
      <c r="L50" s="86"/>
      <c r="M50" s="86"/>
      <c r="N50" s="86"/>
      <c r="O50" s="86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-0.2</v>
      </c>
      <c r="D53" s="89">
        <f t="shared" ref="D53" si="13">IF(D44=0," ",ROUND(ROUND(D44,1)*100/ROUND(C44,1)-100,1))</f>
        <v>-0.2</v>
      </c>
      <c r="E53" s="89">
        <f t="shared" ref="E53" si="14">IF(E44=0," ",ROUND(ROUND(E44,1)*100/ROUND(D44,1)-100,1))</f>
        <v>0.5</v>
      </c>
      <c r="F53" s="89">
        <f t="shared" ref="F53" si="15">IF(F44=0," ",ROUND(ROUND(F44,1)*100/ROUND(E44,1)-100,1))</f>
        <v>0.2</v>
      </c>
      <c r="G53" s="89">
        <f t="shared" ref="G53" si="16">IF(G44=0," ",ROUND(ROUND(G44,1)*100/ROUND(F44,1)-100,1))</f>
        <v>0.1</v>
      </c>
      <c r="H53" s="89">
        <f t="shared" ref="H53" si="17">IF(H44=0," ",ROUND(ROUND(H44,1)*100/ROUND(G44,1)-100,1))</f>
        <v>0.1</v>
      </c>
      <c r="I53" s="89">
        <f t="shared" ref="I53" si="18">IF(I44=0," ",ROUND(ROUND(I44,1)*100/ROUND(H44,1)-100,1))</f>
        <v>0</v>
      </c>
      <c r="J53" s="89">
        <f t="shared" ref="J53" si="19">IF(J44=0," ",ROUND(ROUND(J44,1)*100/ROUND(I44,1)-100,1))</f>
        <v>0.2</v>
      </c>
      <c r="K53" s="89">
        <f t="shared" ref="K53" si="20">IF(K44=0," ",ROUND(ROUND(K44,1)*100/ROUND(J44,1)-100,1))</f>
        <v>0.1</v>
      </c>
      <c r="L53" s="89">
        <f t="shared" ref="L53" si="21">IF(L44=0," ",ROUND(ROUND(L44,1)*100/ROUND(K44,1)-100,1))</f>
        <v>0.2</v>
      </c>
      <c r="M53" s="89">
        <f t="shared" ref="M53" si="22">IF(M44=0," ",ROUND(ROUND(M44,1)*100/ROUND(L44,1)-100,1))</f>
        <v>0.2</v>
      </c>
      <c r="N53" s="89">
        <f t="shared" ref="N53" si="23">IF(N44=0," ",ROUND(ROUND(N44,1)*100/ROUND(M44,1)-100,1))</f>
        <v>0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0.1</v>
      </c>
      <c r="D54" s="89">
        <f t="shared" ref="D54:N54" si="24">IF(D45=0," ",ROUND(ROUND(D45,1)*100/ROUND(C45,1)-100,1))</f>
        <v>-0.1</v>
      </c>
      <c r="E54" s="89">
        <f t="shared" si="24"/>
        <v>0.1</v>
      </c>
      <c r="F54" s="89">
        <f t="shared" si="24"/>
        <v>-0.1</v>
      </c>
      <c r="G54" s="89">
        <f t="shared" si="24"/>
        <v>0.1</v>
      </c>
      <c r="H54" s="89">
        <f t="shared" si="24"/>
        <v>0</v>
      </c>
      <c r="I54" s="89">
        <f t="shared" si="24"/>
        <v>-0.3</v>
      </c>
      <c r="J54" s="89">
        <f t="shared" si="24"/>
        <v>0</v>
      </c>
      <c r="K54" s="89">
        <f t="shared" si="24"/>
        <v>0</v>
      </c>
      <c r="L54" s="89">
        <f t="shared" si="24"/>
        <v>0.3</v>
      </c>
      <c r="M54" s="89">
        <f t="shared" si="24"/>
        <v>0.3</v>
      </c>
      <c r="N54" s="89">
        <f t="shared" si="24"/>
        <v>-0.1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0.2</v>
      </c>
      <c r="D55" s="89">
        <f t="shared" ref="D55:N55" si="25">IF(D46=0," ",ROUND(ROUND(D46,1)*100/ROUND(C46,1)-100,1))</f>
        <v>0.1</v>
      </c>
      <c r="E55" s="89">
        <f t="shared" si="25"/>
        <v>-0.1</v>
      </c>
      <c r="F55" s="89">
        <f t="shared" si="25"/>
        <v>-0.1</v>
      </c>
      <c r="G55" s="89">
        <f t="shared" si="25"/>
        <v>-0.1</v>
      </c>
      <c r="H55" s="89">
        <f t="shared" si="25"/>
        <v>0.2</v>
      </c>
      <c r="I55" s="89">
        <f t="shared" si="25"/>
        <v>0.1</v>
      </c>
      <c r="J55" s="89">
        <f t="shared" si="25"/>
        <v>-0.2</v>
      </c>
      <c r="K55" s="89">
        <f t="shared" si="25"/>
        <v>0.3</v>
      </c>
      <c r="L55" s="89">
        <f t="shared" si="25"/>
        <v>0</v>
      </c>
      <c r="M55" s="89">
        <f t="shared" si="25"/>
        <v>-0.1</v>
      </c>
      <c r="N55" s="89">
        <f t="shared" si="25"/>
        <v>0.4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0.2</v>
      </c>
      <c r="D56" s="89">
        <f t="shared" ref="D56:N56" si="26">IF(D47=0," ",ROUND(ROUND(D47,1)*100/ROUND(C47,1)-100,1))</f>
        <v>0</v>
      </c>
      <c r="E56" s="89">
        <f t="shared" si="26"/>
        <v>0.2</v>
      </c>
      <c r="F56" s="89">
        <f t="shared" si="26"/>
        <v>0.1</v>
      </c>
      <c r="G56" s="89">
        <f t="shared" si="26"/>
        <v>0.1</v>
      </c>
      <c r="H56" s="89">
        <f t="shared" si="26"/>
        <v>0.1</v>
      </c>
      <c r="I56" s="89">
        <f t="shared" si="26"/>
        <v>-0.4</v>
      </c>
      <c r="J56" s="89">
        <f t="shared" si="26"/>
        <v>0.2</v>
      </c>
      <c r="K56" s="89">
        <f t="shared" si="26"/>
        <v>0.1</v>
      </c>
      <c r="L56" s="89">
        <f t="shared" si="26"/>
        <v>0.5</v>
      </c>
      <c r="M56" s="89">
        <f t="shared" si="26"/>
        <v>0.2</v>
      </c>
      <c r="N56" s="89">
        <f t="shared" si="26"/>
        <v>0.2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-0.1</v>
      </c>
      <c r="D57" s="89">
        <f t="shared" ref="D57:N57" si="27">IF(D48=0," ",ROUND(ROUND(D48,1)*100/ROUND(C48,1)-100,1))</f>
        <v>0.2</v>
      </c>
      <c r="E57" s="89">
        <f t="shared" si="27"/>
        <v>0</v>
      </c>
      <c r="F57" s="89">
        <f t="shared" si="27"/>
        <v>0.3</v>
      </c>
      <c r="G57" s="89">
        <f t="shared" si="27"/>
        <v>-0.6</v>
      </c>
      <c r="H57" s="89">
        <f t="shared" si="27"/>
        <v>0.1</v>
      </c>
      <c r="I57" s="89">
        <f t="shared" si="27"/>
        <v>-0.3</v>
      </c>
      <c r="J57" s="89">
        <f t="shared" si="27"/>
        <v>-0.2</v>
      </c>
      <c r="K57" s="89">
        <f t="shared" si="27"/>
        <v>0.5</v>
      </c>
      <c r="L57" s="89">
        <f t="shared" si="27"/>
        <v>0.4</v>
      </c>
      <c r="M57" s="89">
        <f t="shared" si="27"/>
        <v>0.3</v>
      </c>
      <c r="N57" s="89">
        <f t="shared" si="27"/>
        <v>0.3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-0.3</v>
      </c>
      <c r="D58" s="89">
        <f t="shared" ref="D58" si="28">IF(D49=0," ",ROUND(ROUND(D49,1)*100/ROUND(C49,1)-100,1))</f>
        <v>-0.2</v>
      </c>
      <c r="E58" s="89">
        <f t="shared" ref="E58" si="29">IF(E49=0," ",ROUND(ROUND(E49,1)*100/ROUND(D49,1)-100,1))</f>
        <v>-0.1</v>
      </c>
      <c r="F58" s="89" t="s">
        <v>120</v>
      </c>
      <c r="G58" s="89">
        <v>-0.4</v>
      </c>
      <c r="H58" s="89">
        <f t="shared" ref="H58" si="30">IF(H49=0," ",ROUND(ROUND(H49,1)*100/ROUND(G49,1)-100,1))</f>
        <v>0.5</v>
      </c>
      <c r="I58" s="89">
        <f t="shared" ref="I58" si="31">IF(I49=0," ",ROUND(ROUND(I49,1)*100/ROUND(H49,1)-100,1))</f>
        <v>-1.9</v>
      </c>
      <c r="J58" s="89" t="str">
        <f t="shared" ref="J58" si="32">IF(J49=0," ",ROUND(ROUND(J49,1)*100/ROUND(I49,1)-100,1))</f>
        <v xml:space="preserve"> </v>
      </c>
      <c r="K58" s="89" t="str">
        <f t="shared" ref="K58" si="33">IF(K49=0," ",ROUND(ROUND(K49,1)*100/ROUND(J49,1)-100,1))</f>
        <v xml:space="preserve"> </v>
      </c>
      <c r="L58" s="89" t="str">
        <f t="shared" ref="L58" si="34">IF(L49=0," ",ROUND(ROUND(L49,1)*100/ROUND(K49,1)-100,1))</f>
        <v xml:space="preserve"> </v>
      </c>
      <c r="M58" s="89" t="str">
        <f t="shared" ref="M58" si="35">IF(M49=0," ",ROUND(ROUND(M49,1)*100/ROUND(L49,1)-100,1))</f>
        <v xml:space="preserve"> </v>
      </c>
      <c r="N58" s="89" t="str">
        <f t="shared" ref="N58" si="36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37">IF(D50=0," ",ROUND(ROUND(D50,1)*100/ROUND(C50,1)-100,1))</f>
        <v xml:space="preserve"> </v>
      </c>
      <c r="E59" s="54" t="str">
        <f t="shared" si="37"/>
        <v xml:space="preserve"> </v>
      </c>
      <c r="F59" s="54" t="str">
        <f t="shared" si="37"/>
        <v xml:space="preserve"> </v>
      </c>
      <c r="G59" s="54" t="str">
        <f t="shared" si="37"/>
        <v xml:space="preserve"> </v>
      </c>
      <c r="H59" s="54" t="str">
        <f t="shared" si="37"/>
        <v xml:space="preserve"> </v>
      </c>
      <c r="I59" s="54" t="str">
        <f t="shared" si="37"/>
        <v xml:space="preserve"> </v>
      </c>
      <c r="J59" s="54" t="str">
        <f t="shared" si="37"/>
        <v xml:space="preserve"> </v>
      </c>
      <c r="K59" s="54" t="str">
        <f t="shared" si="37"/>
        <v xml:space="preserve"> </v>
      </c>
      <c r="L59" s="54" t="str">
        <f t="shared" si="37"/>
        <v xml:space="preserve"> </v>
      </c>
      <c r="M59" s="54" t="str">
        <f t="shared" si="37"/>
        <v xml:space="preserve"> </v>
      </c>
      <c r="N59" s="54" t="str">
        <f t="shared" si="37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O62" si="38">IF(C45=0," ",ROUND(ROUND(C45,1)*100/ROUND(C44,1)-100,1))</f>
        <v>1.5</v>
      </c>
      <c r="D62" s="88">
        <f t="shared" si="38"/>
        <v>1.6</v>
      </c>
      <c r="E62" s="88">
        <f t="shared" si="38"/>
        <v>1.2</v>
      </c>
      <c r="F62" s="88">
        <f t="shared" si="38"/>
        <v>0.9</v>
      </c>
      <c r="G62" s="88">
        <f t="shared" si="38"/>
        <v>0.9</v>
      </c>
      <c r="H62" s="88">
        <f t="shared" si="38"/>
        <v>0.8</v>
      </c>
      <c r="I62" s="88">
        <f t="shared" si="38"/>
        <v>0.5</v>
      </c>
      <c r="J62" s="88">
        <f t="shared" si="38"/>
        <v>0.3</v>
      </c>
      <c r="K62" s="88">
        <f t="shared" si="38"/>
        <v>0.2</v>
      </c>
      <c r="L62" s="88">
        <f t="shared" si="38"/>
        <v>0.3</v>
      </c>
      <c r="M62" s="88">
        <f t="shared" si="38"/>
        <v>0.4</v>
      </c>
      <c r="N62" s="88">
        <f t="shared" si="38"/>
        <v>0.3</v>
      </c>
      <c r="O62" s="88">
        <f t="shared" si="38"/>
        <v>0.8</v>
      </c>
    </row>
    <row r="63" spans="1:15" ht="12.75" customHeight="1" x14ac:dyDescent="0.25">
      <c r="A63" s="67">
        <v>2017</v>
      </c>
      <c r="B63" s="46"/>
      <c r="C63" s="88">
        <f t="shared" ref="C63:O63" si="39">IF(C46=0," ",ROUND(ROUND(C46,1)*100/ROUND(C45,1)-100,1))</f>
        <v>0.4</v>
      </c>
      <c r="D63" s="88">
        <f t="shared" si="39"/>
        <v>0.6</v>
      </c>
      <c r="E63" s="88">
        <f t="shared" si="39"/>
        <v>0.4</v>
      </c>
      <c r="F63" s="88">
        <f t="shared" si="39"/>
        <v>0.4</v>
      </c>
      <c r="G63" s="88">
        <f t="shared" si="39"/>
        <v>0.2</v>
      </c>
      <c r="H63" s="88">
        <f t="shared" si="39"/>
        <v>0.4</v>
      </c>
      <c r="I63" s="88">
        <f t="shared" si="39"/>
        <v>0.8</v>
      </c>
      <c r="J63" s="88">
        <f t="shared" si="39"/>
        <v>0.6</v>
      </c>
      <c r="K63" s="88">
        <f t="shared" si="39"/>
        <v>0.9</v>
      </c>
      <c r="L63" s="88">
        <f t="shared" si="39"/>
        <v>0.6</v>
      </c>
      <c r="M63" s="88">
        <f t="shared" si="39"/>
        <v>0.2</v>
      </c>
      <c r="N63" s="88">
        <f t="shared" si="39"/>
        <v>0.7</v>
      </c>
      <c r="O63" s="88">
        <f t="shared" si="39"/>
        <v>0.5</v>
      </c>
    </row>
    <row r="64" spans="1:15" ht="12.75" customHeight="1" x14ac:dyDescent="0.25">
      <c r="A64" s="67">
        <v>2018</v>
      </c>
      <c r="B64" s="46"/>
      <c r="C64" s="88">
        <f t="shared" ref="C64:O64" si="40">IF(C47=0," ",ROUND(ROUND(C47,1)*100/ROUND(C46,1)-100,1))</f>
        <v>0.7</v>
      </c>
      <c r="D64" s="88">
        <f t="shared" si="40"/>
        <v>0.6</v>
      </c>
      <c r="E64" s="88">
        <f t="shared" si="40"/>
        <v>0.9</v>
      </c>
      <c r="F64" s="88">
        <f t="shared" si="40"/>
        <v>1.1000000000000001</v>
      </c>
      <c r="G64" s="88">
        <f t="shared" si="40"/>
        <v>1.3</v>
      </c>
      <c r="H64" s="88">
        <f t="shared" si="40"/>
        <v>1.2</v>
      </c>
      <c r="I64" s="88">
        <f t="shared" si="40"/>
        <v>0.7</v>
      </c>
      <c r="J64" s="88">
        <f t="shared" si="40"/>
        <v>1.1000000000000001</v>
      </c>
      <c r="K64" s="88">
        <f t="shared" si="40"/>
        <v>0.9</v>
      </c>
      <c r="L64" s="88">
        <f t="shared" si="40"/>
        <v>1.4</v>
      </c>
      <c r="M64" s="88">
        <f t="shared" si="40"/>
        <v>1.7</v>
      </c>
      <c r="N64" s="88">
        <f t="shared" si="40"/>
        <v>1.5</v>
      </c>
      <c r="O64" s="88">
        <f t="shared" si="40"/>
        <v>1.1000000000000001</v>
      </c>
    </row>
    <row r="65" spans="1:15" ht="12.75" customHeight="1" x14ac:dyDescent="0.25">
      <c r="A65" s="67">
        <v>2019</v>
      </c>
      <c r="B65" s="46"/>
      <c r="C65" s="88">
        <f t="shared" ref="C65:O66" si="41">IF(C48=0," ",ROUND(ROUND(C48,1)*100/ROUND(C47,1)-100,1))</f>
        <v>1.2</v>
      </c>
      <c r="D65" s="88">
        <f t="shared" si="41"/>
        <v>1.4</v>
      </c>
      <c r="E65" s="88">
        <f t="shared" si="41"/>
        <v>1.2</v>
      </c>
      <c r="F65" s="88">
        <f t="shared" si="41"/>
        <v>1.4</v>
      </c>
      <c r="G65" s="88">
        <f t="shared" si="41"/>
        <v>0.7</v>
      </c>
      <c r="H65" s="88">
        <f t="shared" si="41"/>
        <v>0.7</v>
      </c>
      <c r="I65" s="88">
        <f t="shared" si="41"/>
        <v>0.8</v>
      </c>
      <c r="J65" s="88">
        <f t="shared" si="41"/>
        <v>0.4</v>
      </c>
      <c r="K65" s="88">
        <f t="shared" si="41"/>
        <v>0.8</v>
      </c>
      <c r="L65" s="88">
        <f t="shared" si="41"/>
        <v>0.7</v>
      </c>
      <c r="M65" s="88">
        <f t="shared" si="41"/>
        <v>0.8</v>
      </c>
      <c r="N65" s="88">
        <f t="shared" si="41"/>
        <v>0.9</v>
      </c>
      <c r="O65" s="88">
        <f t="shared" si="41"/>
        <v>0.9</v>
      </c>
    </row>
    <row r="66" spans="1:15" ht="12.75" customHeight="1" x14ac:dyDescent="0.25">
      <c r="A66" s="67">
        <v>2020</v>
      </c>
      <c r="B66" s="46"/>
      <c r="C66" s="88">
        <f t="shared" ref="C66:O66" si="42">IF(C49=0," ",ROUND(ROUND(C49,1)*100/ROUND(C48,1)-100,1))</f>
        <v>0.7</v>
      </c>
      <c r="D66" s="88">
        <f t="shared" si="42"/>
        <v>0.3</v>
      </c>
      <c r="E66" s="88">
        <f t="shared" si="42"/>
        <v>0.2</v>
      </c>
      <c r="F66" s="88" t="s">
        <v>115</v>
      </c>
      <c r="G66" s="88">
        <f t="shared" si="41"/>
        <v>1</v>
      </c>
      <c r="H66" s="88">
        <f t="shared" si="42"/>
        <v>1.4</v>
      </c>
      <c r="I66" s="88">
        <f t="shared" si="42"/>
        <v>-0.3</v>
      </c>
      <c r="J66" s="88" t="str">
        <f t="shared" si="42"/>
        <v xml:space="preserve"> </v>
      </c>
      <c r="K66" s="88" t="str">
        <f t="shared" si="42"/>
        <v xml:space="preserve"> </v>
      </c>
      <c r="L66" s="88" t="str">
        <f t="shared" si="42"/>
        <v xml:space="preserve"> </v>
      </c>
      <c r="M66" s="88" t="str">
        <f t="shared" si="42"/>
        <v xml:space="preserve"> </v>
      </c>
      <c r="N66" s="88" t="str">
        <f t="shared" si="42"/>
        <v xml:space="preserve"> </v>
      </c>
      <c r="O66" s="88" t="str">
        <f t="shared" si="42"/>
        <v xml:space="preserve"> </v>
      </c>
    </row>
    <row r="67" spans="1:15" ht="12.75" customHeight="1" x14ac:dyDescent="0.25">
      <c r="A67" s="84"/>
      <c r="B67" s="84"/>
      <c r="C67" s="84" t="str">
        <f>IF('Seite 8'!C50=0," ",ROUND(ROUND('Seite 8'!C50,1)*100/ROUND('Seite 8'!C48,1)-100,1))</f>
        <v xml:space="preserve"> </v>
      </c>
      <c r="D67" s="84" t="str">
        <f>IF('Seite 8'!D50=0," ",ROUND(ROUND('Seite 8'!D50,1)*100/ROUND('Seite 8'!D48,1)-100,1))</f>
        <v xml:space="preserve"> </v>
      </c>
      <c r="E67" s="84" t="str">
        <f>IF('Seite 8'!E50=0," ",ROUND(ROUND('Seite 8'!E50,1)*100/ROUND('Seite 8'!E48,1)-100,1))</f>
        <v xml:space="preserve"> </v>
      </c>
      <c r="F67" s="84" t="str">
        <f>IF('Seite 8'!F50=0," ",ROUND(ROUND('Seite 8'!F50,1)*100/ROUND('Seite 8'!F48,1)-100,1))</f>
        <v xml:space="preserve"> </v>
      </c>
      <c r="G67" s="84" t="str">
        <f>IF('Seite 8'!G50=0," ",ROUND(ROUND('Seite 8'!G50,1)*100/ROUND('Seite 8'!G48,1)-100,1))</f>
        <v xml:space="preserve"> </v>
      </c>
      <c r="H67" s="84" t="str">
        <f>IF('Seite 8'!H50=0," ",ROUND(ROUND('Seite 8'!H50,1)*100/ROUND('Seite 8'!H48,1)-100,1))</f>
        <v xml:space="preserve"> </v>
      </c>
      <c r="I67" s="84" t="str">
        <f>IF('Seite 8'!I50=0," ",ROUND(ROUND('Seite 8'!I50,1)*100/ROUND('Seite 8'!I48,1)-100,1))</f>
        <v xml:space="preserve"> </v>
      </c>
      <c r="J67" s="84" t="str">
        <f>IF('Seite 8'!J50=0," ",ROUND(ROUND('Seite 8'!J50,1)*100/ROUND('Seite 8'!J48,1)-100,1))</f>
        <v xml:space="preserve"> </v>
      </c>
      <c r="K67" s="84" t="str">
        <f>IF('Seite 8'!K50=0," ",ROUND(ROUND('Seite 8'!K50,1)*100/ROUND('Seite 8'!K48,1)-100,1))</f>
        <v xml:space="preserve"> </v>
      </c>
      <c r="L67" s="84" t="str">
        <f>IF('Seite 8'!L50=0," ",ROUND(ROUND('Seite 8'!L50,1)*100/ROUND('Seite 8'!L48,1)-100,1))</f>
        <v xml:space="preserve"> </v>
      </c>
      <c r="M67" s="84" t="str">
        <f>IF('Seite 8'!M50=0," ",ROUND(ROUND('Seite 8'!M50,1)*100/ROUND('Seite 8'!M48,1)-100,1))</f>
        <v xml:space="preserve"> </v>
      </c>
      <c r="N67" s="84" t="str">
        <f>IF('Seite 8'!N50=0," ",ROUND(ROUND('Seite 8'!N50,1)*100/ROUND('Seite 8'!N48,1)-100,1))</f>
        <v xml:space="preserve"> </v>
      </c>
      <c r="O67" s="84" t="str">
        <f>IF('Seite 8'!O50=0," ",ROUND(ROUND('Seite 8'!O50,1)*100/ROUND('Seite 8'!O48,1)-100,1))</f>
        <v xml:space="preserve"> </v>
      </c>
    </row>
    <row r="68" spans="1:15" ht="5.25" customHeight="1" x14ac:dyDescent="0.25"/>
    <row r="69" spans="1:15" x14ac:dyDescent="0.25">
      <c r="A69" s="104" t="s">
        <v>114</v>
      </c>
    </row>
  </sheetData>
  <customSheetViews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&amp;C7</oddFooter>
      </headerFooter>
    </customSheetView>
    <customSheetView guid="{9F831791-35FE-48B9-B51E-7149413B65FB}" topLeftCell="A22">
      <selection activeCell="N75" sqref="N75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&amp;C7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&amp;C7</oddFooter>
      </headerFooter>
    </customSheetView>
    <customSheetView guid="{14493184-DA4B-400F-B257-6CC69D97FB7C}" showPageBreaks="1" printArea="1" topLeftCell="A42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&amp;C7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&amp;C7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76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88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99.5</v>
      </c>
      <c r="D16" s="87">
        <v>100</v>
      </c>
      <c r="E16" s="87">
        <v>100</v>
      </c>
      <c r="F16" s="87">
        <v>99.8</v>
      </c>
      <c r="G16" s="87">
        <v>99.9</v>
      </c>
      <c r="H16" s="87">
        <v>100</v>
      </c>
      <c r="I16" s="87">
        <v>100</v>
      </c>
      <c r="J16" s="87">
        <v>100.2</v>
      </c>
      <c r="K16" s="87">
        <v>100.2</v>
      </c>
      <c r="L16" s="87">
        <v>100.2</v>
      </c>
      <c r="M16" s="87">
        <v>100.2</v>
      </c>
      <c r="N16" s="87">
        <v>100.2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100.4</v>
      </c>
      <c r="D17" s="87">
        <v>100.5</v>
      </c>
      <c r="E17" s="87">
        <v>100.8</v>
      </c>
      <c r="F17" s="87">
        <v>100.9</v>
      </c>
      <c r="G17" s="87">
        <v>100.9</v>
      </c>
      <c r="H17" s="87">
        <v>101</v>
      </c>
      <c r="I17" s="87">
        <v>101.2</v>
      </c>
      <c r="J17" s="87">
        <v>101.2</v>
      </c>
      <c r="K17" s="87">
        <v>101.2</v>
      </c>
      <c r="L17" s="87">
        <v>101.4</v>
      </c>
      <c r="M17" s="87">
        <v>101.1</v>
      </c>
      <c r="N17" s="87">
        <v>101.1</v>
      </c>
      <c r="O17" s="87">
        <v>101</v>
      </c>
    </row>
    <row r="18" spans="1:15" s="52" customFormat="1" ht="12.75" customHeight="1" x14ac:dyDescent="0.3">
      <c r="A18" s="67">
        <v>2017</v>
      </c>
      <c r="B18" s="46"/>
      <c r="C18" s="87">
        <v>101.4</v>
      </c>
      <c r="D18" s="87">
        <v>101.6</v>
      </c>
      <c r="E18" s="87">
        <v>102.2</v>
      </c>
      <c r="F18" s="87">
        <v>102.3</v>
      </c>
      <c r="G18" s="87">
        <v>102.3</v>
      </c>
      <c r="H18" s="87">
        <v>102.5</v>
      </c>
      <c r="I18" s="87">
        <v>102.4</v>
      </c>
      <c r="J18" s="87">
        <v>102.5</v>
      </c>
      <c r="K18" s="87">
        <v>102.5</v>
      </c>
      <c r="L18" s="87">
        <v>102.4</v>
      </c>
      <c r="M18" s="87">
        <v>102</v>
      </c>
      <c r="N18" s="87">
        <v>102.1</v>
      </c>
      <c r="O18" s="87">
        <v>102.2</v>
      </c>
    </row>
    <row r="19" spans="1:15" s="52" customFormat="1" ht="12.75" customHeight="1" x14ac:dyDescent="0.3">
      <c r="A19" s="67">
        <v>2018</v>
      </c>
      <c r="B19" s="46"/>
      <c r="C19" s="87">
        <v>102.3</v>
      </c>
      <c r="D19" s="87">
        <v>102.4</v>
      </c>
      <c r="E19" s="87">
        <v>102.9</v>
      </c>
      <c r="F19" s="87">
        <v>102.6</v>
      </c>
      <c r="G19" s="87">
        <v>102.7</v>
      </c>
      <c r="H19" s="87">
        <v>102.7</v>
      </c>
      <c r="I19" s="87">
        <v>103</v>
      </c>
      <c r="J19" s="87">
        <v>103</v>
      </c>
      <c r="K19" s="87">
        <v>103.1</v>
      </c>
      <c r="L19" s="87">
        <v>103.1</v>
      </c>
      <c r="M19" s="87">
        <v>103.1</v>
      </c>
      <c r="N19" s="87">
        <v>103.1</v>
      </c>
      <c r="O19" s="87">
        <v>102.8</v>
      </c>
    </row>
    <row r="20" spans="1:15" s="52" customFormat="1" ht="12.75" customHeight="1" x14ac:dyDescent="0.3">
      <c r="A20" s="67">
        <v>2019</v>
      </c>
      <c r="B20" s="46"/>
      <c r="C20" s="87">
        <v>103.7</v>
      </c>
      <c r="D20" s="87">
        <v>103.7</v>
      </c>
      <c r="E20" s="87">
        <v>103.8</v>
      </c>
      <c r="F20" s="87">
        <v>103.9</v>
      </c>
      <c r="G20" s="87">
        <v>104</v>
      </c>
      <c r="H20" s="87">
        <v>104.1</v>
      </c>
      <c r="I20" s="87">
        <v>104.3</v>
      </c>
      <c r="J20" s="87">
        <v>104.3</v>
      </c>
      <c r="K20" s="87">
        <v>104.4</v>
      </c>
      <c r="L20" s="87">
        <v>104.5</v>
      </c>
      <c r="M20" s="87">
        <v>104.6</v>
      </c>
      <c r="N20" s="87">
        <v>104.7</v>
      </c>
      <c r="O20" s="87">
        <v>104.2</v>
      </c>
    </row>
    <row r="21" spans="1:15" s="52" customFormat="1" ht="12.75" customHeight="1" x14ac:dyDescent="0.3">
      <c r="A21" s="67">
        <v>2020</v>
      </c>
      <c r="B21" s="46"/>
      <c r="C21" s="87">
        <v>105.4</v>
      </c>
      <c r="D21" s="87">
        <v>105.4</v>
      </c>
      <c r="E21" s="87">
        <v>105.6</v>
      </c>
      <c r="F21" s="87">
        <v>105.7</v>
      </c>
      <c r="G21" s="86">
        <v>105.7</v>
      </c>
      <c r="H21" s="86">
        <v>105.8</v>
      </c>
      <c r="I21" s="86">
        <v>105.3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0.2</v>
      </c>
      <c r="D25" s="89">
        <f t="shared" ref="D25:N25" si="0">IF(D16=0," ",ROUND(ROUND(D16,1)*100/ROUND(C16,1)-100,1))</f>
        <v>0.5</v>
      </c>
      <c r="E25" s="89">
        <f t="shared" si="0"/>
        <v>0</v>
      </c>
      <c r="F25" s="89">
        <f t="shared" si="0"/>
        <v>-0.2</v>
      </c>
      <c r="G25" s="89">
        <f t="shared" si="0"/>
        <v>0.1</v>
      </c>
      <c r="H25" s="89">
        <f t="shared" si="0"/>
        <v>0.1</v>
      </c>
      <c r="I25" s="89">
        <f t="shared" si="0"/>
        <v>0</v>
      </c>
      <c r="J25" s="89">
        <f t="shared" si="0"/>
        <v>0.2</v>
      </c>
      <c r="K25" s="89">
        <f t="shared" si="0"/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0.2</v>
      </c>
      <c r="D26" s="89">
        <f t="shared" ref="D26:N26" si="1">IF(D17=0," ",ROUND(ROUND(D17,1)*100/ROUND(C17,1)-100,1))</f>
        <v>0.1</v>
      </c>
      <c r="E26" s="89">
        <f t="shared" si="1"/>
        <v>0.3</v>
      </c>
      <c r="F26" s="89">
        <f t="shared" si="1"/>
        <v>0.1</v>
      </c>
      <c r="G26" s="89">
        <f t="shared" si="1"/>
        <v>0</v>
      </c>
      <c r="H26" s="89">
        <f t="shared" si="1"/>
        <v>0.1</v>
      </c>
      <c r="I26" s="89">
        <f t="shared" si="1"/>
        <v>0.2</v>
      </c>
      <c r="J26" s="89">
        <f t="shared" si="1"/>
        <v>0</v>
      </c>
      <c r="K26" s="89">
        <f t="shared" si="1"/>
        <v>0</v>
      </c>
      <c r="L26" s="89">
        <f t="shared" si="1"/>
        <v>0.2</v>
      </c>
      <c r="M26" s="89">
        <f t="shared" si="1"/>
        <v>-0.3</v>
      </c>
      <c r="N26" s="89">
        <f t="shared" si="1"/>
        <v>0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0.3</v>
      </c>
      <c r="D27" s="89">
        <f t="shared" ref="D27:N27" si="2">IF(D18=0," ",ROUND(ROUND(D18,1)*100/ROUND(C18,1)-100,1))</f>
        <v>0.2</v>
      </c>
      <c r="E27" s="89">
        <f t="shared" si="2"/>
        <v>0.6</v>
      </c>
      <c r="F27" s="89">
        <f t="shared" si="2"/>
        <v>0.1</v>
      </c>
      <c r="G27" s="89">
        <f t="shared" si="2"/>
        <v>0</v>
      </c>
      <c r="H27" s="89">
        <f t="shared" si="2"/>
        <v>0.2</v>
      </c>
      <c r="I27" s="89">
        <f t="shared" si="2"/>
        <v>-0.1</v>
      </c>
      <c r="J27" s="89">
        <f t="shared" si="2"/>
        <v>0.1</v>
      </c>
      <c r="K27" s="89">
        <f t="shared" si="2"/>
        <v>0</v>
      </c>
      <c r="L27" s="89">
        <f t="shared" si="2"/>
        <v>-0.1</v>
      </c>
      <c r="M27" s="89">
        <f t="shared" si="2"/>
        <v>-0.4</v>
      </c>
      <c r="N27" s="89">
        <f t="shared" si="2"/>
        <v>0.1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0.2</v>
      </c>
      <c r="D28" s="89">
        <f t="shared" ref="D28:N28" si="3">IF(D19=0," ",ROUND(ROUND(D19,1)*100/ROUND(C19,1)-100,1))</f>
        <v>0.1</v>
      </c>
      <c r="E28" s="89">
        <f t="shared" si="3"/>
        <v>0.5</v>
      </c>
      <c r="F28" s="89">
        <f t="shared" si="3"/>
        <v>-0.3</v>
      </c>
      <c r="G28" s="89">
        <f t="shared" si="3"/>
        <v>0.1</v>
      </c>
      <c r="H28" s="89">
        <f t="shared" si="3"/>
        <v>0</v>
      </c>
      <c r="I28" s="89">
        <f t="shared" si="3"/>
        <v>0.3</v>
      </c>
      <c r="J28" s="89">
        <f t="shared" si="3"/>
        <v>0</v>
      </c>
      <c r="K28" s="89">
        <f t="shared" si="3"/>
        <v>0.1</v>
      </c>
      <c r="L28" s="89">
        <f t="shared" si="3"/>
        <v>0</v>
      </c>
      <c r="M28" s="89">
        <f t="shared" si="3"/>
        <v>0</v>
      </c>
      <c r="N28" s="89">
        <f t="shared" si="3"/>
        <v>0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0.6</v>
      </c>
      <c r="D29" s="89">
        <f t="shared" ref="D29:N29" si="4">IF(D20=0," ",ROUND(ROUND(D20,1)*100/ROUND(C20,1)-100,1))</f>
        <v>0</v>
      </c>
      <c r="E29" s="89">
        <f t="shared" si="4"/>
        <v>0.1</v>
      </c>
      <c r="F29" s="89">
        <f t="shared" si="4"/>
        <v>0.1</v>
      </c>
      <c r="G29" s="89">
        <f t="shared" si="4"/>
        <v>0.1</v>
      </c>
      <c r="H29" s="89">
        <f t="shared" si="4"/>
        <v>0.1</v>
      </c>
      <c r="I29" s="89">
        <f t="shared" si="4"/>
        <v>0.2</v>
      </c>
      <c r="J29" s="89">
        <f t="shared" si="4"/>
        <v>0</v>
      </c>
      <c r="K29" s="89">
        <f t="shared" si="4"/>
        <v>0.1</v>
      </c>
      <c r="L29" s="89">
        <f t="shared" si="4"/>
        <v>0.1</v>
      </c>
      <c r="M29" s="89">
        <f t="shared" si="4"/>
        <v>0.1</v>
      </c>
      <c r="N29" s="89">
        <f t="shared" si="4"/>
        <v>0.1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0.7</v>
      </c>
      <c r="D30" s="89">
        <f t="shared" ref="D30:N30" si="5">IF(D21=0," ",ROUND(ROUND(D21,1)*100/ROUND(C21,1)-100,1))</f>
        <v>0</v>
      </c>
      <c r="E30" s="89">
        <f t="shared" si="5"/>
        <v>0.2</v>
      </c>
      <c r="F30" s="89">
        <f t="shared" si="5"/>
        <v>0.1</v>
      </c>
      <c r="G30" s="89">
        <f t="shared" si="5"/>
        <v>0</v>
      </c>
      <c r="H30" s="89">
        <f t="shared" si="5"/>
        <v>0.1</v>
      </c>
      <c r="I30" s="89">
        <f t="shared" si="5"/>
        <v>-0.5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6">IF(C17=0," ",ROUND(ROUND(C17,1)*100/ROUND(C16,1)-100,1))</f>
        <v>0.9</v>
      </c>
      <c r="D34" s="88">
        <f t="shared" si="6"/>
        <v>0.5</v>
      </c>
      <c r="E34" s="88">
        <f t="shared" si="6"/>
        <v>0.8</v>
      </c>
      <c r="F34" s="88">
        <f t="shared" si="6"/>
        <v>1.1000000000000001</v>
      </c>
      <c r="G34" s="88">
        <f t="shared" si="6"/>
        <v>1</v>
      </c>
      <c r="H34" s="88">
        <f t="shared" si="6"/>
        <v>1</v>
      </c>
      <c r="I34" s="88">
        <f t="shared" si="6"/>
        <v>1.2</v>
      </c>
      <c r="J34" s="88">
        <f t="shared" si="6"/>
        <v>1</v>
      </c>
      <c r="K34" s="88">
        <f t="shared" si="6"/>
        <v>1</v>
      </c>
      <c r="L34" s="88">
        <f t="shared" si="6"/>
        <v>1.2</v>
      </c>
      <c r="M34" s="88">
        <f t="shared" si="6"/>
        <v>0.9</v>
      </c>
      <c r="N34" s="88">
        <f t="shared" si="6"/>
        <v>0.9</v>
      </c>
      <c r="O34" s="88">
        <f t="shared" si="6"/>
        <v>1</v>
      </c>
    </row>
    <row r="35" spans="1:15" s="52" customFormat="1" ht="12.75" customHeight="1" x14ac:dyDescent="0.3">
      <c r="A35" s="67">
        <v>2017</v>
      </c>
      <c r="B35" s="46"/>
      <c r="C35" s="88">
        <f t="shared" ref="C35:O35" si="7">IF(C18=0," ",ROUND(ROUND(C18,1)*100/ROUND(C17,1)-100,1))</f>
        <v>1</v>
      </c>
      <c r="D35" s="88">
        <f t="shared" si="7"/>
        <v>1.1000000000000001</v>
      </c>
      <c r="E35" s="88">
        <f t="shared" si="7"/>
        <v>1.4</v>
      </c>
      <c r="F35" s="88">
        <f t="shared" si="7"/>
        <v>1.4</v>
      </c>
      <c r="G35" s="88">
        <f t="shared" si="7"/>
        <v>1.4</v>
      </c>
      <c r="H35" s="88">
        <f t="shared" si="7"/>
        <v>1.5</v>
      </c>
      <c r="I35" s="88">
        <f t="shared" si="7"/>
        <v>1.2</v>
      </c>
      <c r="J35" s="88">
        <f t="shared" si="7"/>
        <v>1.3</v>
      </c>
      <c r="K35" s="88">
        <f t="shared" si="7"/>
        <v>1.3</v>
      </c>
      <c r="L35" s="88">
        <f t="shared" si="7"/>
        <v>1</v>
      </c>
      <c r="M35" s="88">
        <f t="shared" si="7"/>
        <v>0.9</v>
      </c>
      <c r="N35" s="88">
        <f t="shared" si="7"/>
        <v>1</v>
      </c>
      <c r="O35" s="88">
        <f t="shared" si="7"/>
        <v>1.2</v>
      </c>
    </row>
    <row r="36" spans="1:15" s="52" customFormat="1" ht="12.75" customHeight="1" x14ac:dyDescent="0.3">
      <c r="A36" s="67">
        <v>2018</v>
      </c>
      <c r="B36" s="46"/>
      <c r="C36" s="88">
        <f t="shared" ref="C36:O36" si="8">IF(C19=0," ",ROUND(ROUND(C19,1)*100/ROUND(C18,1)-100,1))</f>
        <v>0.9</v>
      </c>
      <c r="D36" s="88">
        <f t="shared" si="8"/>
        <v>0.8</v>
      </c>
      <c r="E36" s="88">
        <f t="shared" si="8"/>
        <v>0.7</v>
      </c>
      <c r="F36" s="88">
        <f t="shared" si="8"/>
        <v>0.3</v>
      </c>
      <c r="G36" s="88">
        <f t="shared" si="8"/>
        <v>0.4</v>
      </c>
      <c r="H36" s="88">
        <f t="shared" si="8"/>
        <v>0.2</v>
      </c>
      <c r="I36" s="88">
        <f t="shared" si="8"/>
        <v>0.6</v>
      </c>
      <c r="J36" s="88">
        <f t="shared" si="8"/>
        <v>0.5</v>
      </c>
      <c r="K36" s="88">
        <f t="shared" si="8"/>
        <v>0.6</v>
      </c>
      <c r="L36" s="88">
        <f t="shared" si="8"/>
        <v>0.7</v>
      </c>
      <c r="M36" s="88">
        <f t="shared" si="8"/>
        <v>1.1000000000000001</v>
      </c>
      <c r="N36" s="88">
        <f t="shared" si="8"/>
        <v>1</v>
      </c>
      <c r="O36" s="88">
        <f t="shared" si="8"/>
        <v>0.6</v>
      </c>
    </row>
    <row r="37" spans="1:15" s="52" customFormat="1" ht="12.75" customHeight="1" x14ac:dyDescent="0.3">
      <c r="A37" s="67">
        <v>2019</v>
      </c>
      <c r="B37" s="46"/>
      <c r="C37" s="88">
        <f t="shared" ref="C37:O37" si="9">IF(C20=0," ",ROUND(ROUND(C20,1)*100/ROUND(C19,1)-100,1))</f>
        <v>1.4</v>
      </c>
      <c r="D37" s="88">
        <f t="shared" si="9"/>
        <v>1.3</v>
      </c>
      <c r="E37" s="88">
        <f t="shared" si="9"/>
        <v>0.9</v>
      </c>
      <c r="F37" s="88">
        <f t="shared" si="9"/>
        <v>1.3</v>
      </c>
      <c r="G37" s="88">
        <f t="shared" si="9"/>
        <v>1.3</v>
      </c>
      <c r="H37" s="88">
        <f t="shared" si="9"/>
        <v>1.4</v>
      </c>
      <c r="I37" s="88">
        <f t="shared" si="9"/>
        <v>1.3</v>
      </c>
      <c r="J37" s="88">
        <f t="shared" si="9"/>
        <v>1.3</v>
      </c>
      <c r="K37" s="88">
        <f t="shared" si="9"/>
        <v>1.3</v>
      </c>
      <c r="L37" s="88">
        <f t="shared" si="9"/>
        <v>1.4</v>
      </c>
      <c r="M37" s="88">
        <f t="shared" si="9"/>
        <v>1.5</v>
      </c>
      <c r="N37" s="88">
        <f t="shared" si="9"/>
        <v>1.6</v>
      </c>
      <c r="O37" s="88">
        <f t="shared" si="9"/>
        <v>1.4</v>
      </c>
    </row>
    <row r="38" spans="1:15" s="52" customFormat="1" ht="12.75" customHeight="1" x14ac:dyDescent="0.3">
      <c r="A38" s="67">
        <v>2020</v>
      </c>
      <c r="B38" s="46"/>
      <c r="C38" s="88">
        <f t="shared" ref="C38:O38" si="10">IF(C21=0," ",ROUND(ROUND(C21,1)*100/ROUND(C20,1)-100,1))</f>
        <v>1.6</v>
      </c>
      <c r="D38" s="88">
        <f t="shared" si="10"/>
        <v>1.6</v>
      </c>
      <c r="E38" s="88">
        <f t="shared" si="10"/>
        <v>1.7</v>
      </c>
      <c r="F38" s="88">
        <f t="shared" si="10"/>
        <v>1.7</v>
      </c>
      <c r="G38" s="88">
        <f t="shared" si="10"/>
        <v>1.6</v>
      </c>
      <c r="H38" s="88">
        <f t="shared" si="10"/>
        <v>1.6</v>
      </c>
      <c r="I38" s="88">
        <f t="shared" si="10"/>
        <v>1</v>
      </c>
      <c r="J38" s="88" t="str">
        <f t="shared" si="10"/>
        <v xml:space="preserve"> </v>
      </c>
      <c r="K38" s="88" t="str">
        <f t="shared" si="10"/>
        <v xml:space="preserve"> </v>
      </c>
      <c r="L38" s="88" t="str">
        <f t="shared" si="10"/>
        <v xml:space="preserve"> </v>
      </c>
      <c r="M38" s="88" t="str">
        <f t="shared" si="10"/>
        <v xml:space="preserve"> </v>
      </c>
      <c r="N38" s="88" t="str">
        <f t="shared" si="10"/>
        <v xml:space="preserve"> </v>
      </c>
      <c r="O38" s="88" t="str">
        <f t="shared" si="10"/>
        <v xml:space="preserve"> </v>
      </c>
    </row>
    <row r="39" spans="1:15" s="52" customFormat="1" ht="12.75" customHeight="1" x14ac:dyDescent="0.3"/>
    <row r="40" spans="1:15" s="52" customFormat="1" ht="12.75" customHeight="1" x14ac:dyDescent="0.3">
      <c r="A40" s="32" t="s">
        <v>20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89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97.8</v>
      </c>
      <c r="D44" s="87">
        <v>98.9</v>
      </c>
      <c r="E44" s="87">
        <v>100.1</v>
      </c>
      <c r="F44" s="87">
        <v>101</v>
      </c>
      <c r="G44" s="87">
        <v>101.8</v>
      </c>
      <c r="H44" s="87">
        <v>101.5</v>
      </c>
      <c r="I44" s="87">
        <v>101.9</v>
      </c>
      <c r="J44" s="87">
        <v>100.6</v>
      </c>
      <c r="K44" s="87">
        <v>99.5</v>
      </c>
      <c r="L44" s="87">
        <v>99.2</v>
      </c>
      <c r="M44" s="87">
        <v>99.4</v>
      </c>
      <c r="N44" s="87">
        <v>98.4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97.6</v>
      </c>
      <c r="D45" s="87">
        <v>96.9</v>
      </c>
      <c r="E45" s="87">
        <v>97.1</v>
      </c>
      <c r="F45" s="87">
        <v>97.9</v>
      </c>
      <c r="G45" s="87">
        <v>98.8</v>
      </c>
      <c r="H45" s="87">
        <v>100</v>
      </c>
      <c r="I45" s="87">
        <v>99.9</v>
      </c>
      <c r="J45" s="87">
        <v>98.9</v>
      </c>
      <c r="K45" s="87">
        <v>99.5</v>
      </c>
      <c r="L45" s="87">
        <v>100.2</v>
      </c>
      <c r="M45" s="87">
        <v>99.8</v>
      </c>
      <c r="N45" s="87">
        <v>101</v>
      </c>
      <c r="O45" s="87">
        <v>99</v>
      </c>
    </row>
    <row r="46" spans="1:15" s="52" customFormat="1" ht="12.75" customHeight="1" x14ac:dyDescent="0.3">
      <c r="A46" s="67">
        <v>2017</v>
      </c>
      <c r="B46" s="46"/>
      <c r="C46" s="87">
        <v>101.2</v>
      </c>
      <c r="D46" s="87">
        <v>101.4</v>
      </c>
      <c r="E46" s="87">
        <v>101.5</v>
      </c>
      <c r="F46" s="87">
        <v>102</v>
      </c>
      <c r="G46" s="87">
        <v>101.4</v>
      </c>
      <c r="H46" s="87">
        <v>101.5</v>
      </c>
      <c r="I46" s="87">
        <v>101.7</v>
      </c>
      <c r="J46" s="87">
        <v>101.9</v>
      </c>
      <c r="K46" s="87">
        <v>102.2</v>
      </c>
      <c r="L46" s="87">
        <v>102</v>
      </c>
      <c r="M46" s="87">
        <v>102.6</v>
      </c>
      <c r="N46" s="87">
        <v>102.9</v>
      </c>
      <c r="O46" s="87">
        <v>101.9</v>
      </c>
    </row>
    <row r="47" spans="1:15" s="52" customFormat="1" ht="12.75" customHeight="1" x14ac:dyDescent="0.3">
      <c r="A47" s="67">
        <v>2018</v>
      </c>
      <c r="B47" s="46"/>
      <c r="C47" s="87">
        <v>102.7</v>
      </c>
      <c r="D47" s="87">
        <v>102.9</v>
      </c>
      <c r="E47" s="87">
        <v>102.5</v>
      </c>
      <c r="F47" s="87">
        <v>103.6</v>
      </c>
      <c r="G47" s="87">
        <v>104.6</v>
      </c>
      <c r="H47" s="87">
        <v>105.4</v>
      </c>
      <c r="I47" s="87">
        <v>105.8</v>
      </c>
      <c r="J47" s="87">
        <v>106.1</v>
      </c>
      <c r="K47" s="87">
        <v>107.3</v>
      </c>
      <c r="L47" s="87">
        <v>108.1</v>
      </c>
      <c r="M47" s="87">
        <v>109</v>
      </c>
      <c r="N47" s="87">
        <v>107.6</v>
      </c>
      <c r="O47" s="87">
        <v>105.5</v>
      </c>
    </row>
    <row r="48" spans="1:15" s="52" customFormat="1" ht="12.75" customHeight="1" x14ac:dyDescent="0.3">
      <c r="A48" s="67">
        <v>2019</v>
      </c>
      <c r="B48" s="46"/>
      <c r="C48" s="87">
        <v>104.8</v>
      </c>
      <c r="D48" s="87">
        <v>104.3</v>
      </c>
      <c r="E48" s="87">
        <v>105</v>
      </c>
      <c r="F48" s="87">
        <v>106.5</v>
      </c>
      <c r="G48" s="87">
        <v>107.5</v>
      </c>
      <c r="H48" s="87">
        <v>107.5</v>
      </c>
      <c r="I48" s="87">
        <v>107.2</v>
      </c>
      <c r="J48" s="87">
        <v>107</v>
      </c>
      <c r="K48" s="87">
        <v>106.4</v>
      </c>
      <c r="L48" s="87">
        <v>106.4</v>
      </c>
      <c r="M48" s="87">
        <v>106.4</v>
      </c>
      <c r="N48" s="87">
        <v>106.7</v>
      </c>
      <c r="O48" s="87">
        <v>106.3</v>
      </c>
    </row>
    <row r="49" spans="1:15" s="52" customFormat="1" ht="12.75" customHeight="1" x14ac:dyDescent="0.3">
      <c r="A49" s="67">
        <v>2020</v>
      </c>
      <c r="B49" s="46"/>
      <c r="C49" s="87">
        <v>107.1</v>
      </c>
      <c r="D49" s="87">
        <v>106.5</v>
      </c>
      <c r="E49" s="87">
        <v>105.3</v>
      </c>
      <c r="F49" s="87">
        <v>103.7</v>
      </c>
      <c r="G49" s="86">
        <v>102.6</v>
      </c>
      <c r="H49" s="86">
        <v>103.7</v>
      </c>
      <c r="I49" s="86">
        <v>104.1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47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-1.9</v>
      </c>
      <c r="D53" s="89">
        <f t="shared" ref="D53" si="11">IF(D44=0," ",ROUND(ROUND(D44,1)*100/ROUND(C44,1)-100,1))</f>
        <v>1.1000000000000001</v>
      </c>
      <c r="E53" s="89">
        <f t="shared" ref="E53" si="12">IF(E44=0," ",ROUND(ROUND(E44,1)*100/ROUND(D44,1)-100,1))</f>
        <v>1.2</v>
      </c>
      <c r="F53" s="89">
        <f t="shared" ref="F53" si="13">IF(F44=0," ",ROUND(ROUND(F44,1)*100/ROUND(E44,1)-100,1))</f>
        <v>0.9</v>
      </c>
      <c r="G53" s="89">
        <f t="shared" ref="G53" si="14">IF(G44=0," ",ROUND(ROUND(G44,1)*100/ROUND(F44,1)-100,1))</f>
        <v>0.8</v>
      </c>
      <c r="H53" s="89">
        <f t="shared" ref="H53" si="15">IF(H44=0," ",ROUND(ROUND(H44,1)*100/ROUND(G44,1)-100,1))</f>
        <v>-0.3</v>
      </c>
      <c r="I53" s="89">
        <f t="shared" ref="I53" si="16">IF(I44=0," ",ROUND(ROUND(I44,1)*100/ROUND(H44,1)-100,1))</f>
        <v>0.4</v>
      </c>
      <c r="J53" s="89">
        <f t="shared" ref="J53" si="17">IF(J44=0," ",ROUND(ROUND(J44,1)*100/ROUND(I44,1)-100,1))</f>
        <v>-1.3</v>
      </c>
      <c r="K53" s="89">
        <f t="shared" ref="K53" si="18">IF(K44=0," ",ROUND(ROUND(K44,1)*100/ROUND(J44,1)-100,1))</f>
        <v>-1.1000000000000001</v>
      </c>
      <c r="L53" s="89">
        <f t="shared" ref="L53" si="19">IF(L44=0," ",ROUND(ROUND(L44,1)*100/ROUND(K44,1)-100,1))</f>
        <v>-0.3</v>
      </c>
      <c r="M53" s="89">
        <f t="shared" ref="M53" si="20">IF(M44=0," ",ROUND(ROUND(M44,1)*100/ROUND(L44,1)-100,1))</f>
        <v>0.2</v>
      </c>
      <c r="N53" s="89">
        <f t="shared" ref="N53" si="21">IF(N44=0," ",ROUND(ROUND(N44,1)*100/ROUND(M44,1)-100,1))</f>
        <v>-1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-0.8</v>
      </c>
      <c r="D54" s="89">
        <f t="shared" ref="D54:N54" si="22">IF(D45=0," ",ROUND(ROUND(D45,1)*100/ROUND(C45,1)-100,1))</f>
        <v>-0.7</v>
      </c>
      <c r="E54" s="89">
        <f t="shared" si="22"/>
        <v>0.2</v>
      </c>
      <c r="F54" s="89">
        <f t="shared" si="22"/>
        <v>0.8</v>
      </c>
      <c r="G54" s="89">
        <f t="shared" si="22"/>
        <v>0.9</v>
      </c>
      <c r="H54" s="89">
        <f t="shared" si="22"/>
        <v>1.2</v>
      </c>
      <c r="I54" s="89">
        <f t="shared" si="22"/>
        <v>-0.1</v>
      </c>
      <c r="J54" s="89">
        <f t="shared" si="22"/>
        <v>-1</v>
      </c>
      <c r="K54" s="89">
        <f t="shared" si="22"/>
        <v>0.6</v>
      </c>
      <c r="L54" s="89">
        <f t="shared" si="22"/>
        <v>0.7</v>
      </c>
      <c r="M54" s="89">
        <f t="shared" si="22"/>
        <v>-0.4</v>
      </c>
      <c r="N54" s="89">
        <f t="shared" si="22"/>
        <v>1.2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0.2</v>
      </c>
      <c r="D55" s="89">
        <f t="shared" ref="D55:N55" si="23">IF(D46=0," ",ROUND(ROUND(D46,1)*100/ROUND(C46,1)-100,1))</f>
        <v>0.2</v>
      </c>
      <c r="E55" s="89">
        <f t="shared" si="23"/>
        <v>0.1</v>
      </c>
      <c r="F55" s="89">
        <f t="shared" si="23"/>
        <v>0.5</v>
      </c>
      <c r="G55" s="89">
        <f t="shared" si="23"/>
        <v>-0.6</v>
      </c>
      <c r="H55" s="89">
        <f t="shared" si="23"/>
        <v>0.1</v>
      </c>
      <c r="I55" s="89">
        <f t="shared" si="23"/>
        <v>0.2</v>
      </c>
      <c r="J55" s="89">
        <f t="shared" si="23"/>
        <v>0.2</v>
      </c>
      <c r="K55" s="89">
        <f t="shared" si="23"/>
        <v>0.3</v>
      </c>
      <c r="L55" s="89">
        <f t="shared" si="23"/>
        <v>-0.2</v>
      </c>
      <c r="M55" s="89">
        <f t="shared" si="23"/>
        <v>0.6</v>
      </c>
      <c r="N55" s="89">
        <f t="shared" si="23"/>
        <v>0.3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-0.2</v>
      </c>
      <c r="D56" s="89">
        <f t="shared" ref="D56:N56" si="24">IF(D47=0," ",ROUND(ROUND(D47,1)*100/ROUND(C47,1)-100,1))</f>
        <v>0.2</v>
      </c>
      <c r="E56" s="89">
        <f t="shared" si="24"/>
        <v>-0.4</v>
      </c>
      <c r="F56" s="89">
        <f t="shared" si="24"/>
        <v>1.1000000000000001</v>
      </c>
      <c r="G56" s="89">
        <f t="shared" si="24"/>
        <v>1</v>
      </c>
      <c r="H56" s="89">
        <f t="shared" si="24"/>
        <v>0.8</v>
      </c>
      <c r="I56" s="89">
        <f t="shared" si="24"/>
        <v>0.4</v>
      </c>
      <c r="J56" s="89">
        <f t="shared" si="24"/>
        <v>0.3</v>
      </c>
      <c r="K56" s="89">
        <f t="shared" si="24"/>
        <v>1.1000000000000001</v>
      </c>
      <c r="L56" s="89">
        <f t="shared" si="24"/>
        <v>0.7</v>
      </c>
      <c r="M56" s="89">
        <f t="shared" si="24"/>
        <v>0.8</v>
      </c>
      <c r="N56" s="89">
        <f t="shared" si="24"/>
        <v>-1.3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-2.6</v>
      </c>
      <c r="D57" s="89">
        <f t="shared" ref="D57:N57" si="25">IF(D48=0," ",ROUND(ROUND(D48,1)*100/ROUND(C48,1)-100,1))</f>
        <v>-0.5</v>
      </c>
      <c r="E57" s="89">
        <f t="shared" si="25"/>
        <v>0.7</v>
      </c>
      <c r="F57" s="89">
        <f t="shared" si="25"/>
        <v>1.4</v>
      </c>
      <c r="G57" s="89">
        <f t="shared" si="25"/>
        <v>0.9</v>
      </c>
      <c r="H57" s="89">
        <f t="shared" si="25"/>
        <v>0</v>
      </c>
      <c r="I57" s="89">
        <f t="shared" si="25"/>
        <v>-0.3</v>
      </c>
      <c r="J57" s="89">
        <f t="shared" si="25"/>
        <v>-0.2</v>
      </c>
      <c r="K57" s="89">
        <f t="shared" si="25"/>
        <v>-0.6</v>
      </c>
      <c r="L57" s="89">
        <f t="shared" si="25"/>
        <v>0</v>
      </c>
      <c r="M57" s="89">
        <f t="shared" si="25"/>
        <v>0</v>
      </c>
      <c r="N57" s="89">
        <f t="shared" si="25"/>
        <v>0.3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0.4</v>
      </c>
      <c r="D58" s="89">
        <f t="shared" ref="D58" si="26">IF(D49=0," ",ROUND(ROUND(D49,1)*100/ROUND(C49,1)-100,1))</f>
        <v>-0.6</v>
      </c>
      <c r="E58" s="89">
        <f t="shared" ref="E58" si="27">IF(E49=0," ",ROUND(ROUND(E49,1)*100/ROUND(D49,1)-100,1))</f>
        <v>-1.1000000000000001</v>
      </c>
      <c r="F58" s="89">
        <f t="shared" ref="F58" si="28">IF(F49=0," ",ROUND(ROUND(F49,1)*100/ROUND(E49,1)-100,1))</f>
        <v>-1.5</v>
      </c>
      <c r="G58" s="89">
        <f t="shared" ref="G58" si="29">IF(G49=0," ",ROUND(ROUND(G49,1)*100/ROUND(F49,1)-100,1))</f>
        <v>-1.1000000000000001</v>
      </c>
      <c r="H58" s="89">
        <f t="shared" ref="H58" si="30">IF(H49=0," ",ROUND(ROUND(H49,1)*100/ROUND(G49,1)-100,1))</f>
        <v>1.1000000000000001</v>
      </c>
      <c r="I58" s="89">
        <f t="shared" ref="I58" si="31">IF(I49=0," ",ROUND(ROUND(I49,1)*100/ROUND(H49,1)-100,1))</f>
        <v>0.4</v>
      </c>
      <c r="J58" s="89" t="str">
        <f t="shared" ref="J58" si="32">IF(J49=0," ",ROUND(ROUND(J49,1)*100/ROUND(I49,1)-100,1))</f>
        <v xml:space="preserve"> </v>
      </c>
      <c r="K58" s="89" t="str">
        <f t="shared" ref="K58" si="33">IF(K49=0," ",ROUND(ROUND(K49,1)*100/ROUND(J49,1)-100,1))</f>
        <v xml:space="preserve"> </v>
      </c>
      <c r="L58" s="89" t="str">
        <f t="shared" ref="L58" si="34">IF(L49=0," ",ROUND(ROUND(L49,1)*100/ROUND(K49,1)-100,1))</f>
        <v xml:space="preserve"> </v>
      </c>
      <c r="M58" s="89" t="str">
        <f t="shared" ref="M58" si="35">IF(M49=0," ",ROUND(ROUND(M49,1)*100/ROUND(L49,1)-100,1))</f>
        <v xml:space="preserve"> </v>
      </c>
      <c r="N58" s="89" t="str">
        <f t="shared" ref="N58" si="36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37">IF(D50=0," ",ROUND(ROUND(D50,1)*100/ROUND(C50,1)-100,1))</f>
        <v xml:space="preserve"> </v>
      </c>
      <c r="E59" s="54" t="str">
        <f t="shared" si="37"/>
        <v xml:space="preserve"> </v>
      </c>
      <c r="F59" s="54" t="str">
        <f t="shared" si="37"/>
        <v xml:space="preserve"> </v>
      </c>
      <c r="G59" s="54" t="str">
        <f t="shared" si="37"/>
        <v xml:space="preserve"> </v>
      </c>
      <c r="H59" s="54" t="str">
        <f t="shared" si="37"/>
        <v xml:space="preserve"> </v>
      </c>
      <c r="I59" s="54" t="str">
        <f t="shared" si="37"/>
        <v xml:space="preserve"> </v>
      </c>
      <c r="J59" s="54" t="str">
        <f t="shared" si="37"/>
        <v xml:space="preserve"> </v>
      </c>
      <c r="K59" s="54" t="str">
        <f t="shared" si="37"/>
        <v xml:space="preserve"> </v>
      </c>
      <c r="L59" s="54" t="str">
        <f t="shared" si="37"/>
        <v xml:space="preserve"> </v>
      </c>
      <c r="M59" s="54" t="str">
        <f t="shared" si="37"/>
        <v xml:space="preserve"> </v>
      </c>
      <c r="N59" s="54" t="str">
        <f t="shared" si="37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O62" si="38">IF(C45=0," ",ROUND(ROUND(C45,1)*100/ROUND(C44,1)-100,1))</f>
        <v>-0.2</v>
      </c>
      <c r="D62" s="88">
        <f t="shared" si="38"/>
        <v>-2</v>
      </c>
      <c r="E62" s="88">
        <f t="shared" si="38"/>
        <v>-3</v>
      </c>
      <c r="F62" s="88">
        <f t="shared" si="38"/>
        <v>-3.1</v>
      </c>
      <c r="G62" s="88">
        <f t="shared" si="38"/>
        <v>-2.9</v>
      </c>
      <c r="H62" s="88">
        <f t="shared" si="38"/>
        <v>-1.5</v>
      </c>
      <c r="I62" s="88">
        <f t="shared" si="38"/>
        <v>-2</v>
      </c>
      <c r="J62" s="88">
        <f t="shared" si="38"/>
        <v>-1.7</v>
      </c>
      <c r="K62" s="88">
        <f t="shared" si="38"/>
        <v>0</v>
      </c>
      <c r="L62" s="88">
        <f t="shared" si="38"/>
        <v>1</v>
      </c>
      <c r="M62" s="88">
        <f t="shared" si="38"/>
        <v>0.4</v>
      </c>
      <c r="N62" s="88">
        <f t="shared" si="38"/>
        <v>2.6</v>
      </c>
      <c r="O62" s="88">
        <f t="shared" si="38"/>
        <v>-1</v>
      </c>
    </row>
    <row r="63" spans="1:15" ht="12.75" customHeight="1" x14ac:dyDescent="0.25">
      <c r="A63" s="67">
        <v>2017</v>
      </c>
      <c r="B63" s="46"/>
      <c r="C63" s="88">
        <f t="shared" ref="C63:O63" si="39">IF(C46=0," ",ROUND(ROUND(C46,1)*100/ROUND(C45,1)-100,1))</f>
        <v>3.7</v>
      </c>
      <c r="D63" s="88">
        <f t="shared" si="39"/>
        <v>4.5999999999999996</v>
      </c>
      <c r="E63" s="88">
        <f t="shared" si="39"/>
        <v>4.5</v>
      </c>
      <c r="F63" s="88">
        <f t="shared" si="39"/>
        <v>4.2</v>
      </c>
      <c r="G63" s="88">
        <f t="shared" si="39"/>
        <v>2.6</v>
      </c>
      <c r="H63" s="88">
        <f t="shared" si="39"/>
        <v>1.5</v>
      </c>
      <c r="I63" s="88">
        <f t="shared" si="39"/>
        <v>1.8</v>
      </c>
      <c r="J63" s="88">
        <f t="shared" si="39"/>
        <v>3</v>
      </c>
      <c r="K63" s="88">
        <f t="shared" si="39"/>
        <v>2.7</v>
      </c>
      <c r="L63" s="88">
        <f t="shared" si="39"/>
        <v>1.8</v>
      </c>
      <c r="M63" s="88">
        <f t="shared" si="39"/>
        <v>2.8</v>
      </c>
      <c r="N63" s="88">
        <f t="shared" si="39"/>
        <v>1.9</v>
      </c>
      <c r="O63" s="88">
        <f t="shared" si="39"/>
        <v>2.9</v>
      </c>
    </row>
    <row r="64" spans="1:15" ht="12.75" customHeight="1" x14ac:dyDescent="0.25">
      <c r="A64" s="67">
        <v>2018</v>
      </c>
      <c r="B64" s="46"/>
      <c r="C64" s="88">
        <f t="shared" ref="C64:O64" si="40">IF(C47=0," ",ROUND(ROUND(C47,1)*100/ROUND(C46,1)-100,1))</f>
        <v>1.5</v>
      </c>
      <c r="D64" s="88">
        <f t="shared" si="40"/>
        <v>1.5</v>
      </c>
      <c r="E64" s="88">
        <f t="shared" si="40"/>
        <v>1</v>
      </c>
      <c r="F64" s="88">
        <f t="shared" si="40"/>
        <v>1.6</v>
      </c>
      <c r="G64" s="88">
        <f t="shared" si="40"/>
        <v>3.2</v>
      </c>
      <c r="H64" s="88">
        <f t="shared" si="40"/>
        <v>3.8</v>
      </c>
      <c r="I64" s="88">
        <f t="shared" si="40"/>
        <v>4</v>
      </c>
      <c r="J64" s="88">
        <f t="shared" si="40"/>
        <v>4.0999999999999996</v>
      </c>
      <c r="K64" s="88">
        <f t="shared" si="40"/>
        <v>5</v>
      </c>
      <c r="L64" s="88">
        <f t="shared" si="40"/>
        <v>6</v>
      </c>
      <c r="M64" s="88">
        <f t="shared" si="40"/>
        <v>6.2</v>
      </c>
      <c r="N64" s="88">
        <f t="shared" si="40"/>
        <v>4.5999999999999996</v>
      </c>
      <c r="O64" s="88">
        <f t="shared" si="40"/>
        <v>3.5</v>
      </c>
    </row>
    <row r="65" spans="1:15" ht="12.75" customHeight="1" x14ac:dyDescent="0.25">
      <c r="A65" s="67">
        <v>2019</v>
      </c>
      <c r="B65" s="46"/>
      <c r="C65" s="88">
        <f t="shared" ref="C65:O65" si="41">IF(C48=0," ",ROUND(ROUND(C48,1)*100/ROUND(C47,1)-100,1))</f>
        <v>2</v>
      </c>
      <c r="D65" s="88">
        <f t="shared" si="41"/>
        <v>1.4</v>
      </c>
      <c r="E65" s="88">
        <f t="shared" si="41"/>
        <v>2.4</v>
      </c>
      <c r="F65" s="88">
        <f t="shared" si="41"/>
        <v>2.8</v>
      </c>
      <c r="G65" s="88">
        <f t="shared" si="41"/>
        <v>2.8</v>
      </c>
      <c r="H65" s="88">
        <f t="shared" si="41"/>
        <v>2</v>
      </c>
      <c r="I65" s="88">
        <f t="shared" si="41"/>
        <v>1.3</v>
      </c>
      <c r="J65" s="88">
        <f t="shared" si="41"/>
        <v>0.8</v>
      </c>
      <c r="K65" s="88">
        <f t="shared" si="41"/>
        <v>-0.8</v>
      </c>
      <c r="L65" s="88">
        <f t="shared" si="41"/>
        <v>-1.6</v>
      </c>
      <c r="M65" s="88">
        <f t="shared" si="41"/>
        <v>-2.4</v>
      </c>
      <c r="N65" s="88">
        <f t="shared" si="41"/>
        <v>-0.8</v>
      </c>
      <c r="O65" s="88">
        <f t="shared" si="41"/>
        <v>0.8</v>
      </c>
    </row>
    <row r="66" spans="1:15" ht="12.75" customHeight="1" x14ac:dyDescent="0.25">
      <c r="A66" s="67">
        <v>2020</v>
      </c>
      <c r="B66" s="46"/>
      <c r="C66" s="88">
        <f t="shared" ref="C66:O66" si="42">IF(C49=0," ",ROUND(ROUND(C49,1)*100/ROUND(C48,1)-100,1))</f>
        <v>2.2000000000000002</v>
      </c>
      <c r="D66" s="88">
        <f t="shared" si="42"/>
        <v>2.1</v>
      </c>
      <c r="E66" s="88">
        <f t="shared" si="42"/>
        <v>0.3</v>
      </c>
      <c r="F66" s="88">
        <f t="shared" si="42"/>
        <v>-2.6</v>
      </c>
      <c r="G66" s="88">
        <f t="shared" si="42"/>
        <v>-4.5999999999999996</v>
      </c>
      <c r="H66" s="88">
        <f t="shared" si="42"/>
        <v>-3.5</v>
      </c>
      <c r="I66" s="88">
        <f t="shared" si="42"/>
        <v>-2.9</v>
      </c>
      <c r="J66" s="88" t="str">
        <f t="shared" si="42"/>
        <v xml:space="preserve"> </v>
      </c>
      <c r="K66" s="88" t="str">
        <f t="shared" si="42"/>
        <v xml:space="preserve"> </v>
      </c>
      <c r="L66" s="88" t="str">
        <f t="shared" si="42"/>
        <v xml:space="preserve"> </v>
      </c>
      <c r="M66" s="88" t="str">
        <f t="shared" si="42"/>
        <v xml:space="preserve"> </v>
      </c>
      <c r="N66" s="88" t="str">
        <f t="shared" si="42"/>
        <v xml:space="preserve"> </v>
      </c>
      <c r="O66" s="88" t="str">
        <f t="shared" si="42"/>
        <v xml:space="preserve"> </v>
      </c>
    </row>
  </sheetData>
  <customSheetViews>
    <customSheetView guid="{F9E9A101-0AED-4E93-9EB5-9B29754FB962}" showPageBreaks="1" printArea="1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&amp;C8</oddFooter>
      </headerFooter>
    </customSheetView>
    <customSheetView guid="{9F831791-35FE-48B9-B51E-7149413B65FB}" topLeftCell="A23">
      <selection activeCell="Y44" sqref="Y44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&amp;C8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&amp;C8</oddFooter>
      </headerFooter>
    </customSheetView>
    <customSheetView guid="{14493184-DA4B-400F-B257-6CC69D97FB7C}" showPageBreaks="1" printArea="1" topLeftCell="A27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&amp;C8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77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100.9</v>
      </c>
      <c r="D16" s="87">
        <v>100.6</v>
      </c>
      <c r="E16" s="87">
        <v>100.5</v>
      </c>
      <c r="F16" s="87">
        <v>100.3</v>
      </c>
      <c r="G16" s="87">
        <v>100.2</v>
      </c>
      <c r="H16" s="87">
        <v>100</v>
      </c>
      <c r="I16" s="87">
        <v>99.9</v>
      </c>
      <c r="J16" s="87">
        <v>99.8</v>
      </c>
      <c r="K16" s="87">
        <v>99.6</v>
      </c>
      <c r="L16" s="87">
        <v>99.4</v>
      </c>
      <c r="M16" s="87">
        <v>99.4</v>
      </c>
      <c r="N16" s="87">
        <v>99.3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99.4</v>
      </c>
      <c r="D17" s="87">
        <v>99.4</v>
      </c>
      <c r="E17" s="87">
        <v>99.2</v>
      </c>
      <c r="F17" s="87">
        <v>99</v>
      </c>
      <c r="G17" s="87">
        <v>98.7</v>
      </c>
      <c r="H17" s="87">
        <v>98.5</v>
      </c>
      <c r="I17" s="87">
        <v>98.5</v>
      </c>
      <c r="J17" s="87">
        <v>98.5</v>
      </c>
      <c r="K17" s="87">
        <v>98.4</v>
      </c>
      <c r="L17" s="87">
        <v>98.4</v>
      </c>
      <c r="M17" s="87">
        <v>98.4</v>
      </c>
      <c r="N17" s="87">
        <v>98.2</v>
      </c>
      <c r="O17" s="87">
        <v>98.7</v>
      </c>
    </row>
    <row r="18" spans="1:15" s="52" customFormat="1" ht="12.75" customHeight="1" x14ac:dyDescent="0.3">
      <c r="A18" s="67">
        <v>2017</v>
      </c>
      <c r="B18" s="46"/>
      <c r="C18" s="87">
        <v>98.3</v>
      </c>
      <c r="D18" s="87">
        <v>98.1</v>
      </c>
      <c r="E18" s="87">
        <v>97.9</v>
      </c>
      <c r="F18" s="87">
        <v>97.9</v>
      </c>
      <c r="G18" s="87">
        <v>97.6</v>
      </c>
      <c r="H18" s="87">
        <v>97.6</v>
      </c>
      <c r="I18" s="87">
        <v>97.4</v>
      </c>
      <c r="J18" s="87">
        <v>97.1</v>
      </c>
      <c r="K18" s="87">
        <v>97.1</v>
      </c>
      <c r="L18" s="87">
        <v>97.1</v>
      </c>
      <c r="M18" s="87">
        <v>97</v>
      </c>
      <c r="N18" s="87">
        <v>97</v>
      </c>
      <c r="O18" s="87">
        <v>97.5</v>
      </c>
    </row>
    <row r="19" spans="1:15" s="52" customFormat="1" ht="12.75" customHeight="1" x14ac:dyDescent="0.3">
      <c r="A19" s="67">
        <v>2018</v>
      </c>
      <c r="B19" s="46"/>
      <c r="C19" s="87">
        <v>97</v>
      </c>
      <c r="D19" s="87">
        <v>96.9</v>
      </c>
      <c r="E19" s="87">
        <v>96.7</v>
      </c>
      <c r="F19" s="87">
        <v>96.6</v>
      </c>
      <c r="G19" s="87">
        <v>96.7</v>
      </c>
      <c r="H19" s="87">
        <v>96.5</v>
      </c>
      <c r="I19" s="87">
        <v>96.5</v>
      </c>
      <c r="J19" s="87">
        <v>96.2</v>
      </c>
      <c r="K19" s="87">
        <v>96.2</v>
      </c>
      <c r="L19" s="87">
        <v>96.2</v>
      </c>
      <c r="M19" s="87">
        <v>96.2</v>
      </c>
      <c r="N19" s="87">
        <v>96.2</v>
      </c>
      <c r="O19" s="87">
        <v>96.5</v>
      </c>
    </row>
    <row r="20" spans="1:15" s="52" customFormat="1" ht="12.75" customHeight="1" x14ac:dyDescent="0.3">
      <c r="A20" s="67">
        <v>2019</v>
      </c>
      <c r="B20" s="46"/>
      <c r="C20" s="87">
        <v>96.2</v>
      </c>
      <c r="D20" s="87">
        <v>96.2</v>
      </c>
      <c r="E20" s="87">
        <v>96.2</v>
      </c>
      <c r="F20" s="87">
        <v>96.1</v>
      </c>
      <c r="G20" s="87">
        <v>95.7</v>
      </c>
      <c r="H20" s="87">
        <v>95.4</v>
      </c>
      <c r="I20" s="87">
        <v>95.7</v>
      </c>
      <c r="J20" s="87">
        <v>95.6</v>
      </c>
      <c r="K20" s="87">
        <v>95.7</v>
      </c>
      <c r="L20" s="87">
        <v>95.8</v>
      </c>
      <c r="M20" s="87">
        <v>95.8</v>
      </c>
      <c r="N20" s="87">
        <v>95.8</v>
      </c>
      <c r="O20" s="87">
        <v>95.9</v>
      </c>
    </row>
    <row r="21" spans="1:15" s="52" customFormat="1" ht="12.75" customHeight="1" x14ac:dyDescent="0.3">
      <c r="A21" s="67">
        <v>2020</v>
      </c>
      <c r="B21" s="46"/>
      <c r="C21" s="87">
        <v>95.9</v>
      </c>
      <c r="D21" s="87">
        <v>95.9</v>
      </c>
      <c r="E21" s="87">
        <v>95.7</v>
      </c>
      <c r="F21" s="87">
        <v>95.6</v>
      </c>
      <c r="G21" s="86">
        <v>95.5</v>
      </c>
      <c r="H21" s="86">
        <v>95.4</v>
      </c>
      <c r="I21" s="86">
        <v>93.2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0</v>
      </c>
      <c r="D25" s="89">
        <f t="shared" ref="D25:N25" si="0">IF(D16=0," ",ROUND(ROUND(D16,1)*100/ROUND(C16,1)-100,1))</f>
        <v>-0.3</v>
      </c>
      <c r="E25" s="89">
        <f t="shared" si="0"/>
        <v>-0.1</v>
      </c>
      <c r="F25" s="89">
        <f t="shared" si="0"/>
        <v>-0.2</v>
      </c>
      <c r="G25" s="89">
        <f t="shared" si="0"/>
        <v>-0.1</v>
      </c>
      <c r="H25" s="89">
        <f t="shared" si="0"/>
        <v>-0.2</v>
      </c>
      <c r="I25" s="89">
        <f t="shared" si="0"/>
        <v>-0.1</v>
      </c>
      <c r="J25" s="89">
        <f t="shared" si="0"/>
        <v>-0.1</v>
      </c>
      <c r="K25" s="89">
        <f t="shared" si="0"/>
        <v>-0.2</v>
      </c>
      <c r="L25" s="89">
        <f t="shared" si="0"/>
        <v>-0.2</v>
      </c>
      <c r="M25" s="89">
        <f t="shared" si="0"/>
        <v>0</v>
      </c>
      <c r="N25" s="89">
        <f t="shared" si="0"/>
        <v>-0.1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0.1</v>
      </c>
      <c r="D26" s="89">
        <f t="shared" ref="D26:N26" si="1">IF(D17=0," ",ROUND(ROUND(D17,1)*100/ROUND(C17,1)-100,1))</f>
        <v>0</v>
      </c>
      <c r="E26" s="89">
        <f t="shared" si="1"/>
        <v>-0.2</v>
      </c>
      <c r="F26" s="89">
        <f t="shared" si="1"/>
        <v>-0.2</v>
      </c>
      <c r="G26" s="89">
        <f t="shared" si="1"/>
        <v>-0.3</v>
      </c>
      <c r="H26" s="89">
        <f t="shared" si="1"/>
        <v>-0.2</v>
      </c>
      <c r="I26" s="89">
        <f t="shared" si="1"/>
        <v>0</v>
      </c>
      <c r="J26" s="89">
        <f t="shared" si="1"/>
        <v>0</v>
      </c>
      <c r="K26" s="89">
        <f t="shared" si="1"/>
        <v>-0.1</v>
      </c>
      <c r="L26" s="89">
        <f t="shared" si="1"/>
        <v>0</v>
      </c>
      <c r="M26" s="89">
        <f t="shared" si="1"/>
        <v>0</v>
      </c>
      <c r="N26" s="89">
        <f t="shared" si="1"/>
        <v>-0.2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0.1</v>
      </c>
      <c r="D27" s="89">
        <f t="shared" ref="D27:N27" si="2">IF(D18=0," ",ROUND(ROUND(D18,1)*100/ROUND(C18,1)-100,1))</f>
        <v>-0.2</v>
      </c>
      <c r="E27" s="89">
        <f t="shared" si="2"/>
        <v>-0.2</v>
      </c>
      <c r="F27" s="89">
        <f t="shared" si="2"/>
        <v>0</v>
      </c>
      <c r="G27" s="89">
        <f t="shared" si="2"/>
        <v>-0.3</v>
      </c>
      <c r="H27" s="89">
        <f t="shared" si="2"/>
        <v>0</v>
      </c>
      <c r="I27" s="89">
        <f t="shared" si="2"/>
        <v>-0.2</v>
      </c>
      <c r="J27" s="89">
        <f t="shared" si="2"/>
        <v>-0.3</v>
      </c>
      <c r="K27" s="89">
        <f t="shared" si="2"/>
        <v>0</v>
      </c>
      <c r="L27" s="89">
        <f t="shared" si="2"/>
        <v>0</v>
      </c>
      <c r="M27" s="89">
        <f t="shared" si="2"/>
        <v>-0.1</v>
      </c>
      <c r="N27" s="89">
        <f t="shared" si="2"/>
        <v>0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0</v>
      </c>
      <c r="D28" s="89">
        <f t="shared" ref="D28:N28" si="3">IF(D19=0," ",ROUND(ROUND(D19,1)*100/ROUND(C19,1)-100,1))</f>
        <v>-0.1</v>
      </c>
      <c r="E28" s="89">
        <f t="shared" si="3"/>
        <v>-0.2</v>
      </c>
      <c r="F28" s="89">
        <f t="shared" si="3"/>
        <v>-0.1</v>
      </c>
      <c r="G28" s="89">
        <f t="shared" si="3"/>
        <v>0.1</v>
      </c>
      <c r="H28" s="89">
        <f t="shared" si="3"/>
        <v>-0.2</v>
      </c>
      <c r="I28" s="89">
        <f t="shared" si="3"/>
        <v>0</v>
      </c>
      <c r="J28" s="89">
        <f t="shared" si="3"/>
        <v>-0.3</v>
      </c>
      <c r="K28" s="89">
        <f t="shared" si="3"/>
        <v>0</v>
      </c>
      <c r="L28" s="89">
        <f t="shared" si="3"/>
        <v>0</v>
      </c>
      <c r="M28" s="89">
        <f t="shared" si="3"/>
        <v>0</v>
      </c>
      <c r="N28" s="89">
        <f t="shared" si="3"/>
        <v>0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0</v>
      </c>
      <c r="D29" s="89">
        <f t="shared" ref="D29:N29" si="4">IF(D20=0," ",ROUND(ROUND(D20,1)*100/ROUND(C20,1)-100,1))</f>
        <v>0</v>
      </c>
      <c r="E29" s="89">
        <f t="shared" si="4"/>
        <v>0</v>
      </c>
      <c r="F29" s="89">
        <f t="shared" si="4"/>
        <v>-0.1</v>
      </c>
      <c r="G29" s="89">
        <f t="shared" si="4"/>
        <v>-0.4</v>
      </c>
      <c r="H29" s="89">
        <f t="shared" si="4"/>
        <v>-0.3</v>
      </c>
      <c r="I29" s="89">
        <f t="shared" si="4"/>
        <v>0.3</v>
      </c>
      <c r="J29" s="89">
        <f t="shared" si="4"/>
        <v>-0.1</v>
      </c>
      <c r="K29" s="89">
        <f t="shared" si="4"/>
        <v>0.1</v>
      </c>
      <c r="L29" s="89">
        <f t="shared" si="4"/>
        <v>0.1</v>
      </c>
      <c r="M29" s="89">
        <f t="shared" si="4"/>
        <v>0</v>
      </c>
      <c r="N29" s="89">
        <f t="shared" si="4"/>
        <v>0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0.1</v>
      </c>
      <c r="D30" s="89">
        <f t="shared" ref="D30:N30" si="5">IF(D21=0," ",ROUND(ROUND(D21,1)*100/ROUND(C21,1)-100,1))</f>
        <v>0</v>
      </c>
      <c r="E30" s="89">
        <f t="shared" si="5"/>
        <v>-0.2</v>
      </c>
      <c r="F30" s="89">
        <f t="shared" si="5"/>
        <v>-0.1</v>
      </c>
      <c r="G30" s="89">
        <f t="shared" si="5"/>
        <v>-0.1</v>
      </c>
      <c r="H30" s="89">
        <f t="shared" si="5"/>
        <v>-0.1</v>
      </c>
      <c r="I30" s="89">
        <f t="shared" si="5"/>
        <v>-2.2999999999999998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-1.5</v>
      </c>
      <c r="D34" s="88">
        <f t="shared" si="7"/>
        <v>-1.2</v>
      </c>
      <c r="E34" s="88">
        <f t="shared" si="7"/>
        <v>-1.3</v>
      </c>
      <c r="F34" s="88">
        <f t="shared" si="7"/>
        <v>-1.3</v>
      </c>
      <c r="G34" s="88">
        <f t="shared" si="7"/>
        <v>-1.5</v>
      </c>
      <c r="H34" s="88">
        <f t="shared" si="7"/>
        <v>-1.5</v>
      </c>
      <c r="I34" s="88">
        <f t="shared" si="7"/>
        <v>-1.4</v>
      </c>
      <c r="J34" s="88">
        <f t="shared" si="7"/>
        <v>-1.3</v>
      </c>
      <c r="K34" s="88">
        <f t="shared" si="7"/>
        <v>-1.2</v>
      </c>
      <c r="L34" s="88">
        <f t="shared" si="7"/>
        <v>-1</v>
      </c>
      <c r="M34" s="88">
        <f t="shared" si="7"/>
        <v>-1</v>
      </c>
      <c r="N34" s="88">
        <f t="shared" si="7"/>
        <v>-1.1000000000000001</v>
      </c>
      <c r="O34" s="88">
        <f t="shared" si="7"/>
        <v>-1.3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-1.1000000000000001</v>
      </c>
      <c r="D35" s="88">
        <f t="shared" si="8"/>
        <v>-1.3</v>
      </c>
      <c r="E35" s="88">
        <f t="shared" si="8"/>
        <v>-1.3</v>
      </c>
      <c r="F35" s="88">
        <f t="shared" si="8"/>
        <v>-1.1000000000000001</v>
      </c>
      <c r="G35" s="88">
        <f t="shared" si="8"/>
        <v>-1.1000000000000001</v>
      </c>
      <c r="H35" s="88">
        <f t="shared" si="8"/>
        <v>-0.9</v>
      </c>
      <c r="I35" s="88">
        <f t="shared" si="8"/>
        <v>-1.1000000000000001</v>
      </c>
      <c r="J35" s="88">
        <f t="shared" si="8"/>
        <v>-1.4</v>
      </c>
      <c r="K35" s="88">
        <f t="shared" si="8"/>
        <v>-1.3</v>
      </c>
      <c r="L35" s="88">
        <f t="shared" si="8"/>
        <v>-1.3</v>
      </c>
      <c r="M35" s="88">
        <f t="shared" si="8"/>
        <v>-1.4</v>
      </c>
      <c r="N35" s="88">
        <f t="shared" si="8"/>
        <v>-1.2</v>
      </c>
      <c r="O35" s="88">
        <f t="shared" si="8"/>
        <v>-1.2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-1.3</v>
      </c>
      <c r="D36" s="88">
        <f t="shared" si="9"/>
        <v>-1.2</v>
      </c>
      <c r="E36" s="88">
        <f t="shared" si="9"/>
        <v>-1.2</v>
      </c>
      <c r="F36" s="88">
        <f t="shared" si="9"/>
        <v>-1.3</v>
      </c>
      <c r="G36" s="88">
        <f t="shared" si="9"/>
        <v>-0.9</v>
      </c>
      <c r="H36" s="88">
        <f t="shared" si="9"/>
        <v>-1.1000000000000001</v>
      </c>
      <c r="I36" s="88">
        <f t="shared" si="9"/>
        <v>-0.9</v>
      </c>
      <c r="J36" s="88">
        <f t="shared" si="9"/>
        <v>-0.9</v>
      </c>
      <c r="K36" s="88">
        <f t="shared" si="9"/>
        <v>-0.9</v>
      </c>
      <c r="L36" s="88">
        <f t="shared" si="9"/>
        <v>-0.9</v>
      </c>
      <c r="M36" s="88">
        <f t="shared" si="9"/>
        <v>-0.8</v>
      </c>
      <c r="N36" s="88">
        <f t="shared" si="9"/>
        <v>-0.8</v>
      </c>
      <c r="O36" s="88">
        <f t="shared" si="9"/>
        <v>-1</v>
      </c>
    </row>
    <row r="37" spans="1:15" s="52" customFormat="1" ht="12.75" customHeight="1" x14ac:dyDescent="0.3">
      <c r="A37" s="67">
        <v>2019</v>
      </c>
      <c r="B37" s="46"/>
      <c r="C37" s="88">
        <f t="shared" ref="C37:O37" si="10">IF(C20=0," ",ROUND(ROUND(C20,1)*100/ROUND(C19,1)-100,1))</f>
        <v>-0.8</v>
      </c>
      <c r="D37" s="88">
        <f t="shared" si="10"/>
        <v>-0.7</v>
      </c>
      <c r="E37" s="88">
        <f t="shared" si="10"/>
        <v>-0.5</v>
      </c>
      <c r="F37" s="88">
        <f t="shared" si="10"/>
        <v>-0.5</v>
      </c>
      <c r="G37" s="88">
        <f t="shared" si="10"/>
        <v>-1</v>
      </c>
      <c r="H37" s="88">
        <f t="shared" si="10"/>
        <v>-1.1000000000000001</v>
      </c>
      <c r="I37" s="88">
        <f t="shared" si="10"/>
        <v>-0.8</v>
      </c>
      <c r="J37" s="88">
        <f t="shared" si="10"/>
        <v>-0.6</v>
      </c>
      <c r="K37" s="88">
        <f t="shared" si="10"/>
        <v>-0.5</v>
      </c>
      <c r="L37" s="88">
        <f t="shared" si="10"/>
        <v>-0.4</v>
      </c>
      <c r="M37" s="88">
        <f t="shared" si="10"/>
        <v>-0.4</v>
      </c>
      <c r="N37" s="88">
        <f t="shared" si="10"/>
        <v>-0.4</v>
      </c>
      <c r="O37" s="88">
        <f t="shared" si="10"/>
        <v>-0.6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-0.3</v>
      </c>
      <c r="D38" s="88">
        <f t="shared" si="11"/>
        <v>-0.3</v>
      </c>
      <c r="E38" s="88">
        <f t="shared" si="11"/>
        <v>-0.5</v>
      </c>
      <c r="F38" s="88">
        <f t="shared" si="11"/>
        <v>-0.5</v>
      </c>
      <c r="G38" s="88">
        <f t="shared" si="11"/>
        <v>-0.2</v>
      </c>
      <c r="H38" s="88">
        <f t="shared" si="11"/>
        <v>0</v>
      </c>
      <c r="I38" s="88">
        <f t="shared" si="11"/>
        <v>-2.6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88" t="str">
        <f t="shared" ref="C39:O39" si="12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 x14ac:dyDescent="0.3">
      <c r="A40" s="32" t="s">
        <v>21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91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94</v>
      </c>
      <c r="D44" s="87">
        <v>96.8</v>
      </c>
      <c r="E44" s="87">
        <v>97.2</v>
      </c>
      <c r="F44" s="87">
        <v>99</v>
      </c>
      <c r="G44" s="87">
        <v>100.3</v>
      </c>
      <c r="H44" s="87">
        <v>101.4</v>
      </c>
      <c r="I44" s="87">
        <v>105.2</v>
      </c>
      <c r="J44" s="87">
        <v>105.3</v>
      </c>
      <c r="K44" s="87">
        <v>102.5</v>
      </c>
      <c r="L44" s="87">
        <v>102.1</v>
      </c>
      <c r="M44" s="87">
        <v>96.5</v>
      </c>
      <c r="N44" s="87">
        <v>99.8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95.1</v>
      </c>
      <c r="D45" s="87">
        <v>97.1</v>
      </c>
      <c r="E45" s="87">
        <v>99.5</v>
      </c>
      <c r="F45" s="87">
        <v>98.1</v>
      </c>
      <c r="G45" s="87">
        <v>100.9</v>
      </c>
      <c r="H45" s="87">
        <v>101.9</v>
      </c>
      <c r="I45" s="87">
        <v>106.4</v>
      </c>
      <c r="J45" s="87">
        <v>106.2</v>
      </c>
      <c r="K45" s="87">
        <v>103</v>
      </c>
      <c r="L45" s="87">
        <v>102.2</v>
      </c>
      <c r="M45" s="87">
        <v>96.3</v>
      </c>
      <c r="N45" s="87">
        <v>100.1</v>
      </c>
      <c r="O45" s="87">
        <v>100.6</v>
      </c>
    </row>
    <row r="46" spans="1:15" s="52" customFormat="1" ht="12.75" customHeight="1" x14ac:dyDescent="0.3">
      <c r="A46" s="67">
        <v>2017</v>
      </c>
      <c r="B46" s="46"/>
      <c r="C46" s="87">
        <v>95.3</v>
      </c>
      <c r="D46" s="87">
        <v>97.5</v>
      </c>
      <c r="E46" s="87">
        <v>98.4</v>
      </c>
      <c r="F46" s="87">
        <v>100.5</v>
      </c>
      <c r="G46" s="87">
        <v>100.9</v>
      </c>
      <c r="H46" s="87">
        <v>104.5</v>
      </c>
      <c r="I46" s="87">
        <v>108.7</v>
      </c>
      <c r="J46" s="87">
        <v>108.2</v>
      </c>
      <c r="K46" s="87">
        <v>105.2</v>
      </c>
      <c r="L46" s="87">
        <v>103.2</v>
      </c>
      <c r="M46" s="87">
        <v>98.4</v>
      </c>
      <c r="N46" s="87">
        <v>101.9</v>
      </c>
      <c r="O46" s="87">
        <v>101.9</v>
      </c>
    </row>
    <row r="47" spans="1:15" s="52" customFormat="1" ht="12.75" customHeight="1" x14ac:dyDescent="0.3">
      <c r="A47" s="67">
        <v>2018</v>
      </c>
      <c r="B47" s="46"/>
      <c r="C47" s="87">
        <v>96.5</v>
      </c>
      <c r="D47" s="87">
        <v>98.6</v>
      </c>
      <c r="E47" s="87">
        <v>101</v>
      </c>
      <c r="F47" s="87">
        <v>100.2</v>
      </c>
      <c r="G47" s="87">
        <v>104.5</v>
      </c>
      <c r="H47" s="87">
        <v>104.7</v>
      </c>
      <c r="I47" s="87">
        <v>110.6</v>
      </c>
      <c r="J47" s="87">
        <v>110.1</v>
      </c>
      <c r="K47" s="87">
        <v>106.7</v>
      </c>
      <c r="L47" s="87">
        <v>106.4</v>
      </c>
      <c r="M47" s="87">
        <v>98.7</v>
      </c>
      <c r="N47" s="87">
        <v>102.1</v>
      </c>
      <c r="O47" s="87">
        <v>103.3</v>
      </c>
    </row>
    <row r="48" spans="1:15" s="52" customFormat="1" ht="12.75" customHeight="1" x14ac:dyDescent="0.3">
      <c r="A48" s="67">
        <v>2019</v>
      </c>
      <c r="B48" s="46"/>
      <c r="C48" s="87">
        <v>96.7</v>
      </c>
      <c r="D48" s="87">
        <v>98.8</v>
      </c>
      <c r="E48" s="87">
        <v>100.2</v>
      </c>
      <c r="F48" s="87">
        <v>103.7</v>
      </c>
      <c r="G48" s="87">
        <v>103.2</v>
      </c>
      <c r="H48" s="87">
        <v>107.4</v>
      </c>
      <c r="I48" s="87">
        <v>111.5</v>
      </c>
      <c r="J48" s="87">
        <v>110.3</v>
      </c>
      <c r="K48" s="87">
        <v>107.7</v>
      </c>
      <c r="L48" s="87">
        <v>107.1</v>
      </c>
      <c r="M48" s="87">
        <v>99.3</v>
      </c>
      <c r="N48" s="87">
        <v>103.6</v>
      </c>
      <c r="O48" s="87">
        <v>104.1</v>
      </c>
    </row>
    <row r="49" spans="1:15" s="52" customFormat="1" ht="12.75" customHeight="1" x14ac:dyDescent="0.3">
      <c r="A49" s="67">
        <v>2020</v>
      </c>
      <c r="B49" s="46"/>
      <c r="C49" s="87">
        <v>97.1</v>
      </c>
      <c r="D49" s="87">
        <v>99.7</v>
      </c>
      <c r="E49" s="87">
        <v>100.1</v>
      </c>
      <c r="F49" s="87">
        <v>103.8</v>
      </c>
      <c r="G49" s="86">
        <v>103.3</v>
      </c>
      <c r="H49" s="86">
        <v>107.1</v>
      </c>
      <c r="I49" s="86">
        <v>111.1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85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-4.8</v>
      </c>
      <c r="D53" s="89">
        <f t="shared" ref="D53" si="13">IF(D44=0," ",ROUND(ROUND(D44,1)*100/ROUND(C44,1)-100,1))</f>
        <v>3</v>
      </c>
      <c r="E53" s="89">
        <f t="shared" ref="E53" si="14">IF(E44=0," ",ROUND(ROUND(E44,1)*100/ROUND(D44,1)-100,1))</f>
        <v>0.4</v>
      </c>
      <c r="F53" s="89">
        <f t="shared" ref="F53" si="15">IF(F44=0," ",ROUND(ROUND(F44,1)*100/ROUND(E44,1)-100,1))</f>
        <v>1.9</v>
      </c>
      <c r="G53" s="89">
        <f t="shared" ref="G53" si="16">IF(G44=0," ",ROUND(ROUND(G44,1)*100/ROUND(F44,1)-100,1))</f>
        <v>1.3</v>
      </c>
      <c r="H53" s="89">
        <f t="shared" ref="H53" si="17">IF(H44=0," ",ROUND(ROUND(H44,1)*100/ROUND(G44,1)-100,1))</f>
        <v>1.1000000000000001</v>
      </c>
      <c r="I53" s="89">
        <f t="shared" ref="I53" si="18">IF(I44=0," ",ROUND(ROUND(I44,1)*100/ROUND(H44,1)-100,1))</f>
        <v>3.7</v>
      </c>
      <c r="J53" s="89">
        <f t="shared" ref="J53" si="19">IF(J44=0," ",ROUND(ROUND(J44,1)*100/ROUND(I44,1)-100,1))</f>
        <v>0.1</v>
      </c>
      <c r="K53" s="89">
        <f t="shared" ref="K53" si="20">IF(K44=0," ",ROUND(ROUND(K44,1)*100/ROUND(J44,1)-100,1))</f>
        <v>-2.7</v>
      </c>
      <c r="L53" s="89">
        <f t="shared" ref="L53" si="21">IF(L44=0," ",ROUND(ROUND(L44,1)*100/ROUND(K44,1)-100,1))</f>
        <v>-0.4</v>
      </c>
      <c r="M53" s="89">
        <f t="shared" ref="M53" si="22">IF(M44=0," ",ROUND(ROUND(M44,1)*100/ROUND(L44,1)-100,1))</f>
        <v>-5.5</v>
      </c>
      <c r="N53" s="89">
        <f t="shared" ref="N53" si="23">IF(N44=0," ",ROUND(ROUND(N44,1)*100/ROUND(M44,1)-100,1))</f>
        <v>3.4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-4.7</v>
      </c>
      <c r="D54" s="89">
        <f t="shared" ref="D54:N54" si="24">IF(D45=0," ",ROUND(ROUND(D45,1)*100/ROUND(C45,1)-100,1))</f>
        <v>2.1</v>
      </c>
      <c r="E54" s="89">
        <f t="shared" si="24"/>
        <v>2.5</v>
      </c>
      <c r="F54" s="89">
        <f t="shared" si="24"/>
        <v>-1.4</v>
      </c>
      <c r="G54" s="89">
        <f t="shared" si="24"/>
        <v>2.9</v>
      </c>
      <c r="H54" s="89">
        <f t="shared" si="24"/>
        <v>1</v>
      </c>
      <c r="I54" s="89">
        <f t="shared" si="24"/>
        <v>4.4000000000000004</v>
      </c>
      <c r="J54" s="89">
        <f t="shared" si="24"/>
        <v>-0.2</v>
      </c>
      <c r="K54" s="89">
        <f t="shared" si="24"/>
        <v>-3</v>
      </c>
      <c r="L54" s="89">
        <f t="shared" si="24"/>
        <v>-0.8</v>
      </c>
      <c r="M54" s="89">
        <f t="shared" si="24"/>
        <v>-5.8</v>
      </c>
      <c r="N54" s="89">
        <f t="shared" si="24"/>
        <v>3.9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-4.8</v>
      </c>
      <c r="D55" s="89">
        <f t="shared" ref="D55:N55" si="25">IF(D46=0," ",ROUND(ROUND(D46,1)*100/ROUND(C46,1)-100,1))</f>
        <v>2.2999999999999998</v>
      </c>
      <c r="E55" s="89">
        <f t="shared" si="25"/>
        <v>0.9</v>
      </c>
      <c r="F55" s="89">
        <f t="shared" si="25"/>
        <v>2.1</v>
      </c>
      <c r="G55" s="89">
        <f t="shared" si="25"/>
        <v>0.4</v>
      </c>
      <c r="H55" s="89">
        <f t="shared" si="25"/>
        <v>3.6</v>
      </c>
      <c r="I55" s="89">
        <f t="shared" si="25"/>
        <v>4</v>
      </c>
      <c r="J55" s="89">
        <f t="shared" si="25"/>
        <v>-0.5</v>
      </c>
      <c r="K55" s="89">
        <f t="shared" si="25"/>
        <v>-2.8</v>
      </c>
      <c r="L55" s="89">
        <f t="shared" si="25"/>
        <v>-1.9</v>
      </c>
      <c r="M55" s="89">
        <f t="shared" si="25"/>
        <v>-4.7</v>
      </c>
      <c r="N55" s="89">
        <f t="shared" si="25"/>
        <v>3.6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-5.3</v>
      </c>
      <c r="D56" s="89">
        <f t="shared" ref="D56:N56" si="26">IF(D47=0," ",ROUND(ROUND(D47,1)*100/ROUND(C47,1)-100,1))</f>
        <v>2.2000000000000002</v>
      </c>
      <c r="E56" s="89">
        <f t="shared" si="26"/>
        <v>2.4</v>
      </c>
      <c r="F56" s="89">
        <f t="shared" si="26"/>
        <v>-0.8</v>
      </c>
      <c r="G56" s="89">
        <f t="shared" si="26"/>
        <v>4.3</v>
      </c>
      <c r="H56" s="89">
        <f t="shared" si="26"/>
        <v>0.2</v>
      </c>
      <c r="I56" s="89">
        <f t="shared" si="26"/>
        <v>5.6</v>
      </c>
      <c r="J56" s="89">
        <f t="shared" si="26"/>
        <v>-0.5</v>
      </c>
      <c r="K56" s="89">
        <f t="shared" si="26"/>
        <v>-3.1</v>
      </c>
      <c r="L56" s="89">
        <f t="shared" si="26"/>
        <v>-0.3</v>
      </c>
      <c r="M56" s="89">
        <f t="shared" si="26"/>
        <v>-7.2</v>
      </c>
      <c r="N56" s="89">
        <f t="shared" si="26"/>
        <v>3.4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-5.3</v>
      </c>
      <c r="D57" s="89">
        <f t="shared" ref="D57:N57" si="27">IF(D48=0," ",ROUND(ROUND(D48,1)*100/ROUND(C48,1)-100,1))</f>
        <v>2.2000000000000002</v>
      </c>
      <c r="E57" s="89">
        <f t="shared" si="27"/>
        <v>1.4</v>
      </c>
      <c r="F57" s="89">
        <f t="shared" si="27"/>
        <v>3.5</v>
      </c>
      <c r="G57" s="89">
        <f t="shared" si="27"/>
        <v>-0.5</v>
      </c>
      <c r="H57" s="89">
        <f t="shared" si="27"/>
        <v>4.0999999999999996</v>
      </c>
      <c r="I57" s="89">
        <f t="shared" si="27"/>
        <v>3.8</v>
      </c>
      <c r="J57" s="89">
        <f t="shared" si="27"/>
        <v>-1.1000000000000001</v>
      </c>
      <c r="K57" s="89">
        <f t="shared" si="27"/>
        <v>-2.4</v>
      </c>
      <c r="L57" s="89">
        <f t="shared" si="27"/>
        <v>-0.6</v>
      </c>
      <c r="M57" s="89">
        <f t="shared" si="27"/>
        <v>-7.3</v>
      </c>
      <c r="N57" s="89">
        <f t="shared" si="27"/>
        <v>4.3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-6.3</v>
      </c>
      <c r="D58" s="89">
        <f t="shared" ref="D58" si="28">IF(D49=0," ",ROUND(ROUND(D49,1)*100/ROUND(C49,1)-100,1))</f>
        <v>2.7</v>
      </c>
      <c r="E58" s="89">
        <f t="shared" ref="E58:F58" si="29">IF(E49=0," ",ROUND(ROUND(E49,1)*100/ROUND(D49,1)-100,1))</f>
        <v>0.4</v>
      </c>
      <c r="F58" s="89">
        <f t="shared" si="29"/>
        <v>3.7</v>
      </c>
      <c r="G58" s="89">
        <f t="shared" ref="G58" si="30">IF(G49=0," ",ROUND(ROUND(G49,1)*100/ROUND(F49,1)-100,1))</f>
        <v>-0.5</v>
      </c>
      <c r="H58" s="89">
        <f t="shared" ref="H58" si="31">IF(H49=0," ",ROUND(ROUND(H49,1)*100/ROUND(G49,1)-100,1))</f>
        <v>3.7</v>
      </c>
      <c r="I58" s="89">
        <f t="shared" ref="I58" si="32">IF(I49=0," ",ROUND(ROUND(I49,1)*100/ROUND(H49,1)-100,1))</f>
        <v>3.7</v>
      </c>
      <c r="J58" s="89" t="str">
        <f t="shared" ref="J58" si="33">IF(J49=0," ",ROUND(ROUND(J49,1)*100/ROUND(I49,1)-100,1))</f>
        <v xml:space="preserve"> </v>
      </c>
      <c r="K58" s="89" t="str">
        <f t="shared" ref="K58" si="34">IF(K49=0," ",ROUND(ROUND(K49,1)*100/ROUND(J49,1)-100,1))</f>
        <v xml:space="preserve"> </v>
      </c>
      <c r="L58" s="89" t="str">
        <f t="shared" ref="L58" si="35">IF(L49=0," ",ROUND(ROUND(L49,1)*100/ROUND(K49,1)-100,1))</f>
        <v xml:space="preserve"> </v>
      </c>
      <c r="M58" s="89" t="str">
        <f t="shared" ref="M58" si="36">IF(M49=0," ",ROUND(ROUND(M49,1)*100/ROUND(L49,1)-100,1))</f>
        <v xml:space="preserve"> </v>
      </c>
      <c r="N58" s="89" t="str">
        <f t="shared" ref="N58" si="37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38">IF(D50=0," ",ROUND(ROUND(D50,1)*100/ROUND(C50,1)-100,1))</f>
        <v xml:space="preserve"> </v>
      </c>
      <c r="E59" s="54" t="str">
        <f t="shared" si="38"/>
        <v xml:space="preserve"> </v>
      </c>
      <c r="F59" s="54" t="str">
        <f t="shared" si="38"/>
        <v xml:space="preserve"> </v>
      </c>
      <c r="G59" s="54" t="str">
        <f t="shared" si="38"/>
        <v xml:space="preserve"> </v>
      </c>
      <c r="H59" s="54" t="str">
        <f t="shared" si="38"/>
        <v xml:space="preserve"> </v>
      </c>
      <c r="I59" s="54" t="str">
        <f t="shared" si="38"/>
        <v xml:space="preserve"> </v>
      </c>
      <c r="J59" s="54" t="str">
        <f t="shared" si="38"/>
        <v xml:space="preserve"> </v>
      </c>
      <c r="K59" s="54" t="str">
        <f t="shared" si="38"/>
        <v xml:space="preserve"> </v>
      </c>
      <c r="L59" s="54" t="str">
        <f t="shared" si="38"/>
        <v xml:space="preserve"> </v>
      </c>
      <c r="M59" s="54" t="str">
        <f t="shared" si="38"/>
        <v xml:space="preserve"> </v>
      </c>
      <c r="N59" s="54" t="str">
        <f t="shared" si="38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O62" si="39">IF(C45=0," ",ROUND(ROUND(C45,1)*100/ROUND(C44,1)-100,1))</f>
        <v>1.2</v>
      </c>
      <c r="D62" s="88">
        <f t="shared" si="39"/>
        <v>0.3</v>
      </c>
      <c r="E62" s="88">
        <f t="shared" si="39"/>
        <v>2.4</v>
      </c>
      <c r="F62" s="88">
        <f t="shared" si="39"/>
        <v>-0.9</v>
      </c>
      <c r="G62" s="88">
        <f t="shared" si="39"/>
        <v>0.6</v>
      </c>
      <c r="H62" s="88">
        <f t="shared" si="39"/>
        <v>0.5</v>
      </c>
      <c r="I62" s="88">
        <f t="shared" si="39"/>
        <v>1.1000000000000001</v>
      </c>
      <c r="J62" s="88">
        <f t="shared" si="39"/>
        <v>0.9</v>
      </c>
      <c r="K62" s="88">
        <f t="shared" si="39"/>
        <v>0.5</v>
      </c>
      <c r="L62" s="88">
        <f t="shared" si="39"/>
        <v>0.1</v>
      </c>
      <c r="M62" s="88">
        <f t="shared" si="39"/>
        <v>-0.2</v>
      </c>
      <c r="N62" s="88">
        <f t="shared" si="39"/>
        <v>0.3</v>
      </c>
      <c r="O62" s="88">
        <f t="shared" si="39"/>
        <v>0.6</v>
      </c>
    </row>
    <row r="63" spans="1:15" ht="12.75" customHeight="1" x14ac:dyDescent="0.25">
      <c r="A63" s="67">
        <v>2017</v>
      </c>
      <c r="B63" s="46"/>
      <c r="C63" s="88">
        <f t="shared" ref="C63:O63" si="40">IF(C46=0," ",ROUND(ROUND(C46,1)*100/ROUND(C45,1)-100,1))</f>
        <v>0.2</v>
      </c>
      <c r="D63" s="88">
        <f t="shared" si="40"/>
        <v>0.4</v>
      </c>
      <c r="E63" s="88">
        <f t="shared" si="40"/>
        <v>-1.1000000000000001</v>
      </c>
      <c r="F63" s="88">
        <f t="shared" si="40"/>
        <v>2.4</v>
      </c>
      <c r="G63" s="88">
        <f t="shared" si="40"/>
        <v>0</v>
      </c>
      <c r="H63" s="88">
        <f t="shared" si="40"/>
        <v>2.6</v>
      </c>
      <c r="I63" s="88">
        <f t="shared" si="40"/>
        <v>2.2000000000000002</v>
      </c>
      <c r="J63" s="88">
        <f t="shared" si="40"/>
        <v>1.9</v>
      </c>
      <c r="K63" s="88">
        <f t="shared" si="40"/>
        <v>2.1</v>
      </c>
      <c r="L63" s="88">
        <f t="shared" si="40"/>
        <v>1</v>
      </c>
      <c r="M63" s="88">
        <f t="shared" si="40"/>
        <v>2.2000000000000002</v>
      </c>
      <c r="N63" s="88">
        <f t="shared" si="40"/>
        <v>1.8</v>
      </c>
      <c r="O63" s="88">
        <f t="shared" si="40"/>
        <v>1.3</v>
      </c>
    </row>
    <row r="64" spans="1:15" ht="12.75" customHeight="1" x14ac:dyDescent="0.25">
      <c r="A64" s="67">
        <v>2018</v>
      </c>
      <c r="B64" s="46"/>
      <c r="C64" s="88">
        <f t="shared" ref="C64:O64" si="41">IF(C47=0," ",ROUND(ROUND(C47,1)*100/ROUND(C46,1)-100,1))</f>
        <v>1.3</v>
      </c>
      <c r="D64" s="88">
        <f t="shared" si="41"/>
        <v>1.1000000000000001</v>
      </c>
      <c r="E64" s="88">
        <f t="shared" si="41"/>
        <v>2.6</v>
      </c>
      <c r="F64" s="88">
        <f t="shared" si="41"/>
        <v>-0.3</v>
      </c>
      <c r="G64" s="88">
        <f t="shared" si="41"/>
        <v>3.6</v>
      </c>
      <c r="H64" s="88">
        <f t="shared" si="41"/>
        <v>0.2</v>
      </c>
      <c r="I64" s="88">
        <f t="shared" si="41"/>
        <v>1.7</v>
      </c>
      <c r="J64" s="88">
        <f t="shared" si="41"/>
        <v>1.8</v>
      </c>
      <c r="K64" s="88">
        <f t="shared" si="41"/>
        <v>1.4</v>
      </c>
      <c r="L64" s="88">
        <f t="shared" si="41"/>
        <v>3.1</v>
      </c>
      <c r="M64" s="88">
        <f t="shared" si="41"/>
        <v>0.3</v>
      </c>
      <c r="N64" s="88">
        <f t="shared" si="41"/>
        <v>0.2</v>
      </c>
      <c r="O64" s="88">
        <f t="shared" si="41"/>
        <v>1.4</v>
      </c>
    </row>
    <row r="65" spans="1:15" ht="12.75" customHeight="1" x14ac:dyDescent="0.25">
      <c r="A65" s="67">
        <v>2019</v>
      </c>
      <c r="B65" s="46"/>
      <c r="C65" s="88">
        <f t="shared" ref="C65:O65" si="42">IF(C48=0," ",ROUND(ROUND(C48,1)*100/ROUND(C47,1)-100,1))</f>
        <v>0.2</v>
      </c>
      <c r="D65" s="88">
        <f t="shared" si="42"/>
        <v>0.2</v>
      </c>
      <c r="E65" s="88">
        <f t="shared" si="42"/>
        <v>-0.8</v>
      </c>
      <c r="F65" s="88">
        <f t="shared" si="42"/>
        <v>3.5</v>
      </c>
      <c r="G65" s="88">
        <f t="shared" si="42"/>
        <v>-1.2</v>
      </c>
      <c r="H65" s="88">
        <f t="shared" si="42"/>
        <v>2.6</v>
      </c>
      <c r="I65" s="88">
        <f t="shared" si="42"/>
        <v>0.8</v>
      </c>
      <c r="J65" s="88">
        <f t="shared" si="42"/>
        <v>0.2</v>
      </c>
      <c r="K65" s="88">
        <f t="shared" si="42"/>
        <v>0.9</v>
      </c>
      <c r="L65" s="88">
        <f t="shared" si="42"/>
        <v>0.7</v>
      </c>
      <c r="M65" s="88">
        <f t="shared" si="42"/>
        <v>0.6</v>
      </c>
      <c r="N65" s="88">
        <f t="shared" si="42"/>
        <v>1.5</v>
      </c>
      <c r="O65" s="88">
        <f t="shared" si="42"/>
        <v>0.8</v>
      </c>
    </row>
    <row r="66" spans="1:15" ht="12.75" customHeight="1" x14ac:dyDescent="0.25">
      <c r="A66" s="67">
        <v>2020</v>
      </c>
      <c r="B66" s="46"/>
      <c r="C66" s="88">
        <f t="shared" ref="C66:O66" si="43">IF(C49=0," ",ROUND(ROUND(C49,1)*100/ROUND(C48,1)-100,1))</f>
        <v>0.4</v>
      </c>
      <c r="D66" s="88">
        <f t="shared" si="43"/>
        <v>0.9</v>
      </c>
      <c r="E66" s="88">
        <f t="shared" si="43"/>
        <v>-0.1</v>
      </c>
      <c r="F66" s="88">
        <f t="shared" si="43"/>
        <v>0.1</v>
      </c>
      <c r="G66" s="88">
        <f t="shared" si="43"/>
        <v>0.1</v>
      </c>
      <c r="H66" s="88">
        <f t="shared" si="43"/>
        <v>-0.3</v>
      </c>
      <c r="I66" s="88">
        <f t="shared" si="43"/>
        <v>-0.4</v>
      </c>
      <c r="J66" s="88" t="str">
        <f t="shared" si="43"/>
        <v xml:space="preserve"> </v>
      </c>
      <c r="K66" s="88" t="str">
        <f t="shared" si="43"/>
        <v xml:space="preserve"> </v>
      </c>
      <c r="L66" s="88" t="str">
        <f t="shared" si="43"/>
        <v xml:space="preserve"> </v>
      </c>
      <c r="M66" s="88" t="str">
        <f t="shared" si="43"/>
        <v xml:space="preserve"> </v>
      </c>
      <c r="N66" s="88" t="str">
        <f t="shared" si="43"/>
        <v xml:space="preserve"> </v>
      </c>
      <c r="O66" s="88" t="str">
        <f t="shared" si="43"/>
        <v xml:space="preserve"> </v>
      </c>
    </row>
    <row r="67" spans="1:15" ht="12.75" customHeight="1" x14ac:dyDescent="0.25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2.75" customHeight="1" x14ac:dyDescent="0.25"/>
    <row r="69" spans="1:15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</sheetData>
  <customSheetViews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&amp;C9</oddFooter>
      </headerFooter>
    </customSheetView>
    <customSheetView guid="{9F831791-35FE-48B9-B51E-7149413B65FB}" topLeftCell="A19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&amp;C9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&amp;C9</oddFooter>
      </headerFooter>
    </customSheetView>
    <customSheetView guid="{14493184-DA4B-400F-B257-6CC69D97FB7C}" showPageBreaks="1" printArea="1" topLeftCell="A34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&amp;C9</oddFooter>
      </headerFooter>
    </customSheetView>
  </customSheetViews>
  <mergeCells count="5">
    <mergeCell ref="A1:O1"/>
    <mergeCell ref="A3:O3"/>
    <mergeCell ref="A5:B10"/>
    <mergeCell ref="O5:O10"/>
    <mergeCell ref="A69:K69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&amp;C9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98.9</v>
      </c>
      <c r="D16" s="87">
        <v>98.9</v>
      </c>
      <c r="E16" s="87">
        <v>99.1</v>
      </c>
      <c r="F16" s="87">
        <v>99.1</v>
      </c>
      <c r="G16" s="87">
        <v>99.5</v>
      </c>
      <c r="H16" s="87">
        <v>99.4</v>
      </c>
      <c r="I16" s="87">
        <v>99.4</v>
      </c>
      <c r="J16" s="87">
        <v>99.5</v>
      </c>
      <c r="K16" s="87">
        <v>100.5</v>
      </c>
      <c r="L16" s="87">
        <v>101.9</v>
      </c>
      <c r="M16" s="87">
        <v>101.9</v>
      </c>
      <c r="N16" s="87">
        <v>101.9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102.2</v>
      </c>
      <c r="D17" s="87">
        <v>102.2</v>
      </c>
      <c r="E17" s="87">
        <v>102.7</v>
      </c>
      <c r="F17" s="87">
        <v>102.8</v>
      </c>
      <c r="G17" s="87">
        <v>102.8</v>
      </c>
      <c r="H17" s="87">
        <v>102.8</v>
      </c>
      <c r="I17" s="87">
        <v>102.8</v>
      </c>
      <c r="J17" s="87">
        <v>102.8</v>
      </c>
      <c r="K17" s="87">
        <v>103.7</v>
      </c>
      <c r="L17" s="87">
        <v>104.2</v>
      </c>
      <c r="M17" s="87">
        <v>104.2</v>
      </c>
      <c r="N17" s="87">
        <v>104.2</v>
      </c>
      <c r="O17" s="87">
        <v>103.1</v>
      </c>
    </row>
    <row r="18" spans="1:15" s="52" customFormat="1" ht="12.75" customHeight="1" x14ac:dyDescent="0.3">
      <c r="A18" s="67">
        <v>2017</v>
      </c>
      <c r="B18" s="46"/>
      <c r="C18" s="87">
        <v>104.2</v>
      </c>
      <c r="D18" s="87">
        <v>104.2</v>
      </c>
      <c r="E18" s="87">
        <v>104.5</v>
      </c>
      <c r="F18" s="87">
        <v>104.3</v>
      </c>
      <c r="G18" s="87">
        <v>104.8</v>
      </c>
      <c r="H18" s="87">
        <v>104.8</v>
      </c>
      <c r="I18" s="87">
        <v>104.8</v>
      </c>
      <c r="J18" s="87">
        <v>104.8</v>
      </c>
      <c r="K18" s="87">
        <v>105.5</v>
      </c>
      <c r="L18" s="87">
        <v>105.5</v>
      </c>
      <c r="M18" s="87">
        <v>105.5</v>
      </c>
      <c r="N18" s="87">
        <v>105.5</v>
      </c>
      <c r="O18" s="87">
        <v>104.9</v>
      </c>
    </row>
    <row r="19" spans="1:15" s="52" customFormat="1" ht="12.75" customHeight="1" x14ac:dyDescent="0.3">
      <c r="A19" s="67">
        <v>2018</v>
      </c>
      <c r="B19" s="46"/>
      <c r="C19" s="87">
        <v>105.6</v>
      </c>
      <c r="D19" s="87">
        <v>105.7</v>
      </c>
      <c r="E19" s="87">
        <v>106.2</v>
      </c>
      <c r="F19" s="87">
        <v>107.4</v>
      </c>
      <c r="G19" s="87">
        <v>107.4</v>
      </c>
      <c r="H19" s="87">
        <v>107.5</v>
      </c>
      <c r="I19" s="87">
        <v>107.5</v>
      </c>
      <c r="J19" s="87">
        <v>107.5</v>
      </c>
      <c r="K19" s="87">
        <v>108.7</v>
      </c>
      <c r="L19" s="87">
        <v>108.7</v>
      </c>
      <c r="M19" s="87">
        <v>108.7</v>
      </c>
      <c r="N19" s="87">
        <v>108.8</v>
      </c>
      <c r="O19" s="87">
        <v>107.5</v>
      </c>
    </row>
    <row r="20" spans="1:15" s="52" customFormat="1" ht="12.75" customHeight="1" x14ac:dyDescent="0.3">
      <c r="A20" s="67">
        <v>2019</v>
      </c>
      <c r="B20" s="46"/>
      <c r="C20" s="87">
        <v>109.4</v>
      </c>
      <c r="D20" s="87">
        <v>109.5</v>
      </c>
      <c r="E20" s="87">
        <v>109.8</v>
      </c>
      <c r="F20" s="87">
        <v>110.9</v>
      </c>
      <c r="G20" s="87">
        <v>109.2</v>
      </c>
      <c r="H20" s="87">
        <v>97.6</v>
      </c>
      <c r="I20" s="87">
        <v>96.7</v>
      </c>
      <c r="J20" s="87">
        <v>96.5</v>
      </c>
      <c r="K20" s="87">
        <v>95.9</v>
      </c>
      <c r="L20" s="87">
        <v>95</v>
      </c>
      <c r="M20" s="87">
        <v>95.1</v>
      </c>
      <c r="N20" s="87">
        <v>95</v>
      </c>
      <c r="O20" s="87">
        <v>101.7</v>
      </c>
    </row>
    <row r="21" spans="1:15" s="52" customFormat="1" ht="12.75" customHeight="1" x14ac:dyDescent="0.3">
      <c r="A21" s="67">
        <v>2020</v>
      </c>
      <c r="B21" s="46"/>
      <c r="C21" s="87">
        <v>95.3</v>
      </c>
      <c r="D21" s="87">
        <v>95.2</v>
      </c>
      <c r="E21" s="87">
        <v>95.7</v>
      </c>
      <c r="F21" s="87">
        <v>95.7</v>
      </c>
      <c r="G21" s="86">
        <v>95.5</v>
      </c>
      <c r="H21" s="86">
        <v>95.7</v>
      </c>
      <c r="I21" s="86">
        <v>95.6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0.1</v>
      </c>
      <c r="D25" s="89">
        <f t="shared" ref="D25:N25" si="0">IF(D16=0," ",ROUND(ROUND(D16,1)*100/ROUND(C16,1)-100,1))</f>
        <v>0</v>
      </c>
      <c r="E25" s="89">
        <f t="shared" si="0"/>
        <v>0.2</v>
      </c>
      <c r="F25" s="89">
        <f t="shared" si="0"/>
        <v>0</v>
      </c>
      <c r="G25" s="89">
        <f t="shared" si="0"/>
        <v>0.4</v>
      </c>
      <c r="H25" s="89">
        <f t="shared" si="0"/>
        <v>-0.1</v>
      </c>
      <c r="I25" s="89">
        <f t="shared" si="0"/>
        <v>0</v>
      </c>
      <c r="J25" s="89">
        <f t="shared" si="0"/>
        <v>0.1</v>
      </c>
      <c r="K25" s="89">
        <f t="shared" si="0"/>
        <v>1</v>
      </c>
      <c r="L25" s="89">
        <f t="shared" si="0"/>
        <v>1.4</v>
      </c>
      <c r="M25" s="89">
        <f t="shared" si="0"/>
        <v>0</v>
      </c>
      <c r="N25" s="89">
        <f t="shared" si="0"/>
        <v>0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0.3</v>
      </c>
      <c r="D26" s="89">
        <f t="shared" ref="D26:N26" si="1">IF(D17=0," ",ROUND(ROUND(D17,1)*100/ROUND(C17,1)-100,1))</f>
        <v>0</v>
      </c>
      <c r="E26" s="89">
        <f t="shared" si="1"/>
        <v>0.5</v>
      </c>
      <c r="F26" s="89">
        <f t="shared" si="1"/>
        <v>0.1</v>
      </c>
      <c r="G26" s="89">
        <f t="shared" si="1"/>
        <v>0</v>
      </c>
      <c r="H26" s="89">
        <f t="shared" si="1"/>
        <v>0</v>
      </c>
      <c r="I26" s="89">
        <f t="shared" si="1"/>
        <v>0</v>
      </c>
      <c r="J26" s="89">
        <f t="shared" si="1"/>
        <v>0</v>
      </c>
      <c r="K26" s="89">
        <f t="shared" si="1"/>
        <v>0.9</v>
      </c>
      <c r="L26" s="89">
        <f t="shared" si="1"/>
        <v>0.5</v>
      </c>
      <c r="M26" s="89">
        <f t="shared" si="1"/>
        <v>0</v>
      </c>
      <c r="N26" s="89">
        <f t="shared" si="1"/>
        <v>0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0</v>
      </c>
      <c r="D27" s="89">
        <f t="shared" ref="D27:N27" si="2">IF(D18=0," ",ROUND(ROUND(D18,1)*100/ROUND(C18,1)-100,1))</f>
        <v>0</v>
      </c>
      <c r="E27" s="89">
        <f t="shared" si="2"/>
        <v>0.3</v>
      </c>
      <c r="F27" s="89">
        <f t="shared" si="2"/>
        <v>-0.2</v>
      </c>
      <c r="G27" s="89">
        <f t="shared" si="2"/>
        <v>0.5</v>
      </c>
      <c r="H27" s="89">
        <f t="shared" si="2"/>
        <v>0</v>
      </c>
      <c r="I27" s="89">
        <f t="shared" si="2"/>
        <v>0</v>
      </c>
      <c r="J27" s="89">
        <f t="shared" si="2"/>
        <v>0</v>
      </c>
      <c r="K27" s="89">
        <f t="shared" si="2"/>
        <v>0.7</v>
      </c>
      <c r="L27" s="89">
        <f t="shared" si="2"/>
        <v>0</v>
      </c>
      <c r="M27" s="89">
        <f t="shared" si="2"/>
        <v>0</v>
      </c>
      <c r="N27" s="89">
        <f t="shared" si="2"/>
        <v>0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0.1</v>
      </c>
      <c r="D28" s="89">
        <f t="shared" ref="D28:N28" si="3">IF(D19=0," ",ROUND(ROUND(D19,1)*100/ROUND(C19,1)-100,1))</f>
        <v>0.1</v>
      </c>
      <c r="E28" s="89">
        <f t="shared" si="3"/>
        <v>0.5</v>
      </c>
      <c r="F28" s="89">
        <f t="shared" si="3"/>
        <v>1.1000000000000001</v>
      </c>
      <c r="G28" s="89">
        <f t="shared" si="3"/>
        <v>0</v>
      </c>
      <c r="H28" s="89">
        <f t="shared" si="3"/>
        <v>0.1</v>
      </c>
      <c r="I28" s="89">
        <f t="shared" si="3"/>
        <v>0</v>
      </c>
      <c r="J28" s="89">
        <f t="shared" si="3"/>
        <v>0</v>
      </c>
      <c r="K28" s="89">
        <f t="shared" si="3"/>
        <v>1.1000000000000001</v>
      </c>
      <c r="L28" s="89">
        <f t="shared" si="3"/>
        <v>0</v>
      </c>
      <c r="M28" s="89">
        <f t="shared" si="3"/>
        <v>0</v>
      </c>
      <c r="N28" s="89">
        <f t="shared" si="3"/>
        <v>0.1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0.6</v>
      </c>
      <c r="D29" s="89">
        <f t="shared" ref="D29:N29" si="4">IF(D20=0," ",ROUND(ROUND(D20,1)*100/ROUND(C20,1)-100,1))</f>
        <v>0.1</v>
      </c>
      <c r="E29" s="89">
        <f t="shared" si="4"/>
        <v>0.3</v>
      </c>
      <c r="F29" s="89">
        <f t="shared" si="4"/>
        <v>1</v>
      </c>
      <c r="G29" s="89">
        <f t="shared" si="4"/>
        <v>-1.5</v>
      </c>
      <c r="H29" s="89">
        <f t="shared" si="4"/>
        <v>-10.6</v>
      </c>
      <c r="I29" s="89">
        <f t="shared" si="4"/>
        <v>-0.9</v>
      </c>
      <c r="J29" s="89">
        <f t="shared" si="4"/>
        <v>-0.2</v>
      </c>
      <c r="K29" s="89">
        <f t="shared" si="4"/>
        <v>-0.6</v>
      </c>
      <c r="L29" s="89">
        <f t="shared" si="4"/>
        <v>-0.9</v>
      </c>
      <c r="M29" s="89">
        <f t="shared" si="4"/>
        <v>0.1</v>
      </c>
      <c r="N29" s="89">
        <f t="shared" si="4"/>
        <v>-0.1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0.3</v>
      </c>
      <c r="D30" s="89">
        <f t="shared" ref="D30:N30" si="5">IF(D21=0," ",ROUND(ROUND(D21,1)*100/ROUND(C21,1)-100,1))</f>
        <v>-0.1</v>
      </c>
      <c r="E30" s="89">
        <f t="shared" si="5"/>
        <v>0.5</v>
      </c>
      <c r="F30" s="89">
        <f t="shared" si="5"/>
        <v>0</v>
      </c>
      <c r="G30" s="89">
        <f t="shared" si="5"/>
        <v>-0.2</v>
      </c>
      <c r="H30" s="89">
        <f t="shared" si="5"/>
        <v>0.2</v>
      </c>
      <c r="I30" s="89">
        <f t="shared" si="5"/>
        <v>-0.1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3.3</v>
      </c>
      <c r="D34" s="88">
        <f t="shared" si="7"/>
        <v>3.3</v>
      </c>
      <c r="E34" s="88">
        <f t="shared" si="7"/>
        <v>3.6</v>
      </c>
      <c r="F34" s="88">
        <f t="shared" si="7"/>
        <v>3.7</v>
      </c>
      <c r="G34" s="88">
        <f t="shared" si="7"/>
        <v>3.3</v>
      </c>
      <c r="H34" s="88">
        <f t="shared" si="7"/>
        <v>3.4</v>
      </c>
      <c r="I34" s="88">
        <f t="shared" si="7"/>
        <v>3.4</v>
      </c>
      <c r="J34" s="88">
        <f t="shared" si="7"/>
        <v>3.3</v>
      </c>
      <c r="K34" s="88">
        <f t="shared" si="7"/>
        <v>3.2</v>
      </c>
      <c r="L34" s="88">
        <f t="shared" si="7"/>
        <v>2.2999999999999998</v>
      </c>
      <c r="M34" s="88">
        <f t="shared" si="7"/>
        <v>2.2999999999999998</v>
      </c>
      <c r="N34" s="88">
        <f t="shared" si="7"/>
        <v>2.2999999999999998</v>
      </c>
      <c r="O34" s="88">
        <f t="shared" si="7"/>
        <v>3.1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2</v>
      </c>
      <c r="D35" s="88">
        <f t="shared" si="8"/>
        <v>2</v>
      </c>
      <c r="E35" s="88">
        <f t="shared" si="8"/>
        <v>1.8</v>
      </c>
      <c r="F35" s="88">
        <f t="shared" si="8"/>
        <v>1.5</v>
      </c>
      <c r="G35" s="88">
        <f t="shared" si="8"/>
        <v>1.9</v>
      </c>
      <c r="H35" s="88">
        <f t="shared" si="8"/>
        <v>1.9</v>
      </c>
      <c r="I35" s="88">
        <f t="shared" si="8"/>
        <v>1.9</v>
      </c>
      <c r="J35" s="88">
        <f t="shared" si="8"/>
        <v>1.9</v>
      </c>
      <c r="K35" s="88">
        <f t="shared" si="8"/>
        <v>1.7</v>
      </c>
      <c r="L35" s="88">
        <f t="shared" si="8"/>
        <v>1.2</v>
      </c>
      <c r="M35" s="88">
        <f t="shared" si="8"/>
        <v>1.2</v>
      </c>
      <c r="N35" s="88">
        <f t="shared" si="8"/>
        <v>1.2</v>
      </c>
      <c r="O35" s="88">
        <f t="shared" si="8"/>
        <v>1.7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1.3</v>
      </c>
      <c r="D36" s="88">
        <f t="shared" si="9"/>
        <v>1.4</v>
      </c>
      <c r="E36" s="88">
        <f t="shared" si="9"/>
        <v>1.6</v>
      </c>
      <c r="F36" s="88">
        <f t="shared" si="9"/>
        <v>3</v>
      </c>
      <c r="G36" s="88">
        <f t="shared" si="9"/>
        <v>2.5</v>
      </c>
      <c r="H36" s="88">
        <f t="shared" si="9"/>
        <v>2.6</v>
      </c>
      <c r="I36" s="88">
        <f t="shared" si="9"/>
        <v>2.6</v>
      </c>
      <c r="J36" s="88">
        <f t="shared" si="9"/>
        <v>2.6</v>
      </c>
      <c r="K36" s="88">
        <f t="shared" si="9"/>
        <v>3</v>
      </c>
      <c r="L36" s="88">
        <f t="shared" si="9"/>
        <v>3</v>
      </c>
      <c r="M36" s="88">
        <f t="shared" si="9"/>
        <v>3</v>
      </c>
      <c r="N36" s="88">
        <f t="shared" si="9"/>
        <v>3.1</v>
      </c>
      <c r="O36" s="88">
        <f t="shared" si="9"/>
        <v>2.5</v>
      </c>
    </row>
    <row r="37" spans="1:15" s="52" customFormat="1" ht="12.75" customHeight="1" x14ac:dyDescent="0.3">
      <c r="A37" s="67">
        <v>2019</v>
      </c>
      <c r="B37" s="46"/>
      <c r="C37" s="88">
        <f t="shared" ref="C37:O37" si="10">IF(C20=0," ",ROUND(ROUND(C20,1)*100/ROUND(C19,1)-100,1))</f>
        <v>3.6</v>
      </c>
      <c r="D37" s="88">
        <f t="shared" si="10"/>
        <v>3.6</v>
      </c>
      <c r="E37" s="88">
        <f t="shared" si="10"/>
        <v>3.4</v>
      </c>
      <c r="F37" s="88">
        <f t="shared" si="10"/>
        <v>3.3</v>
      </c>
      <c r="G37" s="88">
        <f t="shared" si="10"/>
        <v>1.7</v>
      </c>
      <c r="H37" s="88">
        <f t="shared" si="10"/>
        <v>-9.1999999999999993</v>
      </c>
      <c r="I37" s="88">
        <f t="shared" si="10"/>
        <v>-10</v>
      </c>
      <c r="J37" s="88">
        <f t="shared" si="10"/>
        <v>-10.199999999999999</v>
      </c>
      <c r="K37" s="88">
        <f t="shared" si="10"/>
        <v>-11.8</v>
      </c>
      <c r="L37" s="88">
        <f t="shared" si="10"/>
        <v>-12.6</v>
      </c>
      <c r="M37" s="88">
        <f t="shared" si="10"/>
        <v>-12.5</v>
      </c>
      <c r="N37" s="88">
        <f t="shared" si="10"/>
        <v>-12.7</v>
      </c>
      <c r="O37" s="88">
        <f t="shared" si="10"/>
        <v>-5.4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-12.9</v>
      </c>
      <c r="D38" s="88">
        <f t="shared" si="11"/>
        <v>-13.1</v>
      </c>
      <c r="E38" s="88">
        <f t="shared" si="11"/>
        <v>-12.8</v>
      </c>
      <c r="F38" s="88">
        <f t="shared" si="11"/>
        <v>-13.7</v>
      </c>
      <c r="G38" s="88">
        <f t="shared" si="11"/>
        <v>-12.5</v>
      </c>
      <c r="H38" s="88">
        <f t="shared" si="11"/>
        <v>-1.9</v>
      </c>
      <c r="I38" s="88">
        <f t="shared" si="11"/>
        <v>-1.1000000000000001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88" t="str">
        <f t="shared" ref="C39:O39" si="12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 x14ac:dyDescent="0.3">
      <c r="A40" s="32" t="s">
        <v>78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93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98.8</v>
      </c>
      <c r="D44" s="87">
        <v>99</v>
      </c>
      <c r="E44" s="87">
        <v>99.3</v>
      </c>
      <c r="F44" s="87">
        <v>99.6</v>
      </c>
      <c r="G44" s="87">
        <v>100.1</v>
      </c>
      <c r="H44" s="87">
        <v>100.4</v>
      </c>
      <c r="I44" s="87">
        <v>100.4</v>
      </c>
      <c r="J44" s="87">
        <v>100.7</v>
      </c>
      <c r="K44" s="87">
        <v>100.4</v>
      </c>
      <c r="L44" s="87">
        <v>100.5</v>
      </c>
      <c r="M44" s="87">
        <v>100.4</v>
      </c>
      <c r="N44" s="87">
        <v>100.5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100.8</v>
      </c>
      <c r="D45" s="87">
        <v>100.9</v>
      </c>
      <c r="E45" s="87">
        <v>101.3</v>
      </c>
      <c r="F45" s="87">
        <v>101.6</v>
      </c>
      <c r="G45" s="87">
        <v>102.2</v>
      </c>
      <c r="H45" s="87">
        <v>102.2</v>
      </c>
      <c r="I45" s="87">
        <v>102.6</v>
      </c>
      <c r="J45" s="87">
        <v>102.7</v>
      </c>
      <c r="K45" s="87">
        <v>103</v>
      </c>
      <c r="L45" s="87">
        <v>102.8</v>
      </c>
      <c r="M45" s="87">
        <v>102.8</v>
      </c>
      <c r="N45" s="87">
        <v>102.9</v>
      </c>
      <c r="O45" s="87">
        <v>102.2</v>
      </c>
    </row>
    <row r="46" spans="1:15" s="52" customFormat="1" ht="12.75" customHeight="1" x14ac:dyDescent="0.3">
      <c r="A46" s="67">
        <v>2017</v>
      </c>
      <c r="B46" s="46"/>
      <c r="C46" s="87">
        <v>103</v>
      </c>
      <c r="D46" s="87">
        <v>103</v>
      </c>
      <c r="E46" s="87">
        <v>103.2</v>
      </c>
      <c r="F46" s="87">
        <v>103.5</v>
      </c>
      <c r="G46" s="87">
        <v>103.6</v>
      </c>
      <c r="H46" s="87">
        <v>104</v>
      </c>
      <c r="I46" s="87">
        <v>104.5</v>
      </c>
      <c r="J46" s="87">
        <v>104.8</v>
      </c>
      <c r="K46" s="87">
        <v>104.9</v>
      </c>
      <c r="L46" s="87">
        <v>104.9</v>
      </c>
      <c r="M46" s="87">
        <v>104.9</v>
      </c>
      <c r="N46" s="87">
        <v>105.3</v>
      </c>
      <c r="O46" s="87">
        <v>104.1</v>
      </c>
    </row>
    <row r="47" spans="1:15" s="52" customFormat="1" ht="12.75" customHeight="1" x14ac:dyDescent="0.3">
      <c r="A47" s="67">
        <v>2018</v>
      </c>
      <c r="B47" s="46"/>
      <c r="C47" s="87">
        <v>105.5</v>
      </c>
      <c r="D47" s="87">
        <v>105.9</v>
      </c>
      <c r="E47" s="87">
        <v>106.2</v>
      </c>
      <c r="F47" s="87">
        <v>106.3</v>
      </c>
      <c r="G47" s="87">
        <v>106.8</v>
      </c>
      <c r="H47" s="87">
        <v>106.9</v>
      </c>
      <c r="I47" s="87">
        <v>107.2</v>
      </c>
      <c r="J47" s="87">
        <v>107.2</v>
      </c>
      <c r="K47" s="87">
        <v>107</v>
      </c>
      <c r="L47" s="87">
        <v>107.2</v>
      </c>
      <c r="M47" s="87">
        <v>107.1</v>
      </c>
      <c r="N47" s="87">
        <v>107.3</v>
      </c>
      <c r="O47" s="87">
        <v>106.7</v>
      </c>
    </row>
    <row r="48" spans="1:15" s="52" customFormat="1" ht="12.75" customHeight="1" x14ac:dyDescent="0.3">
      <c r="A48" s="67">
        <v>2019</v>
      </c>
      <c r="B48" s="46"/>
      <c r="C48" s="87">
        <v>107.6</v>
      </c>
      <c r="D48" s="87">
        <v>107.8</v>
      </c>
      <c r="E48" s="87">
        <v>108</v>
      </c>
      <c r="F48" s="87">
        <v>108.5</v>
      </c>
      <c r="G48" s="87">
        <v>109.3</v>
      </c>
      <c r="H48" s="87">
        <v>110</v>
      </c>
      <c r="I48" s="87">
        <v>110.4</v>
      </c>
      <c r="J48" s="87">
        <v>110.2</v>
      </c>
      <c r="K48" s="87">
        <v>110</v>
      </c>
      <c r="L48" s="87">
        <v>110.1</v>
      </c>
      <c r="M48" s="87">
        <v>109.8</v>
      </c>
      <c r="N48" s="87">
        <v>110.1</v>
      </c>
      <c r="O48" s="87">
        <v>109.3</v>
      </c>
    </row>
    <row r="49" spans="1:15" s="52" customFormat="1" ht="12.75" customHeight="1" x14ac:dyDescent="0.3">
      <c r="A49" s="67">
        <v>2020</v>
      </c>
      <c r="B49" s="46"/>
      <c r="C49" s="87">
        <v>110.5</v>
      </c>
      <c r="D49" s="87">
        <v>110.6</v>
      </c>
      <c r="E49" s="87">
        <v>111.1</v>
      </c>
      <c r="F49" s="87">
        <v>111.2</v>
      </c>
      <c r="G49" s="86">
        <v>111.5</v>
      </c>
      <c r="H49" s="86">
        <v>112.5</v>
      </c>
      <c r="I49" s="86">
        <v>113.2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0.1</v>
      </c>
      <c r="D53" s="89">
        <f t="shared" ref="D53:N53" si="13">IF(D44=0," ",ROUND(ROUND(D44,1)*100/ROUND(C44,1)-100,1))</f>
        <v>0.2</v>
      </c>
      <c r="E53" s="89">
        <f t="shared" si="13"/>
        <v>0.3</v>
      </c>
      <c r="F53" s="89">
        <f t="shared" si="13"/>
        <v>0.3</v>
      </c>
      <c r="G53" s="89">
        <f t="shared" si="13"/>
        <v>0.5</v>
      </c>
      <c r="H53" s="89">
        <f t="shared" si="13"/>
        <v>0.3</v>
      </c>
      <c r="I53" s="89">
        <f t="shared" si="13"/>
        <v>0</v>
      </c>
      <c r="J53" s="89">
        <f t="shared" si="13"/>
        <v>0.3</v>
      </c>
      <c r="K53" s="89">
        <f t="shared" si="13"/>
        <v>-0.3</v>
      </c>
      <c r="L53" s="89">
        <f t="shared" si="13"/>
        <v>0.1</v>
      </c>
      <c r="M53" s="89">
        <f t="shared" si="13"/>
        <v>-0.1</v>
      </c>
      <c r="N53" s="89">
        <f t="shared" si="13"/>
        <v>0.1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0.3</v>
      </c>
      <c r="D54" s="89">
        <f t="shared" ref="D54:N54" si="14">IF(D45=0," ",ROUND(ROUND(D45,1)*100/ROUND(C45,1)-100,1))</f>
        <v>0.1</v>
      </c>
      <c r="E54" s="89">
        <f t="shared" si="14"/>
        <v>0.4</v>
      </c>
      <c r="F54" s="89">
        <f t="shared" si="14"/>
        <v>0.3</v>
      </c>
      <c r="G54" s="89">
        <f t="shared" si="14"/>
        <v>0.6</v>
      </c>
      <c r="H54" s="89">
        <f t="shared" si="14"/>
        <v>0</v>
      </c>
      <c r="I54" s="89">
        <f t="shared" si="14"/>
        <v>0.4</v>
      </c>
      <c r="J54" s="89">
        <f t="shared" si="14"/>
        <v>0.1</v>
      </c>
      <c r="K54" s="89">
        <f t="shared" si="14"/>
        <v>0.3</v>
      </c>
      <c r="L54" s="89">
        <f t="shared" si="14"/>
        <v>-0.2</v>
      </c>
      <c r="M54" s="89">
        <f t="shared" si="14"/>
        <v>0</v>
      </c>
      <c r="N54" s="89">
        <f t="shared" si="14"/>
        <v>0.1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0.1</v>
      </c>
      <c r="D55" s="89">
        <f t="shared" ref="D55:N55" si="15">IF(D46=0," ",ROUND(ROUND(D46,1)*100/ROUND(C46,1)-100,1))</f>
        <v>0</v>
      </c>
      <c r="E55" s="89">
        <f t="shared" si="15"/>
        <v>0.2</v>
      </c>
      <c r="F55" s="89">
        <f t="shared" si="15"/>
        <v>0.3</v>
      </c>
      <c r="G55" s="89">
        <f t="shared" si="15"/>
        <v>0.1</v>
      </c>
      <c r="H55" s="89">
        <f t="shared" si="15"/>
        <v>0.4</v>
      </c>
      <c r="I55" s="89">
        <f t="shared" si="15"/>
        <v>0.5</v>
      </c>
      <c r="J55" s="89">
        <f t="shared" si="15"/>
        <v>0.3</v>
      </c>
      <c r="K55" s="89">
        <f t="shared" si="15"/>
        <v>0.1</v>
      </c>
      <c r="L55" s="89">
        <f t="shared" si="15"/>
        <v>0</v>
      </c>
      <c r="M55" s="89">
        <f t="shared" si="15"/>
        <v>0</v>
      </c>
      <c r="N55" s="89">
        <f t="shared" si="15"/>
        <v>0.4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0.2</v>
      </c>
      <c r="D56" s="89">
        <f t="shared" ref="D56:N56" si="16">IF(D47=0," ",ROUND(ROUND(D47,1)*100/ROUND(C47,1)-100,1))</f>
        <v>0.4</v>
      </c>
      <c r="E56" s="89">
        <f t="shared" si="16"/>
        <v>0.3</v>
      </c>
      <c r="F56" s="89">
        <f t="shared" si="16"/>
        <v>0.1</v>
      </c>
      <c r="G56" s="89">
        <f t="shared" si="16"/>
        <v>0.5</v>
      </c>
      <c r="H56" s="89">
        <f t="shared" si="16"/>
        <v>0.1</v>
      </c>
      <c r="I56" s="89">
        <f t="shared" si="16"/>
        <v>0.3</v>
      </c>
      <c r="J56" s="89">
        <f t="shared" si="16"/>
        <v>0</v>
      </c>
      <c r="K56" s="89">
        <f t="shared" si="16"/>
        <v>-0.2</v>
      </c>
      <c r="L56" s="89">
        <f t="shared" si="16"/>
        <v>0.2</v>
      </c>
      <c r="M56" s="89">
        <f t="shared" si="16"/>
        <v>-0.1</v>
      </c>
      <c r="N56" s="89">
        <f t="shared" si="16"/>
        <v>0.2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0.3</v>
      </c>
      <c r="D57" s="89">
        <f t="shared" ref="D57:N58" si="17">IF(D48=0," ",ROUND(ROUND(D48,1)*100/ROUND(C48,1)-100,1))</f>
        <v>0.2</v>
      </c>
      <c r="E57" s="89">
        <f t="shared" si="17"/>
        <v>0.2</v>
      </c>
      <c r="F57" s="89">
        <f t="shared" si="17"/>
        <v>0.5</v>
      </c>
      <c r="G57" s="89">
        <f t="shared" si="17"/>
        <v>0.7</v>
      </c>
      <c r="H57" s="89">
        <f t="shared" si="17"/>
        <v>0.6</v>
      </c>
      <c r="I57" s="89">
        <f t="shared" si="17"/>
        <v>0.4</v>
      </c>
      <c r="J57" s="89">
        <f t="shared" si="17"/>
        <v>-0.2</v>
      </c>
      <c r="K57" s="89">
        <f t="shared" si="17"/>
        <v>-0.2</v>
      </c>
      <c r="L57" s="89">
        <f t="shared" si="17"/>
        <v>0.1</v>
      </c>
      <c r="M57" s="89">
        <f t="shared" si="17"/>
        <v>-0.3</v>
      </c>
      <c r="N57" s="89">
        <f t="shared" si="17"/>
        <v>0.3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0.4</v>
      </c>
      <c r="D58" s="89">
        <f t="shared" ref="D58" si="18">IF(D49=0," ",ROUND(ROUND(D49,1)*100/ROUND(C49,1)-100,1))</f>
        <v>0.1</v>
      </c>
      <c r="E58" s="89">
        <f t="shared" ref="E58" si="19">IF(E49=0," ",ROUND(ROUND(E49,1)*100/ROUND(D49,1)-100,1))</f>
        <v>0.5</v>
      </c>
      <c r="F58" s="89">
        <f t="shared" si="17"/>
        <v>0.1</v>
      </c>
      <c r="G58" s="89">
        <f t="shared" si="17"/>
        <v>0.3</v>
      </c>
      <c r="H58" s="89">
        <f t="shared" si="17"/>
        <v>0.9</v>
      </c>
      <c r="I58" s="89">
        <f t="shared" si="17"/>
        <v>0.6</v>
      </c>
      <c r="J58" s="89" t="str">
        <f t="shared" ref="J58" si="20">IF(J49=0," ",ROUND(ROUND(J49,1)*100/ROUND(I49,1)-100,1))</f>
        <v xml:space="preserve"> </v>
      </c>
      <c r="K58" s="89" t="str">
        <f t="shared" ref="K58" si="21">IF(K49=0," ",ROUND(ROUND(K49,1)*100/ROUND(J49,1)-100,1))</f>
        <v xml:space="preserve"> </v>
      </c>
      <c r="L58" s="89" t="str">
        <f t="shared" ref="L58" si="22">IF(L49=0," ",ROUND(ROUND(L49,1)*100/ROUND(K49,1)-100,1))</f>
        <v xml:space="preserve"> </v>
      </c>
      <c r="M58" s="89" t="str">
        <f t="shared" ref="M58" si="23">IF(M49=0," ",ROUND(ROUND(M49,1)*100/ROUND(L49,1)-100,1))</f>
        <v xml:space="preserve"> </v>
      </c>
      <c r="N58" s="89" t="str">
        <f t="shared" ref="N58" si="24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25">IF(D50=0," ",ROUND(ROUND(D50,1)*100/ROUND(C50,1)-100,1))</f>
        <v xml:space="preserve"> </v>
      </c>
      <c r="E59" s="54" t="str">
        <f t="shared" si="25"/>
        <v xml:space="preserve"> </v>
      </c>
      <c r="F59" s="54" t="str">
        <f t="shared" si="25"/>
        <v xml:space="preserve"> </v>
      </c>
      <c r="G59" s="54" t="str">
        <f t="shared" si="25"/>
        <v xml:space="preserve"> </v>
      </c>
      <c r="H59" s="54" t="str">
        <f t="shared" si="25"/>
        <v xml:space="preserve"> </v>
      </c>
      <c r="I59" s="54" t="str">
        <f t="shared" si="25"/>
        <v xml:space="preserve"> </v>
      </c>
      <c r="J59" s="54" t="str">
        <f t="shared" si="25"/>
        <v xml:space="preserve"> </v>
      </c>
      <c r="K59" s="54" t="str">
        <f t="shared" si="25"/>
        <v xml:space="preserve"> </v>
      </c>
      <c r="L59" s="54" t="str">
        <f t="shared" si="25"/>
        <v xml:space="preserve"> </v>
      </c>
      <c r="M59" s="54" t="str">
        <f t="shared" si="25"/>
        <v xml:space="preserve"> </v>
      </c>
      <c r="N59" s="54" t="str">
        <f t="shared" si="25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O62" si="26">IF(C45=0," ",ROUND(ROUND(C45,1)*100/ROUND(C44,1)-100,1))</f>
        <v>2</v>
      </c>
      <c r="D62" s="88">
        <f t="shared" si="26"/>
        <v>1.9</v>
      </c>
      <c r="E62" s="88">
        <f t="shared" si="26"/>
        <v>2</v>
      </c>
      <c r="F62" s="88">
        <f t="shared" si="26"/>
        <v>2</v>
      </c>
      <c r="G62" s="88">
        <f t="shared" si="26"/>
        <v>2.1</v>
      </c>
      <c r="H62" s="88">
        <f t="shared" si="26"/>
        <v>1.8</v>
      </c>
      <c r="I62" s="88">
        <f t="shared" si="26"/>
        <v>2.2000000000000002</v>
      </c>
      <c r="J62" s="88">
        <f t="shared" si="26"/>
        <v>2</v>
      </c>
      <c r="K62" s="88">
        <f t="shared" si="26"/>
        <v>2.6</v>
      </c>
      <c r="L62" s="88">
        <f t="shared" si="26"/>
        <v>2.2999999999999998</v>
      </c>
      <c r="M62" s="88">
        <f t="shared" si="26"/>
        <v>2.4</v>
      </c>
      <c r="N62" s="88">
        <f t="shared" si="26"/>
        <v>2.4</v>
      </c>
      <c r="O62" s="88">
        <f t="shared" si="26"/>
        <v>2.2000000000000002</v>
      </c>
    </row>
    <row r="63" spans="1:15" ht="12.75" customHeight="1" x14ac:dyDescent="0.25">
      <c r="A63" s="67">
        <v>2017</v>
      </c>
      <c r="B63" s="46"/>
      <c r="C63" s="88">
        <f t="shared" ref="C63:O63" si="27">IF(C46=0," ",ROUND(ROUND(C46,1)*100/ROUND(C45,1)-100,1))</f>
        <v>2.2000000000000002</v>
      </c>
      <c r="D63" s="88">
        <f t="shared" si="27"/>
        <v>2.1</v>
      </c>
      <c r="E63" s="88">
        <f t="shared" si="27"/>
        <v>1.9</v>
      </c>
      <c r="F63" s="88">
        <f t="shared" si="27"/>
        <v>1.9</v>
      </c>
      <c r="G63" s="88">
        <f t="shared" si="27"/>
        <v>1.4</v>
      </c>
      <c r="H63" s="88">
        <f t="shared" si="27"/>
        <v>1.8</v>
      </c>
      <c r="I63" s="88">
        <f t="shared" si="27"/>
        <v>1.9</v>
      </c>
      <c r="J63" s="88">
        <f t="shared" si="27"/>
        <v>2</v>
      </c>
      <c r="K63" s="88">
        <f t="shared" si="27"/>
        <v>1.8</v>
      </c>
      <c r="L63" s="88">
        <f t="shared" si="27"/>
        <v>2</v>
      </c>
      <c r="M63" s="88">
        <f t="shared" si="27"/>
        <v>2</v>
      </c>
      <c r="N63" s="88">
        <f t="shared" si="27"/>
        <v>2.2999999999999998</v>
      </c>
      <c r="O63" s="88">
        <f t="shared" si="27"/>
        <v>1.9</v>
      </c>
    </row>
    <row r="64" spans="1:15" ht="12.75" customHeight="1" x14ac:dyDescent="0.25">
      <c r="A64" s="67">
        <v>2018</v>
      </c>
      <c r="B64" s="46"/>
      <c r="C64" s="88">
        <f t="shared" ref="C64:O64" si="28">IF(C47=0," ",ROUND(ROUND(C47,1)*100/ROUND(C46,1)-100,1))</f>
        <v>2.4</v>
      </c>
      <c r="D64" s="88">
        <f t="shared" si="28"/>
        <v>2.8</v>
      </c>
      <c r="E64" s="88">
        <f t="shared" si="28"/>
        <v>2.9</v>
      </c>
      <c r="F64" s="88">
        <f t="shared" si="28"/>
        <v>2.7</v>
      </c>
      <c r="G64" s="88">
        <f t="shared" si="28"/>
        <v>3.1</v>
      </c>
      <c r="H64" s="88">
        <f t="shared" si="28"/>
        <v>2.8</v>
      </c>
      <c r="I64" s="88">
        <f t="shared" si="28"/>
        <v>2.6</v>
      </c>
      <c r="J64" s="88">
        <f t="shared" si="28"/>
        <v>2.2999999999999998</v>
      </c>
      <c r="K64" s="88">
        <f t="shared" si="28"/>
        <v>2</v>
      </c>
      <c r="L64" s="88">
        <f t="shared" si="28"/>
        <v>2.2000000000000002</v>
      </c>
      <c r="M64" s="88">
        <f t="shared" si="28"/>
        <v>2.1</v>
      </c>
      <c r="N64" s="88">
        <f t="shared" si="28"/>
        <v>1.9</v>
      </c>
      <c r="O64" s="88">
        <f t="shared" si="28"/>
        <v>2.5</v>
      </c>
    </row>
    <row r="65" spans="1:15" ht="12.75" customHeight="1" x14ac:dyDescent="0.25">
      <c r="A65" s="67">
        <v>2019</v>
      </c>
      <c r="B65" s="46"/>
      <c r="C65" s="88">
        <f t="shared" ref="C65:O65" si="29">IF(C48=0," ",ROUND(ROUND(C48,1)*100/ROUND(C47,1)-100,1))</f>
        <v>2</v>
      </c>
      <c r="D65" s="88">
        <f t="shared" si="29"/>
        <v>1.8</v>
      </c>
      <c r="E65" s="88">
        <f t="shared" si="29"/>
        <v>1.7</v>
      </c>
      <c r="F65" s="88">
        <f t="shared" si="29"/>
        <v>2.1</v>
      </c>
      <c r="G65" s="88">
        <f t="shared" si="29"/>
        <v>2.2999999999999998</v>
      </c>
      <c r="H65" s="88">
        <f t="shared" si="29"/>
        <v>2.9</v>
      </c>
      <c r="I65" s="88">
        <f t="shared" si="29"/>
        <v>3</v>
      </c>
      <c r="J65" s="88">
        <f t="shared" si="29"/>
        <v>2.8</v>
      </c>
      <c r="K65" s="88">
        <f t="shared" si="29"/>
        <v>2.8</v>
      </c>
      <c r="L65" s="88">
        <f t="shared" si="29"/>
        <v>2.7</v>
      </c>
      <c r="M65" s="88">
        <f t="shared" si="29"/>
        <v>2.5</v>
      </c>
      <c r="N65" s="88">
        <f t="shared" si="29"/>
        <v>2.6</v>
      </c>
      <c r="O65" s="88">
        <f t="shared" si="29"/>
        <v>2.4</v>
      </c>
    </row>
    <row r="66" spans="1:15" ht="12.75" customHeight="1" x14ac:dyDescent="0.25">
      <c r="A66" s="67">
        <v>2020</v>
      </c>
      <c r="B66" s="46"/>
      <c r="C66" s="88">
        <f t="shared" ref="C66:O66" si="30">IF(C49=0," ",ROUND(ROUND(C49,1)*100/ROUND(C48,1)-100,1))</f>
        <v>2.7</v>
      </c>
      <c r="D66" s="88">
        <f t="shared" si="30"/>
        <v>2.6</v>
      </c>
      <c r="E66" s="88">
        <f t="shared" si="30"/>
        <v>2.9</v>
      </c>
      <c r="F66" s="88">
        <f t="shared" si="30"/>
        <v>2.5</v>
      </c>
      <c r="G66" s="88">
        <f t="shared" si="30"/>
        <v>2</v>
      </c>
      <c r="H66" s="88">
        <f t="shared" si="30"/>
        <v>2.2999999999999998</v>
      </c>
      <c r="I66" s="88">
        <f t="shared" si="30"/>
        <v>2.5</v>
      </c>
      <c r="J66" s="88" t="str">
        <f t="shared" si="30"/>
        <v xml:space="preserve"> </v>
      </c>
      <c r="K66" s="88" t="str">
        <f t="shared" si="30"/>
        <v xml:space="preserve"> </v>
      </c>
      <c r="L66" s="88" t="str">
        <f t="shared" si="30"/>
        <v xml:space="preserve"> </v>
      </c>
      <c r="M66" s="88" t="str">
        <f t="shared" si="30"/>
        <v xml:space="preserve"> </v>
      </c>
      <c r="N66" s="88" t="str">
        <f t="shared" si="30"/>
        <v xml:space="preserve"> </v>
      </c>
      <c r="O66" s="88" t="str">
        <f t="shared" si="30"/>
        <v xml:space="preserve"> </v>
      </c>
    </row>
    <row r="67" spans="1:15" ht="12.75" customHeight="1" x14ac:dyDescent="0.25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2.75" customHeight="1" x14ac:dyDescent="0.25"/>
    <row r="69" spans="1:15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</sheetData>
  <customSheetViews>
    <customSheetView guid="{F9E9A101-0AED-4E93-9EB5-9B29754FB962}" showPageBreaks="1" printArea="1" topLeftCell="A12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&amp;C10</oddFooter>
      </headerFooter>
    </customSheetView>
    <customSheetView guid="{9F831791-35FE-48B9-B51E-7149413B65FB}" topLeftCell="A22">
      <selection activeCell="V72" sqref="V72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&amp;C10</oddFooter>
      </headerFooter>
    </customSheetView>
    <customSheetView guid="{ABE6FC4A-3C4E-4BD6-A100-AF953977054E}" topLeftCell="A12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&amp;C10</oddFooter>
      </headerFooter>
    </customSheetView>
    <customSheetView guid="{14493184-DA4B-400F-B257-6CC69D97FB7C}" showPageBreaks="1" printArea="1" topLeftCell="A35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&amp;C10</oddFooter>
      </headerFooter>
    </customSheetView>
  </customSheetViews>
  <mergeCells count="5">
    <mergeCell ref="A1:O1"/>
    <mergeCell ref="A3:O3"/>
    <mergeCell ref="A5:B10"/>
    <mergeCell ref="O5:O10"/>
    <mergeCell ref="A69:K69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&amp;C10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99.1</v>
      </c>
      <c r="D16" s="87">
        <v>99.4</v>
      </c>
      <c r="E16" s="87">
        <v>99.8</v>
      </c>
      <c r="F16" s="87">
        <v>99.9</v>
      </c>
      <c r="G16" s="87">
        <v>100.2</v>
      </c>
      <c r="H16" s="87">
        <v>100.2</v>
      </c>
      <c r="I16" s="87">
        <v>99.8</v>
      </c>
      <c r="J16" s="87">
        <v>100.1</v>
      </c>
      <c r="K16" s="87">
        <v>100.1</v>
      </c>
      <c r="L16" s="87">
        <v>100.4</v>
      </c>
      <c r="M16" s="87">
        <v>100.6</v>
      </c>
      <c r="N16" s="87">
        <v>100.4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101.2</v>
      </c>
      <c r="D17" s="87">
        <v>101.4</v>
      </c>
      <c r="E17" s="87">
        <v>101.6</v>
      </c>
      <c r="F17" s="87">
        <v>102</v>
      </c>
      <c r="G17" s="87">
        <v>102.3</v>
      </c>
      <c r="H17" s="87">
        <v>102.4</v>
      </c>
      <c r="I17" s="87">
        <v>102.3</v>
      </c>
      <c r="J17" s="87">
        <v>102.5</v>
      </c>
      <c r="K17" s="87">
        <v>103</v>
      </c>
      <c r="L17" s="87">
        <v>103.1</v>
      </c>
      <c r="M17" s="87">
        <v>103.1</v>
      </c>
      <c r="N17" s="87">
        <v>103.1</v>
      </c>
      <c r="O17" s="87">
        <v>102.3</v>
      </c>
    </row>
    <row r="18" spans="1:15" s="52" customFormat="1" ht="12.75" customHeight="1" x14ac:dyDescent="0.3">
      <c r="A18" s="67">
        <v>2017</v>
      </c>
      <c r="B18" s="46"/>
      <c r="C18" s="87">
        <v>101.5</v>
      </c>
      <c r="D18" s="87">
        <v>101.8</v>
      </c>
      <c r="E18" s="87">
        <v>101.9</v>
      </c>
      <c r="F18" s="87">
        <v>102.3</v>
      </c>
      <c r="G18" s="87">
        <v>102.5</v>
      </c>
      <c r="H18" s="87">
        <v>102.5</v>
      </c>
      <c r="I18" s="87">
        <v>102.6</v>
      </c>
      <c r="J18" s="87">
        <v>102.8</v>
      </c>
      <c r="K18" s="87">
        <v>102.9</v>
      </c>
      <c r="L18" s="87">
        <v>102.2</v>
      </c>
      <c r="M18" s="87">
        <v>102.2</v>
      </c>
      <c r="N18" s="87">
        <v>102.1</v>
      </c>
      <c r="O18" s="87">
        <v>102.3</v>
      </c>
    </row>
    <row r="19" spans="1:15" s="52" customFormat="1" ht="12.75" customHeight="1" x14ac:dyDescent="0.3">
      <c r="A19" s="67">
        <v>2018</v>
      </c>
      <c r="B19" s="46"/>
      <c r="C19" s="87">
        <v>102.5</v>
      </c>
      <c r="D19" s="87">
        <v>102.9</v>
      </c>
      <c r="E19" s="87">
        <v>103.3</v>
      </c>
      <c r="F19" s="87">
        <v>103.3</v>
      </c>
      <c r="G19" s="87">
        <v>103.4</v>
      </c>
      <c r="H19" s="87">
        <v>103.4</v>
      </c>
      <c r="I19" s="87">
        <v>103.5</v>
      </c>
      <c r="J19" s="87">
        <v>103.5</v>
      </c>
      <c r="K19" s="87">
        <v>103.7</v>
      </c>
      <c r="L19" s="87">
        <v>103.8</v>
      </c>
      <c r="M19" s="87">
        <v>104.1</v>
      </c>
      <c r="N19" s="87">
        <v>104</v>
      </c>
      <c r="O19" s="87">
        <v>103.5</v>
      </c>
    </row>
    <row r="20" spans="1:15" s="52" customFormat="1" ht="12.75" customHeight="1" x14ac:dyDescent="0.3">
      <c r="A20" s="67">
        <v>2019</v>
      </c>
      <c r="B20" s="46"/>
      <c r="C20" s="87">
        <v>104.4</v>
      </c>
      <c r="D20" s="87">
        <v>104.9</v>
      </c>
      <c r="E20" s="87">
        <v>104.8</v>
      </c>
      <c r="F20" s="87">
        <v>105</v>
      </c>
      <c r="G20" s="87">
        <v>105.5</v>
      </c>
      <c r="H20" s="87">
        <v>105.6</v>
      </c>
      <c r="I20" s="87">
        <v>105.6</v>
      </c>
      <c r="J20" s="87">
        <v>106</v>
      </c>
      <c r="K20" s="87">
        <v>106.2</v>
      </c>
      <c r="L20" s="87">
        <v>106.4</v>
      </c>
      <c r="M20" s="87">
        <v>106.4</v>
      </c>
      <c r="N20" s="87">
        <v>106.4</v>
      </c>
      <c r="O20" s="87">
        <v>105.6</v>
      </c>
    </row>
    <row r="21" spans="1:15" s="52" customFormat="1" ht="12.75" customHeight="1" x14ac:dyDescent="0.3">
      <c r="A21" s="67">
        <v>2020</v>
      </c>
      <c r="B21" s="46"/>
      <c r="C21" s="87">
        <v>106.5</v>
      </c>
      <c r="D21" s="87">
        <v>107</v>
      </c>
      <c r="E21" s="87">
        <v>106.9</v>
      </c>
      <c r="F21" s="87">
        <v>107</v>
      </c>
      <c r="G21" s="86">
        <v>107.5</v>
      </c>
      <c r="H21" s="86">
        <v>107.9</v>
      </c>
      <c r="I21" s="86">
        <v>107.3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0.1</v>
      </c>
      <c r="D25" s="89">
        <f t="shared" ref="D25" si="0">IF(D16=0," ",ROUND(ROUND(D16,1)*100/ROUND(C16,1)-100,1))</f>
        <v>0.3</v>
      </c>
      <c r="E25" s="89">
        <f t="shared" ref="E25" si="1">IF(E16=0," ",ROUND(ROUND(E16,1)*100/ROUND(D16,1)-100,1))</f>
        <v>0.4</v>
      </c>
      <c r="F25" s="89">
        <f t="shared" ref="F25" si="2">IF(F16=0," ",ROUND(ROUND(F16,1)*100/ROUND(E16,1)-100,1))</f>
        <v>0.1</v>
      </c>
      <c r="G25" s="89">
        <f t="shared" ref="G25" si="3">IF(G16=0," ",ROUND(ROUND(G16,1)*100/ROUND(F16,1)-100,1))</f>
        <v>0.3</v>
      </c>
      <c r="H25" s="89">
        <f t="shared" ref="H25" si="4">IF(H16=0," ",ROUND(ROUND(H16,1)*100/ROUND(G16,1)-100,1))</f>
        <v>0</v>
      </c>
      <c r="I25" s="89">
        <f t="shared" ref="I25" si="5">IF(I16=0," ",ROUND(ROUND(I16,1)*100/ROUND(H16,1)-100,1))</f>
        <v>-0.4</v>
      </c>
      <c r="J25" s="89">
        <f t="shared" ref="J25" si="6">IF(J16=0," ",ROUND(ROUND(J16,1)*100/ROUND(I16,1)-100,1))</f>
        <v>0.3</v>
      </c>
      <c r="K25" s="89">
        <f t="shared" ref="K25" si="7">IF(K16=0," ",ROUND(ROUND(K16,1)*100/ROUND(J16,1)-100,1))</f>
        <v>0</v>
      </c>
      <c r="L25" s="89">
        <f t="shared" ref="L25" si="8">IF(L16=0," ",ROUND(ROUND(L16,1)*100/ROUND(K16,1)-100,1))</f>
        <v>0.3</v>
      </c>
      <c r="M25" s="89">
        <f t="shared" ref="M25" si="9">IF(M16=0," ",ROUND(ROUND(M16,1)*100/ROUND(L16,1)-100,1))</f>
        <v>0.2</v>
      </c>
      <c r="N25" s="89">
        <f t="shared" ref="N25" si="10">IF(N16=0," ",ROUND(ROUND(N16,1)*100/ROUND(M16,1)-100,1))</f>
        <v>-0.2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0.8</v>
      </c>
      <c r="D26" s="89">
        <f t="shared" ref="D26:N26" si="11">IF(D17=0," ",ROUND(ROUND(D17,1)*100/ROUND(C17,1)-100,1))</f>
        <v>0.2</v>
      </c>
      <c r="E26" s="89">
        <f t="shared" si="11"/>
        <v>0.2</v>
      </c>
      <c r="F26" s="89">
        <f t="shared" si="11"/>
        <v>0.4</v>
      </c>
      <c r="G26" s="89">
        <f t="shared" si="11"/>
        <v>0.3</v>
      </c>
      <c r="H26" s="89">
        <f t="shared" si="11"/>
        <v>0.1</v>
      </c>
      <c r="I26" s="89">
        <f t="shared" si="11"/>
        <v>-0.1</v>
      </c>
      <c r="J26" s="89">
        <f t="shared" si="11"/>
        <v>0.2</v>
      </c>
      <c r="K26" s="89">
        <f t="shared" si="11"/>
        <v>0.5</v>
      </c>
      <c r="L26" s="89">
        <f t="shared" si="11"/>
        <v>0.1</v>
      </c>
      <c r="M26" s="89">
        <f t="shared" si="11"/>
        <v>0</v>
      </c>
      <c r="N26" s="89">
        <f t="shared" si="11"/>
        <v>0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-1.6</v>
      </c>
      <c r="D27" s="89">
        <f t="shared" ref="D27:N27" si="12">IF(D18=0," ",ROUND(ROUND(D18,1)*100/ROUND(C18,1)-100,1))</f>
        <v>0.3</v>
      </c>
      <c r="E27" s="89">
        <f t="shared" si="12"/>
        <v>0.1</v>
      </c>
      <c r="F27" s="89">
        <f t="shared" si="12"/>
        <v>0.4</v>
      </c>
      <c r="G27" s="89">
        <f t="shared" si="12"/>
        <v>0.2</v>
      </c>
      <c r="H27" s="89">
        <f t="shared" si="12"/>
        <v>0</v>
      </c>
      <c r="I27" s="89">
        <f t="shared" si="12"/>
        <v>0.1</v>
      </c>
      <c r="J27" s="89">
        <f t="shared" si="12"/>
        <v>0.2</v>
      </c>
      <c r="K27" s="89">
        <f t="shared" si="12"/>
        <v>0.1</v>
      </c>
      <c r="L27" s="89">
        <f t="shared" si="12"/>
        <v>-0.7</v>
      </c>
      <c r="M27" s="89">
        <f t="shared" si="12"/>
        <v>0</v>
      </c>
      <c r="N27" s="89">
        <f t="shared" si="12"/>
        <v>-0.1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0.4</v>
      </c>
      <c r="D28" s="89">
        <f t="shared" ref="D28:N28" si="13">IF(D19=0," ",ROUND(ROUND(D19,1)*100/ROUND(C19,1)-100,1))</f>
        <v>0.4</v>
      </c>
      <c r="E28" s="89">
        <f t="shared" si="13"/>
        <v>0.4</v>
      </c>
      <c r="F28" s="89">
        <f t="shared" si="13"/>
        <v>0</v>
      </c>
      <c r="G28" s="89">
        <f t="shared" si="13"/>
        <v>0.1</v>
      </c>
      <c r="H28" s="89">
        <f t="shared" si="13"/>
        <v>0</v>
      </c>
      <c r="I28" s="89">
        <f t="shared" si="13"/>
        <v>0.1</v>
      </c>
      <c r="J28" s="89">
        <f t="shared" si="13"/>
        <v>0</v>
      </c>
      <c r="K28" s="89">
        <f t="shared" si="13"/>
        <v>0.2</v>
      </c>
      <c r="L28" s="89">
        <f t="shared" si="13"/>
        <v>0.1</v>
      </c>
      <c r="M28" s="89">
        <f t="shared" si="13"/>
        <v>0.3</v>
      </c>
      <c r="N28" s="89">
        <f t="shared" si="13"/>
        <v>-0.1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0.4</v>
      </c>
      <c r="D29" s="89">
        <f t="shared" ref="D29:N29" si="14">IF(D20=0," ",ROUND(ROUND(D20,1)*100/ROUND(C20,1)-100,1))</f>
        <v>0.5</v>
      </c>
      <c r="E29" s="89">
        <f t="shared" si="14"/>
        <v>-0.1</v>
      </c>
      <c r="F29" s="89">
        <f t="shared" si="14"/>
        <v>0.2</v>
      </c>
      <c r="G29" s="89">
        <f t="shared" si="14"/>
        <v>0.5</v>
      </c>
      <c r="H29" s="89">
        <f t="shared" si="14"/>
        <v>0.1</v>
      </c>
      <c r="I29" s="89">
        <f t="shared" si="14"/>
        <v>0</v>
      </c>
      <c r="J29" s="89">
        <f t="shared" si="14"/>
        <v>0.4</v>
      </c>
      <c r="K29" s="89">
        <f t="shared" si="14"/>
        <v>0.2</v>
      </c>
      <c r="L29" s="89">
        <f t="shared" si="14"/>
        <v>0.2</v>
      </c>
      <c r="M29" s="89">
        <f t="shared" si="14"/>
        <v>0</v>
      </c>
      <c r="N29" s="89">
        <f t="shared" si="14"/>
        <v>0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0.1</v>
      </c>
      <c r="D30" s="89">
        <f t="shared" ref="D30" si="15">IF(D21=0," ",ROUND(ROUND(D21,1)*100/ROUND(C21,1)-100,1))</f>
        <v>0.5</v>
      </c>
      <c r="E30" s="89">
        <f t="shared" ref="E30:F30" si="16">IF(E21=0," ",ROUND(ROUND(E21,1)*100/ROUND(D21,1)-100,1))</f>
        <v>-0.1</v>
      </c>
      <c r="F30" s="89">
        <f t="shared" si="16"/>
        <v>0.1</v>
      </c>
      <c r="G30" s="89">
        <f t="shared" ref="G30" si="17">IF(G21=0," ",ROUND(ROUND(G21,1)*100/ROUND(F21,1)-100,1))</f>
        <v>0.5</v>
      </c>
      <c r="H30" s="89">
        <f t="shared" ref="H30" si="18">IF(H21=0," ",ROUND(ROUND(H21,1)*100/ROUND(G21,1)-100,1))</f>
        <v>0.4</v>
      </c>
      <c r="I30" s="89">
        <f t="shared" ref="I30" si="19">IF(I21=0," ",ROUND(ROUND(I21,1)*100/ROUND(H21,1)-100,1))</f>
        <v>-0.6</v>
      </c>
      <c r="J30" s="89" t="str">
        <f t="shared" ref="J30" si="20">IF(J21=0," ",ROUND(ROUND(J21,1)*100/ROUND(I21,1)-100,1))</f>
        <v xml:space="preserve"> </v>
      </c>
      <c r="K30" s="89" t="str">
        <f t="shared" ref="K30" si="21">IF(K21=0," ",ROUND(ROUND(K21,1)*100/ROUND(J21,1)-100,1))</f>
        <v xml:space="preserve"> </v>
      </c>
      <c r="L30" s="89" t="str">
        <f t="shared" ref="L30" si="22">IF(L21=0," ",ROUND(ROUND(L21,1)*100/ROUND(K21,1)-100,1))</f>
        <v xml:space="preserve"> </v>
      </c>
      <c r="M30" s="89" t="str">
        <f t="shared" ref="M30" si="23">IF(M21=0," ",ROUND(ROUND(M21,1)*100/ROUND(L21,1)-100,1))</f>
        <v xml:space="preserve"> </v>
      </c>
      <c r="N30" s="89" t="str">
        <f t="shared" ref="N30" si="24">IF(N21=0," ",ROUND(ROUND(N21,1)*100/ROUND(M21,1)-100,1))</f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25">IF(D22=0," ",ROUND(ROUND(D22,1)*100/ROUND(C22,1)-100,1))</f>
        <v xml:space="preserve"> </v>
      </c>
      <c r="E31" s="54" t="str">
        <f t="shared" si="25"/>
        <v xml:space="preserve"> </v>
      </c>
      <c r="F31" s="54" t="str">
        <f t="shared" si="25"/>
        <v xml:space="preserve"> </v>
      </c>
      <c r="G31" s="54" t="str">
        <f t="shared" si="25"/>
        <v xml:space="preserve"> </v>
      </c>
      <c r="H31" s="54" t="str">
        <f t="shared" si="25"/>
        <v xml:space="preserve"> </v>
      </c>
      <c r="I31" s="54" t="str">
        <f t="shared" si="25"/>
        <v xml:space="preserve"> </v>
      </c>
      <c r="J31" s="54" t="str">
        <f t="shared" si="25"/>
        <v xml:space="preserve"> </v>
      </c>
      <c r="K31" s="54" t="str">
        <f t="shared" si="25"/>
        <v xml:space="preserve"> </v>
      </c>
      <c r="L31" s="54" t="str">
        <f t="shared" si="25"/>
        <v xml:space="preserve"> </v>
      </c>
      <c r="M31" s="54" t="str">
        <f t="shared" si="25"/>
        <v xml:space="preserve"> </v>
      </c>
      <c r="N31" s="54" t="str">
        <f t="shared" si="25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26">IF(C17=0," ",ROUND(ROUND(C17,1)*100/ROUND(C16,1)-100,1))</f>
        <v>2.1</v>
      </c>
      <c r="D34" s="88">
        <f t="shared" si="26"/>
        <v>2</v>
      </c>
      <c r="E34" s="88">
        <f t="shared" si="26"/>
        <v>1.8</v>
      </c>
      <c r="F34" s="88">
        <f t="shared" si="26"/>
        <v>2.1</v>
      </c>
      <c r="G34" s="88">
        <f t="shared" si="26"/>
        <v>2.1</v>
      </c>
      <c r="H34" s="88">
        <f t="shared" si="26"/>
        <v>2.2000000000000002</v>
      </c>
      <c r="I34" s="88">
        <f t="shared" si="26"/>
        <v>2.5</v>
      </c>
      <c r="J34" s="88">
        <f t="shared" si="26"/>
        <v>2.4</v>
      </c>
      <c r="K34" s="88">
        <f t="shared" si="26"/>
        <v>2.9</v>
      </c>
      <c r="L34" s="88">
        <f t="shared" si="26"/>
        <v>2.7</v>
      </c>
      <c r="M34" s="88">
        <f t="shared" si="26"/>
        <v>2.5</v>
      </c>
      <c r="N34" s="88">
        <f t="shared" si="26"/>
        <v>2.7</v>
      </c>
      <c r="O34" s="88">
        <f t="shared" si="26"/>
        <v>2.2999999999999998</v>
      </c>
    </row>
    <row r="35" spans="1:15" s="52" customFormat="1" ht="12.75" customHeight="1" x14ac:dyDescent="0.3">
      <c r="A35" s="67">
        <v>2017</v>
      </c>
      <c r="B35" s="46"/>
      <c r="C35" s="88">
        <f t="shared" ref="C35:O35" si="27">IF(C18=0," ",ROUND(ROUND(C18,1)*100/ROUND(C17,1)-100,1))</f>
        <v>0.3</v>
      </c>
      <c r="D35" s="88">
        <f t="shared" si="27"/>
        <v>0.4</v>
      </c>
      <c r="E35" s="88">
        <f t="shared" si="27"/>
        <v>0.3</v>
      </c>
      <c r="F35" s="88">
        <f t="shared" si="27"/>
        <v>0.3</v>
      </c>
      <c r="G35" s="88">
        <f t="shared" si="27"/>
        <v>0.2</v>
      </c>
      <c r="H35" s="88">
        <f t="shared" si="27"/>
        <v>0.1</v>
      </c>
      <c r="I35" s="88">
        <f t="shared" si="27"/>
        <v>0.3</v>
      </c>
      <c r="J35" s="88">
        <f t="shared" si="27"/>
        <v>0.3</v>
      </c>
      <c r="K35" s="88">
        <f t="shared" si="27"/>
        <v>-0.1</v>
      </c>
      <c r="L35" s="88">
        <f t="shared" si="27"/>
        <v>-0.9</v>
      </c>
      <c r="M35" s="88">
        <f t="shared" si="27"/>
        <v>-0.9</v>
      </c>
      <c r="N35" s="88">
        <f t="shared" si="27"/>
        <v>-1</v>
      </c>
      <c r="O35" s="88">
        <f t="shared" si="27"/>
        <v>0</v>
      </c>
    </row>
    <row r="36" spans="1:15" s="52" customFormat="1" ht="12.75" customHeight="1" x14ac:dyDescent="0.3">
      <c r="A36" s="67">
        <v>2018</v>
      </c>
      <c r="B36" s="46"/>
      <c r="C36" s="88">
        <f t="shared" ref="C36:O36" si="28">IF(C19=0," ",ROUND(ROUND(C19,1)*100/ROUND(C18,1)-100,1))</f>
        <v>1</v>
      </c>
      <c r="D36" s="88">
        <f t="shared" si="28"/>
        <v>1.1000000000000001</v>
      </c>
      <c r="E36" s="88">
        <f t="shared" si="28"/>
        <v>1.4</v>
      </c>
      <c r="F36" s="88">
        <f t="shared" si="28"/>
        <v>1</v>
      </c>
      <c r="G36" s="88">
        <f t="shared" si="28"/>
        <v>0.9</v>
      </c>
      <c r="H36" s="88">
        <f t="shared" si="28"/>
        <v>0.9</v>
      </c>
      <c r="I36" s="88">
        <f t="shared" si="28"/>
        <v>0.9</v>
      </c>
      <c r="J36" s="88">
        <f t="shared" si="28"/>
        <v>0.7</v>
      </c>
      <c r="K36" s="88">
        <f t="shared" si="28"/>
        <v>0.8</v>
      </c>
      <c r="L36" s="88">
        <f t="shared" si="28"/>
        <v>1.6</v>
      </c>
      <c r="M36" s="88">
        <f t="shared" si="28"/>
        <v>1.9</v>
      </c>
      <c r="N36" s="88">
        <f t="shared" si="28"/>
        <v>1.9</v>
      </c>
      <c r="O36" s="88">
        <f t="shared" si="28"/>
        <v>1.2</v>
      </c>
    </row>
    <row r="37" spans="1:15" s="52" customFormat="1" ht="12.75" customHeight="1" x14ac:dyDescent="0.3">
      <c r="A37" s="67">
        <v>2019</v>
      </c>
      <c r="B37" s="46"/>
      <c r="C37" s="88">
        <f t="shared" ref="C37:O37" si="29">IF(C20=0," ",ROUND(ROUND(C20,1)*100/ROUND(C19,1)-100,1))</f>
        <v>1.9</v>
      </c>
      <c r="D37" s="88">
        <f t="shared" si="29"/>
        <v>1.9</v>
      </c>
      <c r="E37" s="88">
        <f t="shared" si="29"/>
        <v>1.5</v>
      </c>
      <c r="F37" s="88">
        <f t="shared" si="29"/>
        <v>1.6</v>
      </c>
      <c r="G37" s="88">
        <f t="shared" si="29"/>
        <v>2</v>
      </c>
      <c r="H37" s="88">
        <f t="shared" si="29"/>
        <v>2.1</v>
      </c>
      <c r="I37" s="88">
        <f t="shared" si="29"/>
        <v>2</v>
      </c>
      <c r="J37" s="88">
        <f t="shared" si="29"/>
        <v>2.4</v>
      </c>
      <c r="K37" s="88">
        <f t="shared" si="29"/>
        <v>2.4</v>
      </c>
      <c r="L37" s="88">
        <f t="shared" si="29"/>
        <v>2.5</v>
      </c>
      <c r="M37" s="88">
        <f t="shared" si="29"/>
        <v>2.2000000000000002</v>
      </c>
      <c r="N37" s="88">
        <f t="shared" si="29"/>
        <v>2.2999999999999998</v>
      </c>
      <c r="O37" s="88">
        <f t="shared" si="29"/>
        <v>2</v>
      </c>
    </row>
    <row r="38" spans="1:15" s="52" customFormat="1" ht="12.75" customHeight="1" x14ac:dyDescent="0.3">
      <c r="A38" s="67">
        <v>2020</v>
      </c>
      <c r="B38" s="46"/>
      <c r="C38" s="88">
        <f t="shared" ref="C38:O38" si="30">IF(C21=0," ",ROUND(ROUND(C21,1)*100/ROUND(C20,1)-100,1))</f>
        <v>2</v>
      </c>
      <c r="D38" s="88">
        <f t="shared" si="30"/>
        <v>2</v>
      </c>
      <c r="E38" s="88">
        <f t="shared" si="30"/>
        <v>2</v>
      </c>
      <c r="F38" s="88">
        <f t="shared" si="30"/>
        <v>1.9</v>
      </c>
      <c r="G38" s="88">
        <f t="shared" si="30"/>
        <v>1.9</v>
      </c>
      <c r="H38" s="88">
        <f t="shared" si="30"/>
        <v>2.2000000000000002</v>
      </c>
      <c r="I38" s="88">
        <f t="shared" si="30"/>
        <v>1.6</v>
      </c>
      <c r="J38" s="88" t="str">
        <f t="shared" si="30"/>
        <v xml:space="preserve"> </v>
      </c>
      <c r="K38" s="88" t="str">
        <f t="shared" si="30"/>
        <v xml:space="preserve"> </v>
      </c>
      <c r="L38" s="88" t="str">
        <f t="shared" si="30"/>
        <v xml:space="preserve"> </v>
      </c>
      <c r="M38" s="88" t="str">
        <f t="shared" si="30"/>
        <v xml:space="preserve"> </v>
      </c>
      <c r="N38" s="88" t="str">
        <f t="shared" si="30"/>
        <v xml:space="preserve"> </v>
      </c>
      <c r="O38" s="88" t="str">
        <f t="shared" si="30"/>
        <v xml:space="preserve"> </v>
      </c>
    </row>
    <row r="39" spans="1:15" ht="12.75" customHeight="1" x14ac:dyDescent="0.2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 customHeight="1" x14ac:dyDescent="0.25"/>
    <row r="41" spans="1:15" x14ac:dyDescent="0.2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</row>
    <row r="42" spans="1:15" s="49" customFormat="1" ht="12.75" customHeight="1" x14ac:dyDescent="0.3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s="49" customFormat="1" ht="12.75" customHeight="1" x14ac:dyDescent="0.3"/>
    <row r="44" spans="1:15" s="49" customFormat="1" ht="12.75" customHeight="1" x14ac:dyDescent="0.3">
      <c r="A44" s="6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s="49" customFormat="1" ht="12.75" customHeight="1" x14ac:dyDescent="0.3">
      <c r="A45" s="6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s="49" customFormat="1" ht="12.75" customHeight="1" x14ac:dyDescent="0.3">
      <c r="A46" s="6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49" customFormat="1" ht="12.75" customHeight="1" x14ac:dyDescent="0.3">
      <c r="A47" s="68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12.75" customHeight="1" x14ac:dyDescent="0.3">
      <c r="A48" s="6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s="49" customFormat="1" ht="12.75" customHeight="1" x14ac:dyDescent="0.3">
      <c r="A49" s="6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49" customFormat="1" ht="12.75" customHeight="1" x14ac:dyDescent="0.3">
      <c r="A50" s="6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/>
    </row>
    <row r="51" spans="1:15" s="49" customFormat="1" ht="12.75" customHeight="1" x14ac:dyDescent="0.3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s="49" customFormat="1" ht="12.75" customHeight="1" x14ac:dyDescent="0.3"/>
    <row r="53" spans="1:15" s="49" customFormat="1" ht="12.75" customHeight="1" x14ac:dyDescent="0.3">
      <c r="A53" s="68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69"/>
    </row>
    <row r="54" spans="1:15" s="49" customFormat="1" ht="12.75" customHeight="1" x14ac:dyDescent="0.3">
      <c r="A54" s="68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69"/>
    </row>
    <row r="55" spans="1:15" s="49" customFormat="1" ht="12.75" customHeight="1" x14ac:dyDescent="0.3">
      <c r="A55" s="68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69"/>
    </row>
    <row r="56" spans="1:15" s="49" customFormat="1" ht="12.75" customHeight="1" x14ac:dyDescent="0.3">
      <c r="A56" s="68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69"/>
    </row>
    <row r="57" spans="1:15" s="49" customFormat="1" ht="12.75" customHeight="1" x14ac:dyDescent="0.3">
      <c r="A57" s="68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69"/>
    </row>
    <row r="58" spans="1:15" s="49" customFormat="1" ht="12.75" customHeight="1" x14ac:dyDescent="0.3">
      <c r="A58" s="68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69"/>
    </row>
    <row r="59" spans="1:15" s="49" customFormat="1" ht="12.75" customHeight="1" x14ac:dyDescent="0.3">
      <c r="A59" s="6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69"/>
    </row>
    <row r="60" spans="1:15" s="49" customFormat="1" ht="12.75" customHeight="1" x14ac:dyDescent="0.3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15" s="49" customFormat="1" ht="12.75" customHeight="1" x14ac:dyDescent="0.3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15" s="77" customFormat="1" ht="12.75" customHeight="1" x14ac:dyDescent="0.25">
      <c r="A62" s="68"/>
      <c r="B62" s="49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15" s="77" customFormat="1" ht="12.75" customHeight="1" x14ac:dyDescent="0.25">
      <c r="A63" s="68"/>
      <c r="B63" s="49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15" s="77" customFormat="1" ht="12.75" customHeight="1" x14ac:dyDescent="0.25">
      <c r="A64" s="68"/>
      <c r="B64" s="49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s="77" customFormat="1" ht="12.75" customHeight="1" x14ac:dyDescent="0.25">
      <c r="A65" s="68"/>
      <c r="B65" s="49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s="77" customFormat="1" ht="12.75" customHeight="1" x14ac:dyDescent="0.25">
      <c r="A66" s="68"/>
      <c r="B66" s="49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  <row r="67" spans="1:15" s="77" customFormat="1" ht="12.75" customHeight="1" x14ac:dyDescent="0.25"/>
    <row r="68" spans="1:15" s="77" customFormat="1" ht="12.75" customHeight="1" x14ac:dyDescent="0.25"/>
  </sheetData>
  <customSheetViews>
    <customSheetView guid="{F9E9A101-0AED-4E93-9EB5-9B29754FB962}" showPageBreaks="1" printArea="1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&amp;C11</oddFooter>
      </headerFooter>
    </customSheetView>
    <customSheetView guid="{9F831791-35FE-48B9-B51E-7149413B65FB}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&amp;C11</oddFooter>
      </headerFooter>
    </customSheetView>
    <customSheetView guid="{ABE6FC4A-3C4E-4BD6-A100-AF953977054E}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&amp;C11</oddFooter>
      </headerFooter>
    </customSheetView>
    <customSheetView guid="{14493184-DA4B-400F-B257-6CC69D97FB7C}" showPageBreaks="1" printArea="1">
      <selection activeCell="I21" sqref="I21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&amp;C11</oddFooter>
      </headerFooter>
    </customSheetView>
  </customSheetViews>
  <mergeCells count="5">
    <mergeCell ref="A1:O1"/>
    <mergeCell ref="A3:O3"/>
    <mergeCell ref="A5:B10"/>
    <mergeCell ref="O5:O10"/>
    <mergeCell ref="A41:K41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&amp;C11</oddFooter>
  </headerFooter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67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24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98.7</v>
      </c>
      <c r="D16" s="87">
        <v>99.3</v>
      </c>
      <c r="E16" s="87">
        <v>99.7</v>
      </c>
      <c r="F16" s="87">
        <v>100</v>
      </c>
      <c r="G16" s="87">
        <v>100.1</v>
      </c>
      <c r="H16" s="87">
        <v>100.1</v>
      </c>
      <c r="I16" s="87">
        <v>100.3</v>
      </c>
      <c r="J16" s="87">
        <v>100.5</v>
      </c>
      <c r="K16" s="87">
        <v>100.5</v>
      </c>
      <c r="L16" s="87">
        <v>100.6</v>
      </c>
      <c r="M16" s="87">
        <v>99.9</v>
      </c>
      <c r="N16" s="87">
        <v>100.2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99.6</v>
      </c>
      <c r="D17" s="87">
        <v>100.1</v>
      </c>
      <c r="E17" s="87">
        <v>100.7</v>
      </c>
      <c r="F17" s="87">
        <v>100.8</v>
      </c>
      <c r="G17" s="87">
        <v>101.1</v>
      </c>
      <c r="H17" s="87">
        <v>101.1</v>
      </c>
      <c r="I17" s="87">
        <v>101.6</v>
      </c>
      <c r="J17" s="87">
        <v>101.6</v>
      </c>
      <c r="K17" s="87">
        <v>101.6</v>
      </c>
      <c r="L17" s="87">
        <v>101.6</v>
      </c>
      <c r="M17" s="87">
        <v>101</v>
      </c>
      <c r="N17" s="87">
        <v>101.4</v>
      </c>
      <c r="O17" s="87">
        <v>101</v>
      </c>
    </row>
    <row r="18" spans="1:15" s="52" customFormat="1" ht="12.75" customHeight="1" x14ac:dyDescent="0.3">
      <c r="A18" s="67">
        <v>2017</v>
      </c>
      <c r="B18" s="46"/>
      <c r="C18" s="87">
        <v>100.6</v>
      </c>
      <c r="D18" s="87">
        <v>101.3</v>
      </c>
      <c r="E18" s="87">
        <v>101.7</v>
      </c>
      <c r="F18" s="87">
        <v>102.1</v>
      </c>
      <c r="G18" s="87">
        <v>102.2</v>
      </c>
      <c r="H18" s="87">
        <v>102.6</v>
      </c>
      <c r="I18" s="87">
        <v>103.1</v>
      </c>
      <c r="J18" s="87">
        <v>103.2</v>
      </c>
      <c r="K18" s="87">
        <v>103.1</v>
      </c>
      <c r="L18" s="87">
        <v>103</v>
      </c>
      <c r="M18" s="87">
        <v>102.5</v>
      </c>
      <c r="N18" s="87">
        <v>103</v>
      </c>
      <c r="O18" s="87">
        <v>102.4</v>
      </c>
    </row>
    <row r="19" spans="1:15" s="52" customFormat="1" ht="12.75" customHeight="1" x14ac:dyDescent="0.3">
      <c r="A19" s="67">
        <v>2018</v>
      </c>
      <c r="B19" s="46"/>
      <c r="C19" s="87">
        <v>102.3</v>
      </c>
      <c r="D19" s="87">
        <v>102.8</v>
      </c>
      <c r="E19" s="87">
        <v>103.5</v>
      </c>
      <c r="F19" s="87">
        <v>103.6</v>
      </c>
      <c r="G19" s="87">
        <v>104.1</v>
      </c>
      <c r="H19" s="87">
        <v>104.2</v>
      </c>
      <c r="I19" s="87">
        <v>104.6</v>
      </c>
      <c r="J19" s="87">
        <v>104.8</v>
      </c>
      <c r="K19" s="87">
        <v>104.8</v>
      </c>
      <c r="L19" s="87">
        <v>105</v>
      </c>
      <c r="M19" s="87">
        <v>104.1</v>
      </c>
      <c r="N19" s="87">
        <v>104.4</v>
      </c>
      <c r="O19" s="87">
        <v>104</v>
      </c>
    </row>
    <row r="20" spans="1:15" s="52" customFormat="1" ht="12.75" customHeight="1" x14ac:dyDescent="0.3">
      <c r="A20" s="67">
        <v>2019</v>
      </c>
      <c r="B20" s="46"/>
      <c r="C20" s="87">
        <v>103.9</v>
      </c>
      <c r="D20" s="87">
        <v>104.5</v>
      </c>
      <c r="E20" s="87">
        <v>104.9</v>
      </c>
      <c r="F20" s="87">
        <v>105.7</v>
      </c>
      <c r="G20" s="87">
        <v>105.7</v>
      </c>
      <c r="H20" s="87">
        <v>106.2</v>
      </c>
      <c r="I20" s="87">
        <v>106.5</v>
      </c>
      <c r="J20" s="87">
        <v>106.5</v>
      </c>
      <c r="K20" s="87">
        <v>106.5</v>
      </c>
      <c r="L20" s="87">
        <v>106.6</v>
      </c>
      <c r="M20" s="87">
        <v>105.8</v>
      </c>
      <c r="N20" s="87">
        <v>106.4</v>
      </c>
      <c r="O20" s="87">
        <v>105.8</v>
      </c>
    </row>
    <row r="21" spans="1:15" s="52" customFormat="1" ht="12.75" customHeight="1" x14ac:dyDescent="0.3">
      <c r="A21" s="67">
        <v>2020</v>
      </c>
      <c r="B21" s="46"/>
      <c r="C21" s="87">
        <v>105.5</v>
      </c>
      <c r="D21" s="87">
        <v>106.3</v>
      </c>
      <c r="E21" s="87">
        <v>106.6</v>
      </c>
      <c r="F21" s="87">
        <v>107.4</v>
      </c>
      <c r="G21" s="86">
        <v>107.3</v>
      </c>
      <c r="H21" s="86">
        <v>107.8</v>
      </c>
      <c r="I21" s="86">
        <v>107.3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-0.7</v>
      </c>
      <c r="D25" s="89">
        <f t="shared" ref="D25:N25" si="0">IF(D16=0," ",ROUND(ROUND(D16,1)*100/ROUND(C16,1)-100,1))</f>
        <v>0.6</v>
      </c>
      <c r="E25" s="89">
        <f t="shared" si="0"/>
        <v>0.4</v>
      </c>
      <c r="F25" s="89">
        <f t="shared" si="0"/>
        <v>0.3</v>
      </c>
      <c r="G25" s="89">
        <f t="shared" si="0"/>
        <v>0.1</v>
      </c>
      <c r="H25" s="89">
        <f t="shared" si="0"/>
        <v>0</v>
      </c>
      <c r="I25" s="89">
        <f t="shared" si="0"/>
        <v>0.2</v>
      </c>
      <c r="J25" s="89">
        <f t="shared" si="0"/>
        <v>0.2</v>
      </c>
      <c r="K25" s="89">
        <f t="shared" si="0"/>
        <v>0</v>
      </c>
      <c r="L25" s="89">
        <f t="shared" si="0"/>
        <v>0.1</v>
      </c>
      <c r="M25" s="89">
        <f t="shared" si="0"/>
        <v>-0.7</v>
      </c>
      <c r="N25" s="89">
        <f t="shared" si="0"/>
        <v>0.3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-0.6</v>
      </c>
      <c r="D26" s="89">
        <f t="shared" ref="D26:N26" si="1">IF(D17=0," ",ROUND(ROUND(D17,1)*100/ROUND(C17,1)-100,1))</f>
        <v>0.5</v>
      </c>
      <c r="E26" s="89">
        <f t="shared" si="1"/>
        <v>0.6</v>
      </c>
      <c r="F26" s="89">
        <f t="shared" si="1"/>
        <v>0.1</v>
      </c>
      <c r="G26" s="89">
        <f t="shared" si="1"/>
        <v>0.3</v>
      </c>
      <c r="H26" s="89">
        <f t="shared" si="1"/>
        <v>0</v>
      </c>
      <c r="I26" s="89">
        <f t="shared" si="1"/>
        <v>0.5</v>
      </c>
      <c r="J26" s="89">
        <f t="shared" si="1"/>
        <v>0</v>
      </c>
      <c r="K26" s="89">
        <f t="shared" si="1"/>
        <v>0</v>
      </c>
      <c r="L26" s="89">
        <f t="shared" si="1"/>
        <v>0</v>
      </c>
      <c r="M26" s="89">
        <f t="shared" si="1"/>
        <v>-0.6</v>
      </c>
      <c r="N26" s="89">
        <f t="shared" si="1"/>
        <v>0.4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-0.8</v>
      </c>
      <c r="D27" s="89">
        <f t="shared" ref="D27:N27" si="2">IF(D18=0," ",ROUND(ROUND(D18,1)*100/ROUND(C18,1)-100,1))</f>
        <v>0.7</v>
      </c>
      <c r="E27" s="89">
        <f t="shared" si="2"/>
        <v>0.4</v>
      </c>
      <c r="F27" s="89">
        <f t="shared" si="2"/>
        <v>0.4</v>
      </c>
      <c r="G27" s="89">
        <f t="shared" si="2"/>
        <v>0.1</v>
      </c>
      <c r="H27" s="89">
        <f t="shared" si="2"/>
        <v>0.4</v>
      </c>
      <c r="I27" s="89">
        <f t="shared" si="2"/>
        <v>0.5</v>
      </c>
      <c r="J27" s="89">
        <f t="shared" si="2"/>
        <v>0.1</v>
      </c>
      <c r="K27" s="89">
        <f t="shared" si="2"/>
        <v>-0.1</v>
      </c>
      <c r="L27" s="89">
        <f t="shared" si="2"/>
        <v>-0.1</v>
      </c>
      <c r="M27" s="89">
        <f t="shared" si="2"/>
        <v>-0.5</v>
      </c>
      <c r="N27" s="89">
        <f t="shared" si="2"/>
        <v>0.5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-0.7</v>
      </c>
      <c r="D28" s="89">
        <f t="shared" ref="D28:N28" si="3">IF(D19=0," ",ROUND(ROUND(D19,1)*100/ROUND(C19,1)-100,1))</f>
        <v>0.5</v>
      </c>
      <c r="E28" s="89">
        <f t="shared" si="3"/>
        <v>0.7</v>
      </c>
      <c r="F28" s="89">
        <f t="shared" si="3"/>
        <v>0.1</v>
      </c>
      <c r="G28" s="89">
        <f t="shared" si="3"/>
        <v>0.5</v>
      </c>
      <c r="H28" s="89">
        <f t="shared" si="3"/>
        <v>0.1</v>
      </c>
      <c r="I28" s="89">
        <f t="shared" si="3"/>
        <v>0.4</v>
      </c>
      <c r="J28" s="89">
        <f t="shared" si="3"/>
        <v>0.2</v>
      </c>
      <c r="K28" s="89">
        <f t="shared" si="3"/>
        <v>0</v>
      </c>
      <c r="L28" s="89">
        <f t="shared" si="3"/>
        <v>0.2</v>
      </c>
      <c r="M28" s="89">
        <f t="shared" si="3"/>
        <v>-0.9</v>
      </c>
      <c r="N28" s="89">
        <f t="shared" si="3"/>
        <v>0.3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-0.5</v>
      </c>
      <c r="D29" s="89">
        <f t="shared" ref="D29:N30" si="4">IF(D20=0," ",ROUND(ROUND(D20,1)*100/ROUND(C20,1)-100,1))</f>
        <v>0.6</v>
      </c>
      <c r="E29" s="89">
        <f t="shared" si="4"/>
        <v>0.4</v>
      </c>
      <c r="F29" s="89">
        <f t="shared" si="4"/>
        <v>0.8</v>
      </c>
      <c r="G29" s="89">
        <f t="shared" si="4"/>
        <v>0</v>
      </c>
      <c r="H29" s="89">
        <f t="shared" si="4"/>
        <v>0.5</v>
      </c>
      <c r="I29" s="89">
        <f t="shared" si="4"/>
        <v>0.3</v>
      </c>
      <c r="J29" s="89">
        <f t="shared" si="4"/>
        <v>0</v>
      </c>
      <c r="K29" s="89">
        <f t="shared" si="4"/>
        <v>0</v>
      </c>
      <c r="L29" s="89">
        <f t="shared" si="4"/>
        <v>0.1</v>
      </c>
      <c r="M29" s="89">
        <f t="shared" si="4"/>
        <v>-0.8</v>
      </c>
      <c r="N29" s="89">
        <f t="shared" si="4"/>
        <v>0.6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-0.8</v>
      </c>
      <c r="D30" s="89">
        <f t="shared" ref="D30:N30" si="5">IF(D21=0," ",ROUND(ROUND(D21,1)*100/ROUND(C21,1)-100,1))</f>
        <v>0.8</v>
      </c>
      <c r="E30" s="89">
        <f t="shared" si="5"/>
        <v>0.3</v>
      </c>
      <c r="F30" s="89">
        <f t="shared" si="4"/>
        <v>0.8</v>
      </c>
      <c r="G30" s="89">
        <f t="shared" si="4"/>
        <v>-0.1</v>
      </c>
      <c r="H30" s="89">
        <f t="shared" si="5"/>
        <v>0.5</v>
      </c>
      <c r="I30" s="89">
        <f t="shared" si="5"/>
        <v>-0.5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0.9</v>
      </c>
      <c r="D34" s="88">
        <f t="shared" si="7"/>
        <v>0.8</v>
      </c>
      <c r="E34" s="88">
        <f t="shared" si="7"/>
        <v>1</v>
      </c>
      <c r="F34" s="88">
        <f t="shared" si="7"/>
        <v>0.8</v>
      </c>
      <c r="G34" s="88">
        <f t="shared" si="7"/>
        <v>1</v>
      </c>
      <c r="H34" s="88">
        <f t="shared" si="7"/>
        <v>1</v>
      </c>
      <c r="I34" s="88">
        <f t="shared" si="7"/>
        <v>1.3</v>
      </c>
      <c r="J34" s="88">
        <f t="shared" si="7"/>
        <v>1.1000000000000001</v>
      </c>
      <c r="K34" s="88">
        <f t="shared" si="7"/>
        <v>1.1000000000000001</v>
      </c>
      <c r="L34" s="88">
        <f t="shared" si="7"/>
        <v>1</v>
      </c>
      <c r="M34" s="88">
        <f t="shared" si="7"/>
        <v>1.1000000000000001</v>
      </c>
      <c r="N34" s="88">
        <f t="shared" si="7"/>
        <v>1.2</v>
      </c>
      <c r="O34" s="88">
        <f t="shared" si="7"/>
        <v>1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1</v>
      </c>
      <c r="D35" s="88">
        <f t="shared" si="8"/>
        <v>1.2</v>
      </c>
      <c r="E35" s="88">
        <f t="shared" si="8"/>
        <v>1</v>
      </c>
      <c r="F35" s="88">
        <f t="shared" si="8"/>
        <v>1.3</v>
      </c>
      <c r="G35" s="88">
        <f t="shared" si="8"/>
        <v>1.1000000000000001</v>
      </c>
      <c r="H35" s="88">
        <f t="shared" si="8"/>
        <v>1.5</v>
      </c>
      <c r="I35" s="88">
        <f t="shared" si="8"/>
        <v>1.5</v>
      </c>
      <c r="J35" s="88">
        <f t="shared" si="8"/>
        <v>1.6</v>
      </c>
      <c r="K35" s="88">
        <f t="shared" si="8"/>
        <v>1.5</v>
      </c>
      <c r="L35" s="88">
        <f t="shared" si="8"/>
        <v>1.4</v>
      </c>
      <c r="M35" s="88">
        <f t="shared" si="8"/>
        <v>1.5</v>
      </c>
      <c r="N35" s="88">
        <f t="shared" si="8"/>
        <v>1.6</v>
      </c>
      <c r="O35" s="88">
        <f t="shared" si="8"/>
        <v>1.4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1.7</v>
      </c>
      <c r="D36" s="88">
        <f t="shared" si="9"/>
        <v>1.5</v>
      </c>
      <c r="E36" s="88">
        <f t="shared" si="9"/>
        <v>1.8</v>
      </c>
      <c r="F36" s="88">
        <f t="shared" si="9"/>
        <v>1.5</v>
      </c>
      <c r="G36" s="88">
        <f t="shared" si="9"/>
        <v>1.9</v>
      </c>
      <c r="H36" s="88">
        <f t="shared" si="9"/>
        <v>1.6</v>
      </c>
      <c r="I36" s="88">
        <f t="shared" si="9"/>
        <v>1.5</v>
      </c>
      <c r="J36" s="88">
        <f t="shared" si="9"/>
        <v>1.6</v>
      </c>
      <c r="K36" s="88">
        <f t="shared" si="9"/>
        <v>1.6</v>
      </c>
      <c r="L36" s="88">
        <f t="shared" si="9"/>
        <v>1.9</v>
      </c>
      <c r="M36" s="88">
        <f t="shared" si="9"/>
        <v>1.6</v>
      </c>
      <c r="N36" s="88">
        <f t="shared" si="9"/>
        <v>1.4</v>
      </c>
      <c r="O36" s="88">
        <f t="shared" si="9"/>
        <v>1.6</v>
      </c>
    </row>
    <row r="37" spans="1:15" s="52" customFormat="1" ht="12.75" customHeight="1" x14ac:dyDescent="0.3">
      <c r="A37" s="67">
        <v>2019</v>
      </c>
      <c r="B37" s="46"/>
      <c r="C37" s="88">
        <f t="shared" ref="C37:O37" si="10">IF(C20=0," ",ROUND(ROUND(C20,1)*100/ROUND(C19,1)-100,1))</f>
        <v>1.6</v>
      </c>
      <c r="D37" s="88">
        <f t="shared" si="10"/>
        <v>1.7</v>
      </c>
      <c r="E37" s="88">
        <f t="shared" si="10"/>
        <v>1.4</v>
      </c>
      <c r="F37" s="88">
        <f t="shared" si="10"/>
        <v>2</v>
      </c>
      <c r="G37" s="88">
        <f t="shared" si="10"/>
        <v>1.5</v>
      </c>
      <c r="H37" s="88">
        <f t="shared" si="10"/>
        <v>1.9</v>
      </c>
      <c r="I37" s="88">
        <f t="shared" si="10"/>
        <v>1.8</v>
      </c>
      <c r="J37" s="88">
        <f t="shared" si="10"/>
        <v>1.6</v>
      </c>
      <c r="K37" s="88">
        <f t="shared" si="10"/>
        <v>1.6</v>
      </c>
      <c r="L37" s="88">
        <f t="shared" si="10"/>
        <v>1.5</v>
      </c>
      <c r="M37" s="88">
        <f t="shared" si="10"/>
        <v>1.6</v>
      </c>
      <c r="N37" s="88">
        <f t="shared" si="10"/>
        <v>1.9</v>
      </c>
      <c r="O37" s="88">
        <f t="shared" si="10"/>
        <v>1.7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1.5</v>
      </c>
      <c r="D38" s="88">
        <f t="shared" si="11"/>
        <v>1.7</v>
      </c>
      <c r="E38" s="88">
        <f t="shared" si="11"/>
        <v>1.6</v>
      </c>
      <c r="F38" s="88">
        <f t="shared" si="11"/>
        <v>1.6</v>
      </c>
      <c r="G38" s="88">
        <f t="shared" si="11"/>
        <v>1.5</v>
      </c>
      <c r="H38" s="88">
        <f t="shared" si="11"/>
        <v>1.5</v>
      </c>
      <c r="I38" s="88">
        <f t="shared" si="11"/>
        <v>0.8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s="52" customFormat="1" ht="12.75" customHeight="1" x14ac:dyDescent="0.3">
      <c r="A40" s="32" t="s">
        <v>25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96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93.7</v>
      </c>
      <c r="D44" s="87">
        <v>98.6</v>
      </c>
      <c r="E44" s="87">
        <v>102.2</v>
      </c>
      <c r="F44" s="87">
        <v>104.1</v>
      </c>
      <c r="G44" s="87">
        <v>107.1</v>
      </c>
      <c r="H44" s="87">
        <v>105.7</v>
      </c>
      <c r="I44" s="87">
        <v>105.8</v>
      </c>
      <c r="J44" s="87">
        <v>101.1</v>
      </c>
      <c r="K44" s="87">
        <v>97.5</v>
      </c>
      <c r="L44" s="87">
        <v>96.4</v>
      </c>
      <c r="M44" s="87">
        <v>97.3</v>
      </c>
      <c r="N44" s="87">
        <v>90.6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86.8</v>
      </c>
      <c r="D45" s="87">
        <v>83.9</v>
      </c>
      <c r="E45" s="87">
        <v>85.4</v>
      </c>
      <c r="F45" s="87">
        <v>87.1</v>
      </c>
      <c r="G45" s="87">
        <v>90.5</v>
      </c>
      <c r="H45" s="87">
        <v>94</v>
      </c>
      <c r="I45" s="87">
        <v>92.3</v>
      </c>
      <c r="J45" s="87">
        <v>89.9</v>
      </c>
      <c r="K45" s="87">
        <v>92.4</v>
      </c>
      <c r="L45" s="87">
        <v>95.9</v>
      </c>
      <c r="M45" s="87">
        <v>93.8</v>
      </c>
      <c r="N45" s="87">
        <v>98.3</v>
      </c>
      <c r="O45" s="87">
        <v>90.9</v>
      </c>
    </row>
    <row r="46" spans="1:15" s="52" customFormat="1" ht="12.75" customHeight="1" x14ac:dyDescent="0.3">
      <c r="A46" s="67">
        <v>2017</v>
      </c>
      <c r="B46" s="46"/>
      <c r="C46" s="87">
        <v>99.6</v>
      </c>
      <c r="D46" s="87">
        <v>100.1</v>
      </c>
      <c r="E46" s="87">
        <v>98.8</v>
      </c>
      <c r="F46" s="87">
        <v>100.1</v>
      </c>
      <c r="G46" s="87">
        <v>97.2</v>
      </c>
      <c r="H46" s="87">
        <v>95.4</v>
      </c>
      <c r="I46" s="87">
        <v>94.6</v>
      </c>
      <c r="J46" s="87">
        <v>95.4</v>
      </c>
      <c r="K46" s="87">
        <v>97.7</v>
      </c>
      <c r="L46" s="87">
        <v>97.2</v>
      </c>
      <c r="M46" s="87">
        <v>100.5</v>
      </c>
      <c r="N46" s="87">
        <v>99.7</v>
      </c>
      <c r="O46" s="87">
        <v>98</v>
      </c>
    </row>
    <row r="47" spans="1:15" s="52" customFormat="1" ht="12.75" customHeight="1" x14ac:dyDescent="0.3">
      <c r="A47" s="67">
        <v>2018</v>
      </c>
      <c r="B47" s="46"/>
      <c r="C47" s="87">
        <v>100.3</v>
      </c>
      <c r="D47" s="87">
        <v>99.7</v>
      </c>
      <c r="E47" s="87">
        <v>98.3</v>
      </c>
      <c r="F47" s="87">
        <v>102.3</v>
      </c>
      <c r="G47" s="87">
        <v>106.5</v>
      </c>
      <c r="H47" s="87">
        <v>108.5</v>
      </c>
      <c r="I47" s="87">
        <v>108.2</v>
      </c>
      <c r="J47" s="87">
        <v>110</v>
      </c>
      <c r="K47" s="87">
        <v>117.2</v>
      </c>
      <c r="L47" s="87">
        <v>119.8</v>
      </c>
      <c r="M47" s="87">
        <v>124.8</v>
      </c>
      <c r="N47" s="87">
        <v>114.6</v>
      </c>
      <c r="O47" s="87">
        <v>109.2</v>
      </c>
    </row>
    <row r="48" spans="1:15" s="52" customFormat="1" ht="12.75" customHeight="1" x14ac:dyDescent="0.3">
      <c r="A48" s="67">
        <v>2019</v>
      </c>
      <c r="B48" s="46"/>
      <c r="C48" s="87">
        <v>104.5</v>
      </c>
      <c r="D48" s="87">
        <v>102.7</v>
      </c>
      <c r="E48" s="87">
        <v>104.1</v>
      </c>
      <c r="F48" s="87">
        <v>107.4</v>
      </c>
      <c r="G48" s="87">
        <v>111</v>
      </c>
      <c r="H48" s="87">
        <v>109.6</v>
      </c>
      <c r="I48" s="87">
        <v>108.1</v>
      </c>
      <c r="J48" s="87">
        <v>106.6</v>
      </c>
      <c r="K48" s="87">
        <v>106.2</v>
      </c>
      <c r="L48" s="87">
        <v>105.9</v>
      </c>
      <c r="M48" s="87">
        <v>105.2</v>
      </c>
      <c r="N48" s="87">
        <v>104.5</v>
      </c>
      <c r="O48" s="87">
        <v>106.3</v>
      </c>
    </row>
    <row r="49" spans="1:15" s="52" customFormat="1" ht="12.75" customHeight="1" x14ac:dyDescent="0.3">
      <c r="A49" s="67">
        <v>2020</v>
      </c>
      <c r="B49" s="46"/>
      <c r="C49" s="87">
        <v>107.2</v>
      </c>
      <c r="D49" s="87">
        <v>103.2</v>
      </c>
      <c r="E49" s="87">
        <v>97.8</v>
      </c>
      <c r="F49" s="87">
        <v>91.1</v>
      </c>
      <c r="G49" s="86">
        <v>86.9</v>
      </c>
      <c r="H49" s="86">
        <v>89.6</v>
      </c>
      <c r="I49" s="86">
        <v>91.1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-7.4</v>
      </c>
      <c r="D53" s="89">
        <f t="shared" ref="D53:N53" si="12">IF(D44=0," ",ROUND(ROUND(D44,1)*100/ROUND(C44,1)-100,1))</f>
        <v>5.2</v>
      </c>
      <c r="E53" s="89">
        <f t="shared" si="12"/>
        <v>3.7</v>
      </c>
      <c r="F53" s="89">
        <f t="shared" si="12"/>
        <v>1.9</v>
      </c>
      <c r="G53" s="89">
        <f t="shared" si="12"/>
        <v>2.9</v>
      </c>
      <c r="H53" s="89">
        <f t="shared" si="12"/>
        <v>-1.3</v>
      </c>
      <c r="I53" s="89">
        <f t="shared" si="12"/>
        <v>0.1</v>
      </c>
      <c r="J53" s="89">
        <f t="shared" si="12"/>
        <v>-4.4000000000000004</v>
      </c>
      <c r="K53" s="89">
        <f t="shared" si="12"/>
        <v>-3.6</v>
      </c>
      <c r="L53" s="89">
        <f t="shared" si="12"/>
        <v>-1.1000000000000001</v>
      </c>
      <c r="M53" s="89">
        <f t="shared" si="12"/>
        <v>0.9</v>
      </c>
      <c r="N53" s="89">
        <f t="shared" si="12"/>
        <v>-6.9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-4.2</v>
      </c>
      <c r="D54" s="89">
        <f t="shared" ref="D54:N54" si="13">IF(D45=0," ",ROUND(ROUND(D45,1)*100/ROUND(C45,1)-100,1))</f>
        <v>-3.3</v>
      </c>
      <c r="E54" s="89">
        <f t="shared" si="13"/>
        <v>1.8</v>
      </c>
      <c r="F54" s="89">
        <f t="shared" si="13"/>
        <v>2</v>
      </c>
      <c r="G54" s="89">
        <f t="shared" si="13"/>
        <v>3.9</v>
      </c>
      <c r="H54" s="89">
        <f t="shared" si="13"/>
        <v>3.9</v>
      </c>
      <c r="I54" s="89">
        <f t="shared" si="13"/>
        <v>-1.8</v>
      </c>
      <c r="J54" s="89">
        <f t="shared" si="13"/>
        <v>-2.6</v>
      </c>
      <c r="K54" s="89">
        <f t="shared" si="13"/>
        <v>2.8</v>
      </c>
      <c r="L54" s="89">
        <f t="shared" si="13"/>
        <v>3.8</v>
      </c>
      <c r="M54" s="89">
        <f t="shared" si="13"/>
        <v>-2.2000000000000002</v>
      </c>
      <c r="N54" s="89">
        <f t="shared" si="13"/>
        <v>4.8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1.3</v>
      </c>
      <c r="D55" s="89">
        <f t="shared" ref="D55:N55" si="14">IF(D46=0," ",ROUND(ROUND(D46,1)*100/ROUND(C46,1)-100,1))</f>
        <v>0.5</v>
      </c>
      <c r="E55" s="89">
        <f t="shared" si="14"/>
        <v>-1.3</v>
      </c>
      <c r="F55" s="89">
        <f t="shared" si="14"/>
        <v>1.3</v>
      </c>
      <c r="G55" s="89">
        <f t="shared" si="14"/>
        <v>-2.9</v>
      </c>
      <c r="H55" s="89">
        <f t="shared" si="14"/>
        <v>-1.9</v>
      </c>
      <c r="I55" s="89">
        <f t="shared" si="14"/>
        <v>-0.8</v>
      </c>
      <c r="J55" s="89">
        <f t="shared" si="14"/>
        <v>0.8</v>
      </c>
      <c r="K55" s="89">
        <f t="shared" si="14"/>
        <v>2.4</v>
      </c>
      <c r="L55" s="89">
        <f t="shared" si="14"/>
        <v>-0.5</v>
      </c>
      <c r="M55" s="89">
        <f t="shared" si="14"/>
        <v>3.4</v>
      </c>
      <c r="N55" s="89">
        <f t="shared" si="14"/>
        <v>-0.8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0.6</v>
      </c>
      <c r="D56" s="89">
        <f t="shared" ref="D56:N56" si="15">IF(D47=0," ",ROUND(ROUND(D47,1)*100/ROUND(C47,1)-100,1))</f>
        <v>-0.6</v>
      </c>
      <c r="E56" s="89">
        <f t="shared" si="15"/>
        <v>-1.4</v>
      </c>
      <c r="F56" s="89">
        <f t="shared" si="15"/>
        <v>4.0999999999999996</v>
      </c>
      <c r="G56" s="89">
        <f t="shared" si="15"/>
        <v>4.0999999999999996</v>
      </c>
      <c r="H56" s="89">
        <f t="shared" si="15"/>
        <v>1.9</v>
      </c>
      <c r="I56" s="89">
        <f t="shared" si="15"/>
        <v>-0.3</v>
      </c>
      <c r="J56" s="89">
        <f t="shared" si="15"/>
        <v>1.7</v>
      </c>
      <c r="K56" s="89">
        <f t="shared" si="15"/>
        <v>6.5</v>
      </c>
      <c r="L56" s="89">
        <f t="shared" si="15"/>
        <v>2.2000000000000002</v>
      </c>
      <c r="M56" s="89">
        <f t="shared" si="15"/>
        <v>4.2</v>
      </c>
      <c r="N56" s="89">
        <f t="shared" si="15"/>
        <v>-8.1999999999999993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-8.8000000000000007</v>
      </c>
      <c r="D57" s="89">
        <f t="shared" ref="D57:N57" si="16">IF(D48=0," ",ROUND(ROUND(D48,1)*100/ROUND(C48,1)-100,1))</f>
        <v>-1.7</v>
      </c>
      <c r="E57" s="89">
        <f t="shared" si="16"/>
        <v>1.4</v>
      </c>
      <c r="F57" s="89">
        <f t="shared" si="16"/>
        <v>3.2</v>
      </c>
      <c r="G57" s="89">
        <f t="shared" si="16"/>
        <v>3.4</v>
      </c>
      <c r="H57" s="89">
        <f t="shared" si="16"/>
        <v>-1.3</v>
      </c>
      <c r="I57" s="89">
        <f t="shared" si="16"/>
        <v>-1.4</v>
      </c>
      <c r="J57" s="89">
        <f t="shared" si="16"/>
        <v>-1.4</v>
      </c>
      <c r="K57" s="89">
        <f t="shared" si="16"/>
        <v>-0.4</v>
      </c>
      <c r="L57" s="89">
        <f t="shared" si="16"/>
        <v>-0.3</v>
      </c>
      <c r="M57" s="89">
        <f t="shared" si="16"/>
        <v>-0.7</v>
      </c>
      <c r="N57" s="89">
        <f t="shared" si="16"/>
        <v>-0.7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2.6</v>
      </c>
      <c r="D58" s="89">
        <f t="shared" ref="D58:N58" si="17">IF(D49=0," ",ROUND(ROUND(D49,1)*100/ROUND(C49,1)-100,1))</f>
        <v>-3.7</v>
      </c>
      <c r="E58" s="89">
        <f t="shared" si="17"/>
        <v>-5.2</v>
      </c>
      <c r="F58" s="89">
        <f t="shared" si="17"/>
        <v>-6.9</v>
      </c>
      <c r="G58" s="89">
        <f t="shared" si="17"/>
        <v>-4.5999999999999996</v>
      </c>
      <c r="H58" s="89">
        <f t="shared" si="17"/>
        <v>3.1</v>
      </c>
      <c r="I58" s="89">
        <f t="shared" si="17"/>
        <v>1.7</v>
      </c>
      <c r="J58" s="89" t="str">
        <f t="shared" si="17"/>
        <v xml:space="preserve"> </v>
      </c>
      <c r="K58" s="89" t="str">
        <f t="shared" si="17"/>
        <v xml:space="preserve"> </v>
      </c>
      <c r="L58" s="89" t="str">
        <f t="shared" si="17"/>
        <v xml:space="preserve"> </v>
      </c>
      <c r="M58" s="89" t="str">
        <f t="shared" si="17"/>
        <v xml:space="preserve"> </v>
      </c>
      <c r="N58" s="89" t="str">
        <f t="shared" si="17"/>
        <v xml:space="preserve"> </v>
      </c>
      <c r="O58" s="97"/>
    </row>
    <row r="59" spans="1:15" s="52" customFormat="1" ht="12.75" customHeight="1" x14ac:dyDescent="0.3">
      <c r="A59" s="67"/>
      <c r="B59" s="49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O62" si="18">IF(C45=0," ",ROUND(ROUND(C45,1)*100/ROUND(C44,1)-100,1))</f>
        <v>-7.4</v>
      </c>
      <c r="D62" s="88">
        <f t="shared" si="18"/>
        <v>-14.9</v>
      </c>
      <c r="E62" s="88">
        <f t="shared" si="18"/>
        <v>-16.399999999999999</v>
      </c>
      <c r="F62" s="88">
        <f t="shared" si="18"/>
        <v>-16.3</v>
      </c>
      <c r="G62" s="88">
        <f t="shared" si="18"/>
        <v>-15.5</v>
      </c>
      <c r="H62" s="88">
        <f t="shared" si="18"/>
        <v>-11.1</v>
      </c>
      <c r="I62" s="88">
        <f t="shared" si="18"/>
        <v>-12.8</v>
      </c>
      <c r="J62" s="88">
        <f t="shared" si="18"/>
        <v>-11.1</v>
      </c>
      <c r="K62" s="88">
        <f t="shared" si="18"/>
        <v>-5.2</v>
      </c>
      <c r="L62" s="88">
        <f t="shared" si="18"/>
        <v>-0.5</v>
      </c>
      <c r="M62" s="88">
        <f t="shared" si="18"/>
        <v>-3.6</v>
      </c>
      <c r="N62" s="88">
        <f t="shared" si="18"/>
        <v>8.5</v>
      </c>
      <c r="O62" s="88">
        <f t="shared" si="18"/>
        <v>-9.1</v>
      </c>
    </row>
    <row r="63" spans="1:15" ht="12.75" customHeight="1" x14ac:dyDescent="0.25">
      <c r="A63" s="67">
        <v>2017</v>
      </c>
      <c r="B63" s="46"/>
      <c r="C63" s="88">
        <f t="shared" ref="C63:O63" si="19">IF(C46=0," ",ROUND(ROUND(C46,1)*100/ROUND(C45,1)-100,1))</f>
        <v>14.7</v>
      </c>
      <c r="D63" s="88">
        <f t="shared" si="19"/>
        <v>19.3</v>
      </c>
      <c r="E63" s="88">
        <f t="shared" si="19"/>
        <v>15.7</v>
      </c>
      <c r="F63" s="88">
        <f t="shared" si="19"/>
        <v>14.9</v>
      </c>
      <c r="G63" s="88">
        <f t="shared" si="19"/>
        <v>7.4</v>
      </c>
      <c r="H63" s="88">
        <f t="shared" si="19"/>
        <v>1.5</v>
      </c>
      <c r="I63" s="88">
        <f t="shared" si="19"/>
        <v>2.5</v>
      </c>
      <c r="J63" s="88">
        <f t="shared" si="19"/>
        <v>6.1</v>
      </c>
      <c r="K63" s="88">
        <f t="shared" si="19"/>
        <v>5.7</v>
      </c>
      <c r="L63" s="88">
        <f t="shared" si="19"/>
        <v>1.4</v>
      </c>
      <c r="M63" s="88">
        <f t="shared" si="19"/>
        <v>7.1</v>
      </c>
      <c r="N63" s="88">
        <f t="shared" si="19"/>
        <v>1.4</v>
      </c>
      <c r="O63" s="88">
        <f t="shared" si="19"/>
        <v>7.8</v>
      </c>
    </row>
    <row r="64" spans="1:15" ht="12.75" customHeight="1" x14ac:dyDescent="0.25">
      <c r="A64" s="67">
        <v>2018</v>
      </c>
      <c r="B64" s="46"/>
      <c r="C64" s="88">
        <f t="shared" ref="C64:O64" si="20">IF(C47=0," ",ROUND(ROUND(C47,1)*100/ROUND(C46,1)-100,1))</f>
        <v>0.7</v>
      </c>
      <c r="D64" s="88">
        <f t="shared" si="20"/>
        <v>-0.4</v>
      </c>
      <c r="E64" s="88">
        <f t="shared" si="20"/>
        <v>-0.5</v>
      </c>
      <c r="F64" s="88">
        <f t="shared" si="20"/>
        <v>2.2000000000000002</v>
      </c>
      <c r="G64" s="88">
        <f t="shared" si="20"/>
        <v>9.6</v>
      </c>
      <c r="H64" s="88">
        <f t="shared" si="20"/>
        <v>13.7</v>
      </c>
      <c r="I64" s="88">
        <f t="shared" si="20"/>
        <v>14.4</v>
      </c>
      <c r="J64" s="88">
        <f t="shared" si="20"/>
        <v>15.3</v>
      </c>
      <c r="K64" s="88">
        <f t="shared" si="20"/>
        <v>20</v>
      </c>
      <c r="L64" s="88">
        <f t="shared" si="20"/>
        <v>23.3</v>
      </c>
      <c r="M64" s="88">
        <f t="shared" si="20"/>
        <v>24.2</v>
      </c>
      <c r="N64" s="88">
        <f t="shared" si="20"/>
        <v>14.9</v>
      </c>
      <c r="O64" s="88">
        <f t="shared" si="20"/>
        <v>11.4</v>
      </c>
    </row>
    <row r="65" spans="1:15" ht="12.75" customHeight="1" x14ac:dyDescent="0.25">
      <c r="A65" s="67">
        <v>2019</v>
      </c>
      <c r="B65" s="46"/>
      <c r="C65" s="88">
        <f t="shared" ref="C65:O65" si="21">IF(C48=0," ",ROUND(ROUND(C48,1)*100/ROUND(C47,1)-100,1))</f>
        <v>4.2</v>
      </c>
      <c r="D65" s="88">
        <f t="shared" si="21"/>
        <v>3</v>
      </c>
      <c r="E65" s="88">
        <f t="shared" si="21"/>
        <v>5.9</v>
      </c>
      <c r="F65" s="88">
        <f t="shared" si="21"/>
        <v>5</v>
      </c>
      <c r="G65" s="88">
        <f t="shared" si="21"/>
        <v>4.2</v>
      </c>
      <c r="H65" s="88">
        <f t="shared" si="21"/>
        <v>1</v>
      </c>
      <c r="I65" s="88">
        <f t="shared" si="21"/>
        <v>-0.1</v>
      </c>
      <c r="J65" s="88">
        <f t="shared" si="21"/>
        <v>-3.1</v>
      </c>
      <c r="K65" s="88">
        <f t="shared" si="21"/>
        <v>-9.4</v>
      </c>
      <c r="L65" s="88">
        <f t="shared" si="21"/>
        <v>-11.6</v>
      </c>
      <c r="M65" s="88">
        <f t="shared" si="21"/>
        <v>-15.7</v>
      </c>
      <c r="N65" s="88">
        <f t="shared" si="21"/>
        <v>-8.8000000000000007</v>
      </c>
      <c r="O65" s="88">
        <f t="shared" si="21"/>
        <v>-2.7</v>
      </c>
    </row>
    <row r="66" spans="1:15" ht="12.75" customHeight="1" x14ac:dyDescent="0.25">
      <c r="A66" s="67">
        <v>2020</v>
      </c>
      <c r="B66" s="46"/>
      <c r="C66" s="88">
        <f t="shared" ref="C66:O66" si="22">IF(C49=0," ",ROUND(ROUND(C49,1)*100/ROUND(C48,1)-100,1))</f>
        <v>2.6</v>
      </c>
      <c r="D66" s="88">
        <f t="shared" si="22"/>
        <v>0.5</v>
      </c>
      <c r="E66" s="88">
        <f t="shared" si="22"/>
        <v>-6.1</v>
      </c>
      <c r="F66" s="88">
        <f t="shared" si="22"/>
        <v>-15.2</v>
      </c>
      <c r="G66" s="88">
        <f t="shared" si="22"/>
        <v>-21.7</v>
      </c>
      <c r="H66" s="88">
        <f t="shared" si="22"/>
        <v>-18.2</v>
      </c>
      <c r="I66" s="88">
        <f t="shared" si="22"/>
        <v>-15.7</v>
      </c>
      <c r="J66" s="88" t="str">
        <f t="shared" si="22"/>
        <v xml:space="preserve"> </v>
      </c>
      <c r="K66" s="88" t="str">
        <f t="shared" si="22"/>
        <v xml:space="preserve"> </v>
      </c>
      <c r="L66" s="88" t="str">
        <f t="shared" si="22"/>
        <v xml:space="preserve"> </v>
      </c>
      <c r="M66" s="88" t="str">
        <f t="shared" si="22"/>
        <v xml:space="preserve"> </v>
      </c>
      <c r="N66" s="88" t="str">
        <f t="shared" si="22"/>
        <v xml:space="preserve"> </v>
      </c>
      <c r="O66" s="88" t="str">
        <f t="shared" si="22"/>
        <v xml:space="preserve"> </v>
      </c>
    </row>
    <row r="67" spans="1:15" ht="12.75" customHeight="1" x14ac:dyDescent="0.25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2.75" customHeight="1" x14ac:dyDescent="0.25"/>
    <row r="69" spans="1:15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</sheetData>
  <customSheetViews>
    <customSheetView guid="{F9E9A101-0AED-4E93-9EB5-9B29754FB962}" showPageBreaks="1" printArea="1" topLeftCell="A7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&amp;C12</oddFooter>
      </headerFooter>
    </customSheetView>
    <customSheetView guid="{9F831791-35FE-48B9-B51E-7149413B65FB}" topLeftCell="A20">
      <selection activeCell="R66" sqref="R66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&amp;C12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&amp;C12</oddFooter>
      </headerFooter>
    </customSheetView>
    <customSheetView guid="{14493184-DA4B-400F-B257-6CC69D97FB7C}" showPageBreaks="1" printArea="1" topLeftCell="A33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&amp;C12</oddFooter>
      </headerFooter>
    </customSheetView>
  </customSheetViews>
  <mergeCells count="5">
    <mergeCell ref="A1:O1"/>
    <mergeCell ref="A3:O3"/>
    <mergeCell ref="A5:B10"/>
    <mergeCell ref="O5:O10"/>
    <mergeCell ref="A69:K69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&amp;C12</oddFooter>
  </headerFooter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Normal="100" workbookViewId="0">
      <selection activeCell="P1" sqref="P1"/>
    </sheetView>
  </sheetViews>
  <sheetFormatPr baseColWidth="10" defaultColWidth="11.44140625" defaultRowHeight="12" x14ac:dyDescent="0.25"/>
  <cols>
    <col min="1" max="1" width="6.6640625" style="25" customWidth="1"/>
    <col min="2" max="2" width="0.88671875" style="25" customWidth="1"/>
    <col min="3" max="14" width="6.33203125" style="25" customWidth="1"/>
    <col min="15" max="15" width="6.5546875" style="25" customWidth="1"/>
    <col min="16" max="16" width="3.109375" style="25" customWidth="1"/>
    <col min="17" max="16384" width="11.44140625" style="25"/>
  </cols>
  <sheetData>
    <row r="1" spans="1:15" s="52" customFormat="1" ht="12.75" customHeight="1" x14ac:dyDescent="0.3">
      <c r="A1" s="140" t="s">
        <v>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52" customFormat="1" ht="12.75" customHeight="1" x14ac:dyDescent="0.3"/>
    <row r="3" spans="1:15" s="52" customFormat="1" ht="12.75" customHeight="1" x14ac:dyDescent="0.3">
      <c r="A3" s="141" t="s">
        <v>68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52" customFormat="1" ht="12.75" customHeight="1" x14ac:dyDescent="0.3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 x14ac:dyDescent="0.3">
      <c r="A5" s="142" t="s">
        <v>40</v>
      </c>
      <c r="B5" s="143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48" t="s">
        <v>52</v>
      </c>
    </row>
    <row r="6" spans="1:15" s="52" customFormat="1" ht="12.75" customHeight="1" x14ac:dyDescent="0.3">
      <c r="A6" s="144"/>
      <c r="B6" s="145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9"/>
    </row>
    <row r="7" spans="1:15" s="52" customFormat="1" ht="5.0999999999999996" customHeight="1" x14ac:dyDescent="0.3">
      <c r="A7" s="144"/>
      <c r="B7" s="145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49"/>
    </row>
    <row r="8" spans="1:15" s="52" customFormat="1" ht="5.0999999999999996" customHeight="1" x14ac:dyDescent="0.3">
      <c r="A8" s="144"/>
      <c r="B8" s="145"/>
      <c r="C8" s="42"/>
      <c r="D8" s="43"/>
      <c r="F8" s="43"/>
      <c r="H8" s="43"/>
      <c r="J8" s="43"/>
      <c r="L8" s="43"/>
      <c r="N8" s="43"/>
      <c r="O8" s="149"/>
    </row>
    <row r="9" spans="1:15" s="52" customFormat="1" ht="12.75" customHeight="1" x14ac:dyDescent="0.3">
      <c r="A9" s="144"/>
      <c r="B9" s="145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49"/>
    </row>
    <row r="10" spans="1:15" s="52" customFormat="1" ht="4.5" customHeight="1" x14ac:dyDescent="0.3">
      <c r="A10" s="146"/>
      <c r="B10" s="147"/>
      <c r="C10" s="42"/>
      <c r="D10" s="43"/>
      <c r="F10" s="43"/>
      <c r="H10" s="43"/>
      <c r="J10" s="43"/>
      <c r="L10" s="43"/>
      <c r="N10" s="43"/>
      <c r="O10" s="150"/>
    </row>
    <row r="11" spans="1:15" s="52" customFormat="1" ht="12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 x14ac:dyDescent="0.3">
      <c r="A12" s="32" t="s">
        <v>79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 x14ac:dyDescent="0.3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 x14ac:dyDescent="0.3">
      <c r="A14" s="32" t="s">
        <v>97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 x14ac:dyDescent="0.3"/>
    <row r="16" spans="1:15" s="52" customFormat="1" ht="12.75" customHeight="1" x14ac:dyDescent="0.3">
      <c r="A16" s="67">
        <v>2015</v>
      </c>
      <c r="B16" s="46"/>
      <c r="C16" s="87">
        <v>98.5</v>
      </c>
      <c r="D16" s="87">
        <v>99.1</v>
      </c>
      <c r="E16" s="87">
        <v>99.6</v>
      </c>
      <c r="F16" s="87">
        <v>100</v>
      </c>
      <c r="G16" s="87">
        <v>100.1</v>
      </c>
      <c r="H16" s="87">
        <v>100.1</v>
      </c>
      <c r="I16" s="87">
        <v>100.4</v>
      </c>
      <c r="J16" s="87">
        <v>100.6</v>
      </c>
      <c r="K16" s="87">
        <v>100.6</v>
      </c>
      <c r="L16" s="87">
        <v>100.7</v>
      </c>
      <c r="M16" s="87">
        <v>100</v>
      </c>
      <c r="N16" s="87">
        <v>100.3</v>
      </c>
      <c r="O16" s="87">
        <v>100</v>
      </c>
    </row>
    <row r="17" spans="1:15" s="52" customFormat="1" ht="12.75" customHeight="1" x14ac:dyDescent="0.3">
      <c r="A17" s="67">
        <v>2016</v>
      </c>
      <c r="B17" s="46"/>
      <c r="C17" s="87">
        <v>99.7</v>
      </c>
      <c r="D17" s="87">
        <v>100.2</v>
      </c>
      <c r="E17" s="87">
        <v>100.9</v>
      </c>
      <c r="F17" s="87">
        <v>101</v>
      </c>
      <c r="G17" s="87">
        <v>101.4</v>
      </c>
      <c r="H17" s="87">
        <v>101.4</v>
      </c>
      <c r="I17" s="87">
        <v>101.9</v>
      </c>
      <c r="J17" s="87">
        <v>101.9</v>
      </c>
      <c r="K17" s="87">
        <v>101.9</v>
      </c>
      <c r="L17" s="87">
        <v>102</v>
      </c>
      <c r="M17" s="87">
        <v>101.4</v>
      </c>
      <c r="N17" s="87">
        <v>101.8</v>
      </c>
      <c r="O17" s="87">
        <v>101.3</v>
      </c>
    </row>
    <row r="18" spans="1:15" s="52" customFormat="1" ht="12.75" customHeight="1" x14ac:dyDescent="0.3">
      <c r="A18" s="67">
        <v>2017</v>
      </c>
      <c r="B18" s="46"/>
      <c r="C18" s="87">
        <v>100.9</v>
      </c>
      <c r="D18" s="87">
        <v>101.6</v>
      </c>
      <c r="E18" s="87">
        <v>102</v>
      </c>
      <c r="F18" s="87">
        <v>102.4</v>
      </c>
      <c r="G18" s="87">
        <v>102.5</v>
      </c>
      <c r="H18" s="87">
        <v>103</v>
      </c>
      <c r="I18" s="87">
        <v>103.5</v>
      </c>
      <c r="J18" s="87">
        <v>103.6</v>
      </c>
      <c r="K18" s="87">
        <v>103.5</v>
      </c>
      <c r="L18" s="87">
        <v>103.4</v>
      </c>
      <c r="M18" s="87">
        <v>102.8</v>
      </c>
      <c r="N18" s="87">
        <v>103.4</v>
      </c>
      <c r="O18" s="87">
        <v>102.7</v>
      </c>
    </row>
    <row r="19" spans="1:15" s="52" customFormat="1" ht="12.75" customHeight="1" x14ac:dyDescent="0.3">
      <c r="A19" s="67">
        <v>2018</v>
      </c>
      <c r="B19" s="46"/>
      <c r="C19" s="87">
        <v>102.6</v>
      </c>
      <c r="D19" s="87">
        <v>103.1</v>
      </c>
      <c r="E19" s="87">
        <v>103.9</v>
      </c>
      <c r="F19" s="87">
        <v>104</v>
      </c>
      <c r="G19" s="87">
        <v>104.6</v>
      </c>
      <c r="H19" s="87">
        <v>104.6</v>
      </c>
      <c r="I19" s="87">
        <v>105.1</v>
      </c>
      <c r="J19" s="87">
        <v>105.2</v>
      </c>
      <c r="K19" s="87">
        <v>105.2</v>
      </c>
      <c r="L19" s="87">
        <v>105.4</v>
      </c>
      <c r="M19" s="87">
        <v>104.4</v>
      </c>
      <c r="N19" s="87">
        <v>104.8</v>
      </c>
      <c r="O19" s="87">
        <v>104.4</v>
      </c>
    </row>
    <row r="20" spans="1:15" s="52" customFormat="1" ht="12.75" customHeight="1" x14ac:dyDescent="0.3">
      <c r="A20" s="67">
        <v>2019</v>
      </c>
      <c r="B20" s="46"/>
      <c r="C20" s="87">
        <v>104.1</v>
      </c>
      <c r="D20" s="87">
        <v>104.7</v>
      </c>
      <c r="E20" s="87">
        <v>105.1</v>
      </c>
      <c r="F20" s="87">
        <v>105.9</v>
      </c>
      <c r="G20" s="87">
        <v>106</v>
      </c>
      <c r="H20" s="87">
        <v>106.4</v>
      </c>
      <c r="I20" s="87">
        <v>106.8</v>
      </c>
      <c r="J20" s="87">
        <v>106.8</v>
      </c>
      <c r="K20" s="87">
        <v>106.8</v>
      </c>
      <c r="L20" s="87">
        <v>106.9</v>
      </c>
      <c r="M20" s="87">
        <v>106</v>
      </c>
      <c r="N20" s="87">
        <v>106.6</v>
      </c>
      <c r="O20" s="87">
        <v>106</v>
      </c>
    </row>
    <row r="21" spans="1:15" s="52" customFormat="1" ht="12.75" customHeight="1" x14ac:dyDescent="0.3">
      <c r="A21" s="67">
        <v>2020</v>
      </c>
      <c r="B21" s="46"/>
      <c r="C21" s="87">
        <v>105.6</v>
      </c>
      <c r="D21" s="87">
        <v>106.4</v>
      </c>
      <c r="E21" s="87">
        <v>106.8</v>
      </c>
      <c r="F21" s="87">
        <v>107.6</v>
      </c>
      <c r="G21" s="86">
        <v>107.5</v>
      </c>
      <c r="H21" s="86">
        <v>108.1</v>
      </c>
      <c r="I21" s="86">
        <v>107.7</v>
      </c>
      <c r="J21" s="86"/>
      <c r="K21" s="86"/>
      <c r="L21" s="86"/>
      <c r="M21" s="86"/>
      <c r="N21" s="86"/>
      <c r="O21" s="86"/>
    </row>
    <row r="22" spans="1:15" s="52" customFormat="1" ht="12.75" customHeight="1" x14ac:dyDescent="0.3">
      <c r="A22" s="67"/>
      <c r="B22" s="49"/>
      <c r="C22" s="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8"/>
    </row>
    <row r="23" spans="1:15" s="52" customFormat="1" ht="12.75" customHeight="1" x14ac:dyDescent="0.3">
      <c r="A23" s="32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52" customFormat="1" ht="12.75" customHeight="1" x14ac:dyDescent="0.3"/>
    <row r="25" spans="1:15" s="52" customFormat="1" ht="12.75" customHeight="1" x14ac:dyDescent="0.3">
      <c r="A25" s="67">
        <v>2015</v>
      </c>
      <c r="B25" s="46"/>
      <c r="C25" s="89">
        <v>-0.7</v>
      </c>
      <c r="D25" s="89">
        <f t="shared" ref="D25:N25" si="0">IF(D16=0," ",ROUND(ROUND(D16,1)*100/ROUND(C16,1)-100,1))</f>
        <v>0.6</v>
      </c>
      <c r="E25" s="89">
        <f t="shared" si="0"/>
        <v>0.5</v>
      </c>
      <c r="F25" s="89">
        <f t="shared" si="0"/>
        <v>0.4</v>
      </c>
      <c r="G25" s="89">
        <f t="shared" si="0"/>
        <v>0.1</v>
      </c>
      <c r="H25" s="89">
        <f t="shared" si="0"/>
        <v>0</v>
      </c>
      <c r="I25" s="89">
        <f t="shared" si="0"/>
        <v>0.3</v>
      </c>
      <c r="J25" s="89">
        <f t="shared" si="0"/>
        <v>0.2</v>
      </c>
      <c r="K25" s="89">
        <f t="shared" si="0"/>
        <v>0</v>
      </c>
      <c r="L25" s="89">
        <f t="shared" si="0"/>
        <v>0.1</v>
      </c>
      <c r="M25" s="89">
        <f t="shared" si="0"/>
        <v>-0.7</v>
      </c>
      <c r="N25" s="89">
        <f t="shared" si="0"/>
        <v>0.3</v>
      </c>
      <c r="O25" s="95" t="s">
        <v>15</v>
      </c>
    </row>
    <row r="26" spans="1:15" s="52" customFormat="1" ht="12.75" customHeight="1" x14ac:dyDescent="0.3">
      <c r="A26" s="67">
        <v>2016</v>
      </c>
      <c r="B26" s="46"/>
      <c r="C26" s="89">
        <f>IF(C17=0," ",ROUND(ROUND(C17,1)*100/ROUND(N16,1)-100,1))</f>
        <v>-0.6</v>
      </c>
      <c r="D26" s="89">
        <f t="shared" ref="D26:N26" si="1">IF(D17=0," ",ROUND(ROUND(D17,1)*100/ROUND(C17,1)-100,1))</f>
        <v>0.5</v>
      </c>
      <c r="E26" s="89">
        <f t="shared" si="1"/>
        <v>0.7</v>
      </c>
      <c r="F26" s="89">
        <f t="shared" si="1"/>
        <v>0.1</v>
      </c>
      <c r="G26" s="89">
        <f t="shared" si="1"/>
        <v>0.4</v>
      </c>
      <c r="H26" s="89">
        <f t="shared" si="1"/>
        <v>0</v>
      </c>
      <c r="I26" s="89">
        <f t="shared" si="1"/>
        <v>0.5</v>
      </c>
      <c r="J26" s="89">
        <f t="shared" si="1"/>
        <v>0</v>
      </c>
      <c r="K26" s="89">
        <f t="shared" si="1"/>
        <v>0</v>
      </c>
      <c r="L26" s="89">
        <f t="shared" si="1"/>
        <v>0.1</v>
      </c>
      <c r="M26" s="89">
        <f t="shared" si="1"/>
        <v>-0.6</v>
      </c>
      <c r="N26" s="89">
        <f t="shared" si="1"/>
        <v>0.4</v>
      </c>
      <c r="O26" s="95" t="s">
        <v>15</v>
      </c>
    </row>
    <row r="27" spans="1:15" s="52" customFormat="1" ht="12.75" customHeight="1" x14ac:dyDescent="0.3">
      <c r="A27" s="67">
        <v>2017</v>
      </c>
      <c r="B27" s="46"/>
      <c r="C27" s="89">
        <f>IF(C18=0," ",ROUND(ROUND(C18,1)*100/ROUND(N17,1)-100,1))</f>
        <v>-0.9</v>
      </c>
      <c r="D27" s="89">
        <f t="shared" ref="D27:N27" si="2">IF(D18=0," ",ROUND(ROUND(D18,1)*100/ROUND(C18,1)-100,1))</f>
        <v>0.7</v>
      </c>
      <c r="E27" s="89">
        <f t="shared" si="2"/>
        <v>0.4</v>
      </c>
      <c r="F27" s="89">
        <f t="shared" si="2"/>
        <v>0.4</v>
      </c>
      <c r="G27" s="89">
        <f t="shared" si="2"/>
        <v>0.1</v>
      </c>
      <c r="H27" s="89">
        <f t="shared" si="2"/>
        <v>0.5</v>
      </c>
      <c r="I27" s="89">
        <f t="shared" si="2"/>
        <v>0.5</v>
      </c>
      <c r="J27" s="89">
        <f t="shared" si="2"/>
        <v>0.1</v>
      </c>
      <c r="K27" s="89">
        <f t="shared" si="2"/>
        <v>-0.1</v>
      </c>
      <c r="L27" s="89">
        <f t="shared" si="2"/>
        <v>-0.1</v>
      </c>
      <c r="M27" s="89">
        <f t="shared" si="2"/>
        <v>-0.6</v>
      </c>
      <c r="N27" s="89">
        <f t="shared" si="2"/>
        <v>0.6</v>
      </c>
      <c r="O27" s="95" t="s">
        <v>15</v>
      </c>
    </row>
    <row r="28" spans="1:15" s="52" customFormat="1" ht="12.75" customHeight="1" x14ac:dyDescent="0.3">
      <c r="A28" s="67">
        <v>2018</v>
      </c>
      <c r="B28" s="46"/>
      <c r="C28" s="89">
        <f>IF(C19=0," ",ROUND(ROUND(C19,1)*100/ROUND(N18,1)-100,1))</f>
        <v>-0.8</v>
      </c>
      <c r="D28" s="89">
        <f t="shared" ref="D28:N28" si="3">IF(D19=0," ",ROUND(ROUND(D19,1)*100/ROUND(C19,1)-100,1))</f>
        <v>0.5</v>
      </c>
      <c r="E28" s="89">
        <f t="shared" si="3"/>
        <v>0.8</v>
      </c>
      <c r="F28" s="89">
        <f t="shared" si="3"/>
        <v>0.1</v>
      </c>
      <c r="G28" s="89">
        <f t="shared" si="3"/>
        <v>0.6</v>
      </c>
      <c r="H28" s="89">
        <f t="shared" si="3"/>
        <v>0</v>
      </c>
      <c r="I28" s="89">
        <f t="shared" si="3"/>
        <v>0.5</v>
      </c>
      <c r="J28" s="89">
        <f t="shared" si="3"/>
        <v>0.1</v>
      </c>
      <c r="K28" s="89">
        <f t="shared" si="3"/>
        <v>0</v>
      </c>
      <c r="L28" s="89">
        <f t="shared" si="3"/>
        <v>0.2</v>
      </c>
      <c r="M28" s="89">
        <f t="shared" si="3"/>
        <v>-0.9</v>
      </c>
      <c r="N28" s="89">
        <f t="shared" si="3"/>
        <v>0.4</v>
      </c>
      <c r="O28" s="95" t="s">
        <v>15</v>
      </c>
    </row>
    <row r="29" spans="1:15" s="52" customFormat="1" ht="12.75" customHeight="1" x14ac:dyDescent="0.3">
      <c r="A29" s="67">
        <v>2019</v>
      </c>
      <c r="B29" s="46"/>
      <c r="C29" s="89">
        <f>IF(C20=0," ",ROUND(ROUND(C20,1)*100/ROUND(N19,1)-100,1))</f>
        <v>-0.7</v>
      </c>
      <c r="D29" s="89">
        <f t="shared" ref="D29:N29" si="4">IF(D20=0," ",ROUND(ROUND(D20,1)*100/ROUND(C20,1)-100,1))</f>
        <v>0.6</v>
      </c>
      <c r="E29" s="89">
        <f t="shared" si="4"/>
        <v>0.4</v>
      </c>
      <c r="F29" s="89">
        <f t="shared" si="4"/>
        <v>0.8</v>
      </c>
      <c r="G29" s="89">
        <f t="shared" si="4"/>
        <v>0.1</v>
      </c>
      <c r="H29" s="89">
        <f t="shared" si="4"/>
        <v>0.4</v>
      </c>
      <c r="I29" s="89">
        <f t="shared" si="4"/>
        <v>0.4</v>
      </c>
      <c r="J29" s="89">
        <f t="shared" si="4"/>
        <v>0</v>
      </c>
      <c r="K29" s="89">
        <f t="shared" si="4"/>
        <v>0</v>
      </c>
      <c r="L29" s="89">
        <f t="shared" si="4"/>
        <v>0.1</v>
      </c>
      <c r="M29" s="89">
        <f t="shared" si="4"/>
        <v>-0.8</v>
      </c>
      <c r="N29" s="89">
        <f t="shared" si="4"/>
        <v>0.6</v>
      </c>
      <c r="O29" s="96" t="s">
        <v>15</v>
      </c>
    </row>
    <row r="30" spans="1:15" s="52" customFormat="1" ht="12.75" customHeight="1" x14ac:dyDescent="0.3">
      <c r="A30" s="67">
        <v>2020</v>
      </c>
      <c r="B30" s="46"/>
      <c r="C30" s="89">
        <f>IF(C21=0," ",ROUND(ROUND(C21,1)*100/ROUND(N20,1)-100,1))</f>
        <v>-0.9</v>
      </c>
      <c r="D30" s="89">
        <f t="shared" ref="D30:N30" si="5">IF(D21=0," ",ROUND(ROUND(D21,1)*100/ROUND(C21,1)-100,1))</f>
        <v>0.8</v>
      </c>
      <c r="E30" s="89">
        <f t="shared" si="5"/>
        <v>0.4</v>
      </c>
      <c r="F30" s="89">
        <f t="shared" si="5"/>
        <v>0.7</v>
      </c>
      <c r="G30" s="89">
        <f t="shared" si="5"/>
        <v>-0.1</v>
      </c>
      <c r="H30" s="89">
        <f t="shared" si="5"/>
        <v>0.6</v>
      </c>
      <c r="I30" s="89">
        <f t="shared" si="5"/>
        <v>-0.4</v>
      </c>
      <c r="J30" s="89" t="str">
        <f t="shared" si="5"/>
        <v xml:space="preserve"> </v>
      </c>
      <c r="K30" s="89" t="str">
        <f t="shared" si="5"/>
        <v xml:space="preserve"> </v>
      </c>
      <c r="L30" s="89" t="str">
        <f t="shared" si="5"/>
        <v xml:space="preserve"> </v>
      </c>
      <c r="M30" s="89" t="str">
        <f t="shared" si="5"/>
        <v xml:space="preserve"> </v>
      </c>
      <c r="N30" s="89" t="str">
        <f t="shared" si="5"/>
        <v xml:space="preserve"> </v>
      </c>
      <c r="O30" s="97"/>
    </row>
    <row r="31" spans="1:15" s="52" customFormat="1" ht="12.75" customHeight="1" x14ac:dyDescent="0.3">
      <c r="A31" s="67"/>
      <c r="B31" s="49"/>
      <c r="C31" s="54" t="str">
        <f>IF(C22=0," ",ROUND(ROUND(C22,1)*100/ROUND(N20,1)-100,1))</f>
        <v xml:space="preserve"> </v>
      </c>
      <c r="D31" s="54" t="str">
        <f t="shared" ref="D31:N31" si="6">IF(D22=0," ",ROUND(ROUND(D22,1)*100/ROUND(C22,1)-100,1))</f>
        <v xml:space="preserve"> </v>
      </c>
      <c r="E31" s="54" t="str">
        <f t="shared" si="6"/>
        <v xml:space="preserve"> </v>
      </c>
      <c r="F31" s="54" t="str">
        <f t="shared" si="6"/>
        <v xml:space="preserve"> </v>
      </c>
      <c r="G31" s="54" t="str">
        <f t="shared" si="6"/>
        <v xml:space="preserve"> </v>
      </c>
      <c r="H31" s="54" t="str">
        <f t="shared" si="6"/>
        <v xml:space="preserve"> </v>
      </c>
      <c r="I31" s="54" t="str">
        <f t="shared" si="6"/>
        <v xml:space="preserve"> </v>
      </c>
      <c r="J31" s="54" t="str">
        <f t="shared" si="6"/>
        <v xml:space="preserve"> </v>
      </c>
      <c r="K31" s="54" t="str">
        <f t="shared" si="6"/>
        <v xml:space="preserve"> </v>
      </c>
      <c r="L31" s="54" t="str">
        <f t="shared" si="6"/>
        <v xml:space="preserve"> </v>
      </c>
      <c r="M31" s="54" t="str">
        <f t="shared" si="6"/>
        <v xml:space="preserve"> </v>
      </c>
      <c r="N31" s="54" t="str">
        <f t="shared" si="6"/>
        <v xml:space="preserve"> </v>
      </c>
      <c r="O31" s="66"/>
    </row>
    <row r="32" spans="1:15" s="52" customFormat="1" ht="12.75" customHeight="1" x14ac:dyDescent="0.3">
      <c r="A32" s="32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52" customFormat="1" ht="12.75" customHeight="1" x14ac:dyDescent="0.3">
      <c r="A33" s="3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52" customFormat="1" ht="12.75" customHeight="1" x14ac:dyDescent="0.3">
      <c r="A34" s="67">
        <v>2016</v>
      </c>
      <c r="B34" s="46"/>
      <c r="C34" s="88">
        <f t="shared" ref="C34:O34" si="7">IF(C17=0," ",ROUND(ROUND(C17,1)*100/ROUND(C16,1)-100,1))</f>
        <v>1.2</v>
      </c>
      <c r="D34" s="88">
        <f t="shared" si="7"/>
        <v>1.1000000000000001</v>
      </c>
      <c r="E34" s="88">
        <f t="shared" si="7"/>
        <v>1.3</v>
      </c>
      <c r="F34" s="88">
        <f t="shared" si="7"/>
        <v>1</v>
      </c>
      <c r="G34" s="88">
        <f t="shared" si="7"/>
        <v>1.3</v>
      </c>
      <c r="H34" s="88">
        <f t="shared" si="7"/>
        <v>1.3</v>
      </c>
      <c r="I34" s="88">
        <f t="shared" si="7"/>
        <v>1.5</v>
      </c>
      <c r="J34" s="88">
        <f t="shared" si="7"/>
        <v>1.3</v>
      </c>
      <c r="K34" s="88">
        <f t="shared" si="7"/>
        <v>1.3</v>
      </c>
      <c r="L34" s="88">
        <f t="shared" si="7"/>
        <v>1.3</v>
      </c>
      <c r="M34" s="88">
        <f t="shared" si="7"/>
        <v>1.4</v>
      </c>
      <c r="N34" s="88">
        <f t="shared" si="7"/>
        <v>1.5</v>
      </c>
      <c r="O34" s="88">
        <f t="shared" si="7"/>
        <v>1.3</v>
      </c>
    </row>
    <row r="35" spans="1:15" s="52" customFormat="1" ht="12.75" customHeight="1" x14ac:dyDescent="0.3">
      <c r="A35" s="67">
        <v>2017</v>
      </c>
      <c r="B35" s="46"/>
      <c r="C35" s="88">
        <f t="shared" ref="C35:O35" si="8">IF(C18=0," ",ROUND(ROUND(C18,1)*100/ROUND(C17,1)-100,1))</f>
        <v>1.2</v>
      </c>
      <c r="D35" s="88">
        <f t="shared" si="8"/>
        <v>1.4</v>
      </c>
      <c r="E35" s="88">
        <f t="shared" si="8"/>
        <v>1.1000000000000001</v>
      </c>
      <c r="F35" s="88">
        <f t="shared" si="8"/>
        <v>1.4</v>
      </c>
      <c r="G35" s="88">
        <f t="shared" si="8"/>
        <v>1.1000000000000001</v>
      </c>
      <c r="H35" s="88">
        <f t="shared" si="8"/>
        <v>1.6</v>
      </c>
      <c r="I35" s="88">
        <f t="shared" si="8"/>
        <v>1.6</v>
      </c>
      <c r="J35" s="88">
        <f t="shared" si="8"/>
        <v>1.7</v>
      </c>
      <c r="K35" s="88">
        <f t="shared" si="8"/>
        <v>1.6</v>
      </c>
      <c r="L35" s="88">
        <f t="shared" si="8"/>
        <v>1.4</v>
      </c>
      <c r="M35" s="88">
        <f t="shared" si="8"/>
        <v>1.4</v>
      </c>
      <c r="N35" s="88">
        <f t="shared" si="8"/>
        <v>1.6</v>
      </c>
      <c r="O35" s="88">
        <f t="shared" si="8"/>
        <v>1.4</v>
      </c>
    </row>
    <row r="36" spans="1:15" s="52" customFormat="1" ht="12.75" customHeight="1" x14ac:dyDescent="0.3">
      <c r="A36" s="67">
        <v>2018</v>
      </c>
      <c r="B36" s="46"/>
      <c r="C36" s="88">
        <f t="shared" ref="C36:O36" si="9">IF(C19=0," ",ROUND(ROUND(C19,1)*100/ROUND(C18,1)-100,1))</f>
        <v>1.7</v>
      </c>
      <c r="D36" s="88">
        <f t="shared" si="9"/>
        <v>1.5</v>
      </c>
      <c r="E36" s="88">
        <f t="shared" si="9"/>
        <v>1.9</v>
      </c>
      <c r="F36" s="88">
        <f t="shared" si="9"/>
        <v>1.6</v>
      </c>
      <c r="G36" s="88">
        <f t="shared" si="9"/>
        <v>2</v>
      </c>
      <c r="H36" s="88">
        <f t="shared" si="9"/>
        <v>1.6</v>
      </c>
      <c r="I36" s="88">
        <f t="shared" si="9"/>
        <v>1.5</v>
      </c>
      <c r="J36" s="88">
        <f t="shared" si="9"/>
        <v>1.5</v>
      </c>
      <c r="K36" s="88">
        <f t="shared" si="9"/>
        <v>1.6</v>
      </c>
      <c r="L36" s="88">
        <f t="shared" si="9"/>
        <v>1.9</v>
      </c>
      <c r="M36" s="88">
        <f t="shared" si="9"/>
        <v>1.6</v>
      </c>
      <c r="N36" s="88">
        <f t="shared" si="9"/>
        <v>1.4</v>
      </c>
      <c r="O36" s="88">
        <f t="shared" si="9"/>
        <v>1.7</v>
      </c>
    </row>
    <row r="37" spans="1:15" s="52" customFormat="1" ht="12.75" customHeight="1" x14ac:dyDescent="0.3">
      <c r="A37" s="67">
        <v>2019</v>
      </c>
      <c r="B37" s="46"/>
      <c r="C37" s="88">
        <f t="shared" ref="C37:O38" si="10">IF(C20=0," ",ROUND(ROUND(C20,1)*100/ROUND(C19,1)-100,1))</f>
        <v>1.5</v>
      </c>
      <c r="D37" s="88">
        <f t="shared" si="10"/>
        <v>1.6</v>
      </c>
      <c r="E37" s="88">
        <f t="shared" si="10"/>
        <v>1.2</v>
      </c>
      <c r="F37" s="88">
        <f t="shared" si="10"/>
        <v>1.8</v>
      </c>
      <c r="G37" s="88">
        <f t="shared" si="10"/>
        <v>1.3</v>
      </c>
      <c r="H37" s="88">
        <f t="shared" si="10"/>
        <v>1.7</v>
      </c>
      <c r="I37" s="88">
        <f t="shared" si="10"/>
        <v>1.6</v>
      </c>
      <c r="J37" s="88">
        <f t="shared" si="10"/>
        <v>1.5</v>
      </c>
      <c r="K37" s="88">
        <f t="shared" si="10"/>
        <v>1.5</v>
      </c>
      <c r="L37" s="88">
        <f t="shared" si="10"/>
        <v>1.4</v>
      </c>
      <c r="M37" s="88">
        <f t="shared" si="10"/>
        <v>1.5</v>
      </c>
      <c r="N37" s="88">
        <f t="shared" si="10"/>
        <v>1.7</v>
      </c>
      <c r="O37" s="88">
        <f t="shared" si="10"/>
        <v>1.5</v>
      </c>
    </row>
    <row r="38" spans="1:15" s="52" customFormat="1" ht="12.75" customHeight="1" x14ac:dyDescent="0.3">
      <c r="A38" s="67">
        <v>2020</v>
      </c>
      <c r="B38" s="46"/>
      <c r="C38" s="88">
        <f t="shared" ref="C38:O38" si="11">IF(C21=0," ",ROUND(ROUND(C21,1)*100/ROUND(C20,1)-100,1))</f>
        <v>1.4</v>
      </c>
      <c r="D38" s="88">
        <f t="shared" si="11"/>
        <v>1.6</v>
      </c>
      <c r="E38" s="88">
        <f t="shared" si="11"/>
        <v>1.6</v>
      </c>
      <c r="F38" s="88">
        <f t="shared" si="10"/>
        <v>1.6</v>
      </c>
      <c r="G38" s="88">
        <f t="shared" si="11"/>
        <v>1.4</v>
      </c>
      <c r="H38" s="88">
        <f t="shared" si="11"/>
        <v>1.6</v>
      </c>
      <c r="I38" s="88">
        <f t="shared" si="11"/>
        <v>0.8</v>
      </c>
      <c r="J38" s="88" t="str">
        <f t="shared" si="11"/>
        <v xml:space="preserve"> </v>
      </c>
      <c r="K38" s="88" t="str">
        <f t="shared" si="11"/>
        <v xml:space="preserve"> </v>
      </c>
      <c r="L38" s="88" t="str">
        <f t="shared" si="11"/>
        <v xml:space="preserve"> </v>
      </c>
      <c r="M38" s="88" t="str">
        <f t="shared" si="11"/>
        <v xml:space="preserve"> </v>
      </c>
      <c r="N38" s="88" t="str">
        <f t="shared" si="11"/>
        <v xml:space="preserve"> </v>
      </c>
      <c r="O38" s="88" t="str">
        <f t="shared" si="11"/>
        <v xml:space="preserve"> </v>
      </c>
    </row>
    <row r="39" spans="1:15" s="52" customFormat="1" ht="12.75" customHeight="1" x14ac:dyDescent="0.3">
      <c r="C39" s="88" t="str">
        <f t="shared" ref="C39:O39" si="12">IF(C22=0," ",ROUND(ROUND(C22,1)*100/ROUND(C20,1)-100,1))</f>
        <v xml:space="preserve"> </v>
      </c>
      <c r="D39" s="88" t="str">
        <f t="shared" si="12"/>
        <v xml:space="preserve"> </v>
      </c>
      <c r="E39" s="88" t="str">
        <f t="shared" si="12"/>
        <v xml:space="preserve"> </v>
      </c>
      <c r="F39" s="88" t="str">
        <f t="shared" si="12"/>
        <v xml:space="preserve"> </v>
      </c>
      <c r="G39" s="88" t="str">
        <f t="shared" si="12"/>
        <v xml:space="preserve"> </v>
      </c>
      <c r="H39" s="88" t="str">
        <f t="shared" si="12"/>
        <v xml:space="preserve"> </v>
      </c>
      <c r="I39" s="88" t="str">
        <f t="shared" si="12"/>
        <v xml:space="preserve"> </v>
      </c>
      <c r="J39" s="88" t="str">
        <f t="shared" si="12"/>
        <v xml:space="preserve"> </v>
      </c>
      <c r="K39" s="88" t="str">
        <f t="shared" si="12"/>
        <v xml:space="preserve"> </v>
      </c>
      <c r="L39" s="88" t="str">
        <f t="shared" si="12"/>
        <v xml:space="preserve"> </v>
      </c>
      <c r="M39" s="88" t="str">
        <f t="shared" si="12"/>
        <v xml:space="preserve"> </v>
      </c>
      <c r="N39" s="88" t="str">
        <f t="shared" si="12"/>
        <v xml:space="preserve"> </v>
      </c>
      <c r="O39" s="88" t="str">
        <f t="shared" si="12"/>
        <v xml:space="preserve"> </v>
      </c>
    </row>
    <row r="40" spans="1:15" s="52" customFormat="1" ht="12.75" customHeight="1" x14ac:dyDescent="0.3">
      <c r="A40" s="32" t="s">
        <v>26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52" customFormat="1" ht="12.75" customHeight="1" x14ac:dyDescent="0.3">
      <c r="A41" s="3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52" customFormat="1" ht="12.75" customHeight="1" x14ac:dyDescent="0.3">
      <c r="A42" s="32" t="s">
        <v>98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52" customFormat="1" ht="12.75" customHeight="1" x14ac:dyDescent="0.3"/>
    <row r="44" spans="1:15" s="52" customFormat="1" ht="12.75" customHeight="1" x14ac:dyDescent="0.3">
      <c r="A44" s="67">
        <v>2015</v>
      </c>
      <c r="B44" s="46"/>
      <c r="C44" s="87">
        <v>98.4</v>
      </c>
      <c r="D44" s="87">
        <v>100.3</v>
      </c>
      <c r="E44" s="87">
        <v>101.5</v>
      </c>
      <c r="F44" s="87">
        <v>102.1</v>
      </c>
      <c r="G44" s="87">
        <v>103.1</v>
      </c>
      <c r="H44" s="87">
        <v>102.4</v>
      </c>
      <c r="I44" s="87">
        <v>102.2</v>
      </c>
      <c r="J44" s="87">
        <v>100.1</v>
      </c>
      <c r="K44" s="87">
        <v>98.5</v>
      </c>
      <c r="L44" s="87">
        <v>97.8</v>
      </c>
      <c r="M44" s="87">
        <v>98.1</v>
      </c>
      <c r="N44" s="87">
        <v>95.3</v>
      </c>
      <c r="O44" s="87">
        <v>100</v>
      </c>
    </row>
    <row r="45" spans="1:15" s="52" customFormat="1" ht="12.75" customHeight="1" x14ac:dyDescent="0.3">
      <c r="A45" s="67">
        <v>2016</v>
      </c>
      <c r="B45" s="46"/>
      <c r="C45" s="87">
        <v>93.6</v>
      </c>
      <c r="D45" s="87">
        <v>92.4</v>
      </c>
      <c r="E45" s="87">
        <v>92.9</v>
      </c>
      <c r="F45" s="87">
        <v>93.5</v>
      </c>
      <c r="G45" s="87">
        <v>94.7</v>
      </c>
      <c r="H45" s="87">
        <v>96.1</v>
      </c>
      <c r="I45" s="87">
        <v>95</v>
      </c>
      <c r="J45" s="87">
        <v>94</v>
      </c>
      <c r="K45" s="87">
        <v>94.9</v>
      </c>
      <c r="L45" s="87">
        <v>96.1</v>
      </c>
      <c r="M45" s="87">
        <v>95.2</v>
      </c>
      <c r="N45" s="87">
        <v>97.1</v>
      </c>
      <c r="O45" s="87">
        <v>94.6</v>
      </c>
    </row>
    <row r="46" spans="1:15" s="52" customFormat="1" ht="12.75" customHeight="1" x14ac:dyDescent="0.3">
      <c r="A46" s="67">
        <v>2017</v>
      </c>
      <c r="B46" s="46"/>
      <c r="C46" s="87">
        <v>97.8</v>
      </c>
      <c r="D46" s="87">
        <v>98.1</v>
      </c>
      <c r="E46" s="87">
        <v>97.7</v>
      </c>
      <c r="F46" s="87">
        <v>98.1</v>
      </c>
      <c r="G46" s="87">
        <v>97</v>
      </c>
      <c r="H46" s="87">
        <v>96.3</v>
      </c>
      <c r="I46" s="87">
        <v>96</v>
      </c>
      <c r="J46" s="87">
        <v>96.3</v>
      </c>
      <c r="K46" s="87">
        <v>97.4</v>
      </c>
      <c r="L46" s="87">
        <v>97.3</v>
      </c>
      <c r="M46" s="87">
        <v>98.7</v>
      </c>
      <c r="N46" s="87">
        <v>98.4</v>
      </c>
      <c r="O46" s="87">
        <v>97.4</v>
      </c>
    </row>
    <row r="47" spans="1:15" s="52" customFormat="1" ht="12.75" customHeight="1" x14ac:dyDescent="0.3">
      <c r="A47" s="67">
        <v>2018</v>
      </c>
      <c r="B47" s="46"/>
      <c r="C47" s="87">
        <v>98.7</v>
      </c>
      <c r="D47" s="87">
        <v>98.4</v>
      </c>
      <c r="E47" s="87">
        <v>97.8</v>
      </c>
      <c r="F47" s="87">
        <v>99.7</v>
      </c>
      <c r="G47" s="87">
        <v>101.4</v>
      </c>
      <c r="H47" s="87">
        <v>102.3</v>
      </c>
      <c r="I47" s="87">
        <v>102.2</v>
      </c>
      <c r="J47" s="87">
        <v>103</v>
      </c>
      <c r="K47" s="87">
        <v>106</v>
      </c>
      <c r="L47" s="87">
        <v>107.2</v>
      </c>
      <c r="M47" s="87">
        <v>109.3</v>
      </c>
      <c r="N47" s="87">
        <v>105.3</v>
      </c>
      <c r="O47" s="87">
        <v>102.6</v>
      </c>
    </row>
    <row r="48" spans="1:15" s="52" customFormat="1" ht="12.75" customHeight="1" x14ac:dyDescent="0.3">
      <c r="A48" s="67">
        <v>2019</v>
      </c>
      <c r="B48" s="46"/>
      <c r="C48" s="87">
        <v>102.6</v>
      </c>
      <c r="D48" s="87">
        <v>102</v>
      </c>
      <c r="E48" s="87">
        <v>102.7</v>
      </c>
      <c r="F48" s="87">
        <v>104.3</v>
      </c>
      <c r="G48" s="87">
        <v>105.9</v>
      </c>
      <c r="H48" s="87">
        <v>105.4</v>
      </c>
      <c r="I48" s="87">
        <v>104.7</v>
      </c>
      <c r="J48" s="87">
        <v>104.3</v>
      </c>
      <c r="K48" s="87">
        <v>104.2</v>
      </c>
      <c r="L48" s="87">
        <v>104.2</v>
      </c>
      <c r="M48" s="87">
        <v>104</v>
      </c>
      <c r="N48" s="87">
        <v>103.7</v>
      </c>
      <c r="O48" s="87">
        <v>104</v>
      </c>
    </row>
    <row r="49" spans="1:15" s="52" customFormat="1" ht="12.75" customHeight="1" x14ac:dyDescent="0.3">
      <c r="A49" s="67">
        <v>2020</v>
      </c>
      <c r="B49" s="46"/>
      <c r="C49" s="87">
        <v>105.1</v>
      </c>
      <c r="D49" s="87">
        <v>103.9</v>
      </c>
      <c r="E49" s="87">
        <v>101.8</v>
      </c>
      <c r="F49" s="87">
        <v>98.9</v>
      </c>
      <c r="G49" s="86">
        <v>97.2</v>
      </c>
      <c r="H49" s="86">
        <v>98.2</v>
      </c>
      <c r="I49" s="86">
        <v>97.9</v>
      </c>
      <c r="J49" s="86"/>
      <c r="K49" s="86"/>
      <c r="L49" s="86"/>
      <c r="M49" s="86"/>
      <c r="N49" s="86"/>
      <c r="O49" s="86"/>
    </row>
    <row r="50" spans="1:15" s="52" customFormat="1" ht="12.75" customHeight="1" x14ac:dyDescent="0.3">
      <c r="A50" s="67"/>
      <c r="B50" s="49"/>
      <c r="C50" s="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8"/>
    </row>
    <row r="51" spans="1:15" s="52" customFormat="1" ht="12.75" customHeight="1" x14ac:dyDescent="0.3">
      <c r="A51" s="32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52" customFormat="1" ht="12.75" customHeight="1" x14ac:dyDescent="0.3"/>
    <row r="53" spans="1:15" s="52" customFormat="1" ht="12.75" customHeight="1" x14ac:dyDescent="0.3">
      <c r="A53" s="67">
        <v>2015</v>
      </c>
      <c r="B53" s="46"/>
      <c r="C53" s="89">
        <v>-3.4</v>
      </c>
      <c r="D53" s="89">
        <f t="shared" ref="D53" si="13">IF(D44=0," ",ROUND(ROUND(D44,1)*100/ROUND(C44,1)-100,1))</f>
        <v>1.9</v>
      </c>
      <c r="E53" s="89">
        <f t="shared" ref="E53" si="14">IF(E44=0," ",ROUND(ROUND(E44,1)*100/ROUND(D44,1)-100,1))</f>
        <v>1.2</v>
      </c>
      <c r="F53" s="89">
        <f t="shared" ref="F53" si="15">IF(F44=0," ",ROUND(ROUND(F44,1)*100/ROUND(E44,1)-100,1))</f>
        <v>0.6</v>
      </c>
      <c r="G53" s="89">
        <f t="shared" ref="G53" si="16">IF(G44=0," ",ROUND(ROUND(G44,1)*100/ROUND(F44,1)-100,1))</f>
        <v>1</v>
      </c>
      <c r="H53" s="89">
        <f t="shared" ref="H53" si="17">IF(H44=0," ",ROUND(ROUND(H44,1)*100/ROUND(G44,1)-100,1))</f>
        <v>-0.7</v>
      </c>
      <c r="I53" s="89">
        <f t="shared" ref="I53" si="18">IF(I44=0," ",ROUND(ROUND(I44,1)*100/ROUND(H44,1)-100,1))</f>
        <v>-0.2</v>
      </c>
      <c r="J53" s="89">
        <f t="shared" ref="J53" si="19">IF(J44=0," ",ROUND(ROUND(J44,1)*100/ROUND(I44,1)-100,1))</f>
        <v>-2.1</v>
      </c>
      <c r="K53" s="89">
        <f t="shared" ref="K53" si="20">IF(K44=0," ",ROUND(ROUND(K44,1)*100/ROUND(J44,1)-100,1))</f>
        <v>-1.6</v>
      </c>
      <c r="L53" s="89">
        <f t="shared" ref="L53" si="21">IF(L44=0," ",ROUND(ROUND(L44,1)*100/ROUND(K44,1)-100,1))</f>
        <v>-0.7</v>
      </c>
      <c r="M53" s="89">
        <f t="shared" ref="M53" si="22">IF(M44=0," ",ROUND(ROUND(M44,1)*100/ROUND(L44,1)-100,1))</f>
        <v>0.3</v>
      </c>
      <c r="N53" s="89">
        <f t="shared" ref="N53" si="23">IF(N44=0," ",ROUND(ROUND(N44,1)*100/ROUND(M44,1)-100,1))</f>
        <v>-2.9</v>
      </c>
      <c r="O53" s="95" t="s">
        <v>15</v>
      </c>
    </row>
    <row r="54" spans="1:15" s="52" customFormat="1" ht="12.75" customHeight="1" x14ac:dyDescent="0.3">
      <c r="A54" s="67">
        <v>2016</v>
      </c>
      <c r="B54" s="46"/>
      <c r="C54" s="89">
        <f>IF(C45=0," ",ROUND(ROUND(C45,1)*100/ROUND(N44,1)-100,1))</f>
        <v>-1.8</v>
      </c>
      <c r="D54" s="89">
        <f t="shared" ref="D54:N54" si="24">IF(D45=0," ",ROUND(ROUND(D45,1)*100/ROUND(C45,1)-100,1))</f>
        <v>-1.3</v>
      </c>
      <c r="E54" s="89">
        <f t="shared" si="24"/>
        <v>0.5</v>
      </c>
      <c r="F54" s="89">
        <f t="shared" si="24"/>
        <v>0.6</v>
      </c>
      <c r="G54" s="89">
        <f t="shared" si="24"/>
        <v>1.3</v>
      </c>
      <c r="H54" s="89">
        <f t="shared" si="24"/>
        <v>1.5</v>
      </c>
      <c r="I54" s="89">
        <f t="shared" si="24"/>
        <v>-1.1000000000000001</v>
      </c>
      <c r="J54" s="89">
        <f t="shared" si="24"/>
        <v>-1.1000000000000001</v>
      </c>
      <c r="K54" s="89">
        <f t="shared" si="24"/>
        <v>1</v>
      </c>
      <c r="L54" s="89">
        <f t="shared" si="24"/>
        <v>1.3</v>
      </c>
      <c r="M54" s="89">
        <f t="shared" si="24"/>
        <v>-0.9</v>
      </c>
      <c r="N54" s="89">
        <f t="shared" si="24"/>
        <v>2</v>
      </c>
      <c r="O54" s="95" t="s">
        <v>15</v>
      </c>
    </row>
    <row r="55" spans="1:15" s="52" customFormat="1" ht="12.75" customHeight="1" x14ac:dyDescent="0.3">
      <c r="A55" s="67">
        <v>2017</v>
      </c>
      <c r="B55" s="46"/>
      <c r="C55" s="89">
        <f>IF(C46=0," ",ROUND(ROUND(C46,1)*100/ROUND(N45,1)-100,1))</f>
        <v>0.7</v>
      </c>
      <c r="D55" s="89">
        <f t="shared" ref="D55:N55" si="25">IF(D46=0," ",ROUND(ROUND(D46,1)*100/ROUND(C46,1)-100,1))</f>
        <v>0.3</v>
      </c>
      <c r="E55" s="89">
        <f t="shared" si="25"/>
        <v>-0.4</v>
      </c>
      <c r="F55" s="89">
        <f t="shared" si="25"/>
        <v>0.4</v>
      </c>
      <c r="G55" s="89">
        <f t="shared" si="25"/>
        <v>-1.1000000000000001</v>
      </c>
      <c r="H55" s="89">
        <f t="shared" si="25"/>
        <v>-0.7</v>
      </c>
      <c r="I55" s="89">
        <f t="shared" si="25"/>
        <v>-0.3</v>
      </c>
      <c r="J55" s="89">
        <f t="shared" si="25"/>
        <v>0.3</v>
      </c>
      <c r="K55" s="89">
        <f t="shared" si="25"/>
        <v>1.1000000000000001</v>
      </c>
      <c r="L55" s="89">
        <f t="shared" si="25"/>
        <v>-0.1</v>
      </c>
      <c r="M55" s="89">
        <f t="shared" si="25"/>
        <v>1.4</v>
      </c>
      <c r="N55" s="89">
        <f t="shared" si="25"/>
        <v>-0.3</v>
      </c>
      <c r="O55" s="95" t="s">
        <v>15</v>
      </c>
    </row>
    <row r="56" spans="1:15" s="52" customFormat="1" ht="12.75" customHeight="1" x14ac:dyDescent="0.3">
      <c r="A56" s="67">
        <v>2018</v>
      </c>
      <c r="B56" s="46"/>
      <c r="C56" s="89">
        <f>IF(C47=0," ",ROUND(ROUND(C47,1)*100/ROUND(N46,1)-100,1))</f>
        <v>0.3</v>
      </c>
      <c r="D56" s="89">
        <f t="shared" ref="D56:N56" si="26">IF(D47=0," ",ROUND(ROUND(D47,1)*100/ROUND(C47,1)-100,1))</f>
        <v>-0.3</v>
      </c>
      <c r="E56" s="89">
        <f t="shared" si="26"/>
        <v>-0.6</v>
      </c>
      <c r="F56" s="89">
        <f t="shared" si="26"/>
        <v>1.9</v>
      </c>
      <c r="G56" s="89">
        <f t="shared" si="26"/>
        <v>1.7</v>
      </c>
      <c r="H56" s="89">
        <f t="shared" si="26"/>
        <v>0.9</v>
      </c>
      <c r="I56" s="89">
        <f t="shared" si="26"/>
        <v>-0.1</v>
      </c>
      <c r="J56" s="89">
        <f t="shared" si="26"/>
        <v>0.8</v>
      </c>
      <c r="K56" s="89">
        <f t="shared" si="26"/>
        <v>2.9</v>
      </c>
      <c r="L56" s="89">
        <f t="shared" si="26"/>
        <v>1.1000000000000001</v>
      </c>
      <c r="M56" s="89">
        <f t="shared" si="26"/>
        <v>2</v>
      </c>
      <c r="N56" s="89">
        <f t="shared" si="26"/>
        <v>-3.7</v>
      </c>
      <c r="O56" s="95" t="s">
        <v>15</v>
      </c>
    </row>
    <row r="57" spans="1:15" s="52" customFormat="1" ht="12.75" customHeight="1" x14ac:dyDescent="0.3">
      <c r="A57" s="67">
        <v>2019</v>
      </c>
      <c r="B57" s="46"/>
      <c r="C57" s="89">
        <f>IF(C48=0," ",ROUND(ROUND(C48,1)*100/ROUND(N47,1)-100,1))</f>
        <v>-2.6</v>
      </c>
      <c r="D57" s="89">
        <f t="shared" ref="D57:N57" si="27">IF(D48=0," ",ROUND(ROUND(D48,1)*100/ROUND(C48,1)-100,1))</f>
        <v>-0.6</v>
      </c>
      <c r="E57" s="89">
        <f t="shared" si="27"/>
        <v>0.7</v>
      </c>
      <c r="F57" s="89">
        <f t="shared" si="27"/>
        <v>1.6</v>
      </c>
      <c r="G57" s="89">
        <f t="shared" si="27"/>
        <v>1.5</v>
      </c>
      <c r="H57" s="89">
        <f t="shared" si="27"/>
        <v>-0.5</v>
      </c>
      <c r="I57" s="89">
        <f t="shared" si="27"/>
        <v>-0.7</v>
      </c>
      <c r="J57" s="89">
        <f t="shared" si="27"/>
        <v>-0.4</v>
      </c>
      <c r="K57" s="89">
        <f t="shared" si="27"/>
        <v>-0.1</v>
      </c>
      <c r="L57" s="89">
        <f t="shared" si="27"/>
        <v>0</v>
      </c>
      <c r="M57" s="89">
        <f t="shared" si="27"/>
        <v>-0.2</v>
      </c>
      <c r="N57" s="89">
        <f t="shared" si="27"/>
        <v>-0.3</v>
      </c>
      <c r="O57" s="96" t="s">
        <v>15</v>
      </c>
    </row>
    <row r="58" spans="1:15" s="52" customFormat="1" ht="12.75" customHeight="1" x14ac:dyDescent="0.3">
      <c r="A58" s="67">
        <v>2020</v>
      </c>
      <c r="B58" s="46"/>
      <c r="C58" s="89">
        <f>IF(C49=0," ",ROUND(ROUND(C49,1)*100/ROUND(N48,1)-100,1))</f>
        <v>1.4</v>
      </c>
      <c r="D58" s="89">
        <f t="shared" ref="D58" si="28">IF(D49=0," ",ROUND(ROUND(D49,1)*100/ROUND(C49,1)-100,1))</f>
        <v>-1.1000000000000001</v>
      </c>
      <c r="E58" s="89">
        <f t="shared" ref="E58" si="29">IF(E49=0," ",ROUND(ROUND(E49,1)*100/ROUND(D49,1)-100,1))</f>
        <v>-2</v>
      </c>
      <c r="F58" s="89">
        <f t="shared" ref="F58" si="30">IF(F49=0," ",ROUND(ROUND(F49,1)*100/ROUND(E49,1)-100,1))</f>
        <v>-2.8</v>
      </c>
      <c r="G58" s="89">
        <f t="shared" ref="G58" si="31">IF(G49=0," ",ROUND(ROUND(G49,1)*100/ROUND(F49,1)-100,1))</f>
        <v>-1.7</v>
      </c>
      <c r="H58" s="89">
        <f t="shared" ref="H58" si="32">IF(H49=0," ",ROUND(ROUND(H49,1)*100/ROUND(G49,1)-100,1))</f>
        <v>1</v>
      </c>
      <c r="I58" s="89">
        <f t="shared" ref="I58" si="33">IF(I49=0," ",ROUND(ROUND(I49,1)*100/ROUND(H49,1)-100,1))</f>
        <v>-0.3</v>
      </c>
      <c r="J58" s="89" t="str">
        <f t="shared" ref="J58" si="34">IF(J49=0," ",ROUND(ROUND(J49,1)*100/ROUND(I49,1)-100,1))</f>
        <v xml:space="preserve"> </v>
      </c>
      <c r="K58" s="89" t="str">
        <f t="shared" ref="K58" si="35">IF(K49=0," ",ROUND(ROUND(K49,1)*100/ROUND(J49,1)-100,1))</f>
        <v xml:space="preserve"> </v>
      </c>
      <c r="L58" s="89" t="str">
        <f t="shared" ref="L58" si="36">IF(L49=0," ",ROUND(ROUND(L49,1)*100/ROUND(K49,1)-100,1))</f>
        <v xml:space="preserve"> </v>
      </c>
      <c r="M58" s="89" t="str">
        <f t="shared" ref="M58" si="37">IF(M49=0," ",ROUND(ROUND(M49,1)*100/ROUND(L49,1)-100,1))</f>
        <v xml:space="preserve"> </v>
      </c>
      <c r="N58" s="89" t="str">
        <f t="shared" ref="N58" si="38">IF(N49=0," ",ROUND(ROUND(N49,1)*100/ROUND(M49,1)-100,1))</f>
        <v xml:space="preserve"> </v>
      </c>
      <c r="O58" s="97"/>
    </row>
    <row r="59" spans="1:15" s="52" customFormat="1" ht="12.75" customHeight="1" x14ac:dyDescent="0.3">
      <c r="A59" s="67"/>
      <c r="B59" s="49"/>
      <c r="C59" s="54" t="str">
        <f>IF(C50=0," ",ROUND(ROUND(C50,1)*100/ROUND(N48,1)-100,1))</f>
        <v xml:space="preserve"> </v>
      </c>
      <c r="D59" s="54" t="str">
        <f t="shared" ref="D59:N59" si="39">IF(D50=0," ",ROUND(ROUND(D50,1)*100/ROUND(C50,1)-100,1))</f>
        <v xml:space="preserve"> </v>
      </c>
      <c r="E59" s="54" t="str">
        <f t="shared" si="39"/>
        <v xml:space="preserve"> </v>
      </c>
      <c r="F59" s="54" t="str">
        <f t="shared" si="39"/>
        <v xml:space="preserve"> </v>
      </c>
      <c r="G59" s="54" t="str">
        <f t="shared" si="39"/>
        <v xml:space="preserve"> </v>
      </c>
      <c r="H59" s="54" t="str">
        <f t="shared" si="39"/>
        <v xml:space="preserve"> </v>
      </c>
      <c r="I59" s="54" t="str">
        <f t="shared" si="39"/>
        <v xml:space="preserve"> </v>
      </c>
      <c r="J59" s="54" t="str">
        <f t="shared" si="39"/>
        <v xml:space="preserve"> </v>
      </c>
      <c r="K59" s="54" t="str">
        <f t="shared" si="39"/>
        <v xml:space="preserve"> </v>
      </c>
      <c r="L59" s="54" t="str">
        <f t="shared" si="39"/>
        <v xml:space="preserve"> </v>
      </c>
      <c r="M59" s="54" t="str">
        <f t="shared" si="39"/>
        <v xml:space="preserve"> </v>
      </c>
      <c r="N59" s="54" t="str">
        <f t="shared" si="39"/>
        <v xml:space="preserve"> </v>
      </c>
      <c r="O59" s="66"/>
    </row>
    <row r="60" spans="1:15" s="52" customFormat="1" ht="12.75" customHeight="1" x14ac:dyDescent="0.3">
      <c r="A60" s="32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52" customFormat="1" ht="12.75" customHeight="1" x14ac:dyDescent="0.3">
      <c r="A61" s="3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 x14ac:dyDescent="0.25">
      <c r="A62" s="67">
        <v>2016</v>
      </c>
      <c r="B62" s="46"/>
      <c r="C62" s="88">
        <f t="shared" ref="C62:O62" si="40">IF(C45=0," ",ROUND(ROUND(C45,1)*100/ROUND(C44,1)-100,1))</f>
        <v>-4.9000000000000004</v>
      </c>
      <c r="D62" s="88">
        <f t="shared" si="40"/>
        <v>-7.9</v>
      </c>
      <c r="E62" s="88">
        <f t="shared" si="40"/>
        <v>-8.5</v>
      </c>
      <c r="F62" s="88">
        <f t="shared" si="40"/>
        <v>-8.4</v>
      </c>
      <c r="G62" s="88">
        <f t="shared" si="40"/>
        <v>-8.1</v>
      </c>
      <c r="H62" s="88">
        <f t="shared" si="40"/>
        <v>-6.2</v>
      </c>
      <c r="I62" s="88">
        <f t="shared" si="40"/>
        <v>-7</v>
      </c>
      <c r="J62" s="88">
        <f t="shared" si="40"/>
        <v>-6.1</v>
      </c>
      <c r="K62" s="88">
        <f t="shared" si="40"/>
        <v>-3.7</v>
      </c>
      <c r="L62" s="88">
        <f t="shared" si="40"/>
        <v>-1.7</v>
      </c>
      <c r="M62" s="88">
        <f t="shared" si="40"/>
        <v>-3</v>
      </c>
      <c r="N62" s="88">
        <f t="shared" si="40"/>
        <v>1.9</v>
      </c>
      <c r="O62" s="88">
        <f t="shared" si="40"/>
        <v>-5.4</v>
      </c>
    </row>
    <row r="63" spans="1:15" ht="12.75" customHeight="1" x14ac:dyDescent="0.25">
      <c r="A63" s="67">
        <v>2017</v>
      </c>
      <c r="B63" s="46"/>
      <c r="C63" s="88">
        <f t="shared" ref="C63:O63" si="41">IF(C46=0," ",ROUND(ROUND(C46,1)*100/ROUND(C45,1)-100,1))</f>
        <v>4.5</v>
      </c>
      <c r="D63" s="88">
        <f t="shared" si="41"/>
        <v>6.2</v>
      </c>
      <c r="E63" s="88">
        <f t="shared" si="41"/>
        <v>5.2</v>
      </c>
      <c r="F63" s="88">
        <f t="shared" si="41"/>
        <v>4.9000000000000004</v>
      </c>
      <c r="G63" s="88">
        <f t="shared" si="41"/>
        <v>2.4</v>
      </c>
      <c r="H63" s="88">
        <f t="shared" si="41"/>
        <v>0.2</v>
      </c>
      <c r="I63" s="88">
        <f t="shared" si="41"/>
        <v>1.1000000000000001</v>
      </c>
      <c r="J63" s="88">
        <f t="shared" si="41"/>
        <v>2.4</v>
      </c>
      <c r="K63" s="88">
        <f t="shared" si="41"/>
        <v>2.6</v>
      </c>
      <c r="L63" s="88">
        <f t="shared" si="41"/>
        <v>1.2</v>
      </c>
      <c r="M63" s="88">
        <f t="shared" si="41"/>
        <v>3.7</v>
      </c>
      <c r="N63" s="88">
        <f t="shared" si="41"/>
        <v>1.3</v>
      </c>
      <c r="O63" s="88">
        <f t="shared" si="41"/>
        <v>3</v>
      </c>
    </row>
    <row r="64" spans="1:15" ht="12.75" customHeight="1" x14ac:dyDescent="0.25">
      <c r="A64" s="67">
        <v>2018</v>
      </c>
      <c r="B64" s="46"/>
      <c r="C64" s="88">
        <f t="shared" ref="C64:O64" si="42">IF(C47=0," ",ROUND(ROUND(C47,1)*100/ROUND(C46,1)-100,1))</f>
        <v>0.9</v>
      </c>
      <c r="D64" s="88">
        <f t="shared" si="42"/>
        <v>0.3</v>
      </c>
      <c r="E64" s="88">
        <f t="shared" si="42"/>
        <v>0.1</v>
      </c>
      <c r="F64" s="88">
        <f t="shared" si="42"/>
        <v>1.6</v>
      </c>
      <c r="G64" s="88">
        <f t="shared" si="42"/>
        <v>4.5</v>
      </c>
      <c r="H64" s="88">
        <f t="shared" si="42"/>
        <v>6.2</v>
      </c>
      <c r="I64" s="88">
        <f t="shared" si="42"/>
        <v>6.5</v>
      </c>
      <c r="J64" s="88">
        <f t="shared" si="42"/>
        <v>7</v>
      </c>
      <c r="K64" s="88">
        <f t="shared" si="42"/>
        <v>8.8000000000000007</v>
      </c>
      <c r="L64" s="88">
        <f t="shared" si="42"/>
        <v>10.199999999999999</v>
      </c>
      <c r="M64" s="88">
        <f t="shared" si="42"/>
        <v>10.7</v>
      </c>
      <c r="N64" s="88">
        <f t="shared" si="42"/>
        <v>7</v>
      </c>
      <c r="O64" s="88">
        <f t="shared" si="42"/>
        <v>5.3</v>
      </c>
    </row>
    <row r="65" spans="1:16" ht="12.75" customHeight="1" x14ac:dyDescent="0.25">
      <c r="A65" s="67">
        <v>2019</v>
      </c>
      <c r="B65" s="46"/>
      <c r="C65" s="88">
        <f t="shared" ref="C65:O65" si="43">IF(C48=0," ",ROUND(ROUND(C48,1)*100/ROUND(C47,1)-100,1))</f>
        <v>4</v>
      </c>
      <c r="D65" s="88">
        <f t="shared" si="43"/>
        <v>3.7</v>
      </c>
      <c r="E65" s="88">
        <f t="shared" si="43"/>
        <v>5</v>
      </c>
      <c r="F65" s="88">
        <f t="shared" si="43"/>
        <v>4.5999999999999996</v>
      </c>
      <c r="G65" s="88">
        <f t="shared" si="43"/>
        <v>4.4000000000000004</v>
      </c>
      <c r="H65" s="88">
        <f t="shared" si="43"/>
        <v>3</v>
      </c>
      <c r="I65" s="88">
        <f t="shared" si="43"/>
        <v>2.4</v>
      </c>
      <c r="J65" s="88">
        <f t="shared" si="43"/>
        <v>1.3</v>
      </c>
      <c r="K65" s="88">
        <f t="shared" si="43"/>
        <v>-1.7</v>
      </c>
      <c r="L65" s="88">
        <f t="shared" si="43"/>
        <v>-2.8</v>
      </c>
      <c r="M65" s="88">
        <f t="shared" si="43"/>
        <v>-4.8</v>
      </c>
      <c r="N65" s="88">
        <f t="shared" si="43"/>
        <v>-1.5</v>
      </c>
      <c r="O65" s="88">
        <f t="shared" si="43"/>
        <v>1.4</v>
      </c>
    </row>
    <row r="66" spans="1:16" ht="12.75" customHeight="1" x14ac:dyDescent="0.25">
      <c r="A66" s="67">
        <v>2020</v>
      </c>
      <c r="B66" s="46"/>
      <c r="C66" s="88">
        <f t="shared" ref="C66:O66" si="44">IF(C49=0," ",ROUND(ROUND(C49,1)*100/ROUND(C48,1)-100,1))</f>
        <v>2.4</v>
      </c>
      <c r="D66" s="88">
        <f t="shared" si="44"/>
        <v>1.9</v>
      </c>
      <c r="E66" s="88">
        <f t="shared" si="44"/>
        <v>-0.9</v>
      </c>
      <c r="F66" s="88">
        <f t="shared" si="44"/>
        <v>-5.2</v>
      </c>
      <c r="G66" s="88">
        <f t="shared" si="44"/>
        <v>-8.1999999999999993</v>
      </c>
      <c r="H66" s="88">
        <f t="shared" si="44"/>
        <v>-6.8</v>
      </c>
      <c r="I66" s="88">
        <f t="shared" si="44"/>
        <v>-6.5</v>
      </c>
      <c r="J66" s="88" t="str">
        <f t="shared" si="44"/>
        <v xml:space="preserve"> </v>
      </c>
      <c r="K66" s="88" t="str">
        <f t="shared" si="44"/>
        <v xml:space="preserve"> </v>
      </c>
      <c r="L66" s="88" t="str">
        <f t="shared" si="44"/>
        <v xml:space="preserve"> </v>
      </c>
      <c r="M66" s="88" t="str">
        <f t="shared" si="44"/>
        <v xml:space="preserve"> </v>
      </c>
      <c r="N66" s="88" t="str">
        <f t="shared" si="44"/>
        <v xml:space="preserve"> </v>
      </c>
      <c r="O66" s="88" t="str">
        <f t="shared" si="44"/>
        <v xml:space="preserve"> </v>
      </c>
    </row>
    <row r="67" spans="1:16" ht="12.75" customHeight="1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6" ht="5.25" customHeight="1" x14ac:dyDescent="0.25"/>
    <row r="69" spans="1:16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</sheetData>
  <customSheetViews>
    <customSheetView guid="{F9E9A101-0AED-4E93-9EB5-9B29754FB962}" showPageBreaks="1" printArea="1" topLeftCell="A11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&amp;C13</oddFooter>
      </headerFooter>
    </customSheetView>
    <customSheetView guid="{9F831791-35FE-48B9-B51E-7149413B65FB}" topLeftCell="A19">
      <selection activeCell="V39" sqref="V39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&amp;C13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&amp;C13</oddFooter>
      </headerFooter>
    </customSheetView>
    <customSheetView guid="{14493184-DA4B-400F-B257-6CC69D97FB7C}" showPageBreaks="1" printArea="1" topLeftCell="A15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&amp;C13</oddFooter>
      </headerFooter>
    </customSheetView>
  </customSheetViews>
  <mergeCells count="5">
    <mergeCell ref="A1:O1"/>
    <mergeCell ref="A3:O3"/>
    <mergeCell ref="A5:B10"/>
    <mergeCell ref="O5:O10"/>
    <mergeCell ref="A69:K69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&amp;C13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16</vt:i4>
      </vt:variant>
    </vt:vector>
  </HeadingPairs>
  <TitlesOfParts>
    <vt:vector size="34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Seite 16</vt:lpstr>
      <vt:lpstr>Seite 17</vt:lpstr>
      <vt:lpstr>Seite 18</vt:lpstr>
      <vt:lpstr>Seite 19</vt:lpstr>
      <vt:lpstr>Seite 20</vt:lpstr>
      <vt:lpstr>Seite 21</vt:lpstr>
      <vt:lpstr>Seite  21</vt:lpstr>
      <vt:lpstr>'Seite 10'!Druckbereich</vt:lpstr>
      <vt:lpstr>'Seite 11'!Druckbereich</vt:lpstr>
      <vt:lpstr>'Seite 12'!Druckbereich</vt:lpstr>
      <vt:lpstr>'Seite 13'!Druckbereich</vt:lpstr>
      <vt:lpstr>'Seite 14'!Druckbereich</vt:lpstr>
      <vt:lpstr>'Seite 15'!Druckbereich</vt:lpstr>
      <vt:lpstr>'Seite 16'!Druckbereich</vt:lpstr>
      <vt:lpstr>'Seite 17'!Druckbereich</vt:lpstr>
      <vt:lpstr>'Seite 18'!Druckbereich</vt:lpstr>
      <vt:lpstr>'Seite 19'!Druckbereich</vt:lpstr>
      <vt:lpstr>'Seite 20'!Druckbereich</vt:lpstr>
      <vt:lpstr>'Seite 5'!Druckbereich</vt:lpstr>
      <vt:lpstr>'Seite 6'!Druckbereich</vt:lpstr>
      <vt:lpstr>'Seite 7'!Druckbereich</vt:lpstr>
      <vt:lpstr>'Seite 8'!Druckbereich</vt:lpstr>
      <vt:lpstr>'Seite 9'!Druckbereich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Brügger, Sascha (LfStaD)</dc:creator>
  <cp:lastModifiedBy>Kurz, Caroline (LfStat)</cp:lastModifiedBy>
  <cp:lastPrinted>2020-08-04T04:41:49Z</cp:lastPrinted>
  <dcterms:created xsi:type="dcterms:W3CDTF">2012-08-24T07:40:23Z</dcterms:created>
  <dcterms:modified xsi:type="dcterms:W3CDTF">2020-08-05T11:55:44Z</dcterms:modified>
</cp:coreProperties>
</file>