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0" windowWidth="20730" windowHeight="9855" tabRatio="628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  <sheet name="Seite  21" sheetId="19" state="hidden" r:id="rId18"/>
  </sheets>
  <definedNames>
    <definedName name="_xlnm.Print_Area" localSheetId="5">'Seite 10'!$A$1:$O$75</definedName>
    <definedName name="_xlnm.Print_Area" localSheetId="6">'Seite 11'!$A$1:$P$69</definedName>
    <definedName name="_xlnm.Print_Area" localSheetId="7">'Seite 12'!$A$1:$O$75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15'!$A$1:$O$75</definedName>
    <definedName name="_xlnm.Print_Area" localSheetId="11">'Seite 16'!$A$1:$P$74</definedName>
    <definedName name="_xlnm.Print_Area" localSheetId="12">'Seite 17'!$A$1:$P$74</definedName>
    <definedName name="_xlnm.Print_Area" localSheetId="13">'Seite 18'!$A$1:$P$74</definedName>
    <definedName name="_xlnm.Print_Area" localSheetId="14">'Seite 19'!$A$1:$P$72</definedName>
    <definedName name="_xlnm.Print_Area" localSheetId="15">'Seite 20'!$A$1:$P$72</definedName>
    <definedName name="_xlnm.Print_Area" localSheetId="16">'Seite 21'!$A$1:$H$95</definedName>
    <definedName name="_xlnm.Print_Area" localSheetId="0">'Seite 5'!$A$1:$O$75</definedName>
    <definedName name="_xlnm.Print_Area" localSheetId="1">'Seite 6'!$A$1:$O$75</definedName>
    <definedName name="_xlnm.Print_Area" localSheetId="2">'Seite 7'!$A$1:$O$75</definedName>
    <definedName name="_xlnm.Print_Area" localSheetId="3">'Seite 8'!$A$1:$O$73</definedName>
    <definedName name="_xlnm.Print_Area" localSheetId="4">'Seite 9'!$A$1:$P$75</definedName>
    <definedName name="Z_14493184_DA4B_400F_B257_6CC69D97FB7C_.wvu.PrintArea" localSheetId="5" hidden="1">'Seite 10'!$A$1:$P$78</definedName>
    <definedName name="Z_14493184_DA4B_400F_B257_6CC69D97FB7C_.wvu.PrintArea" localSheetId="6" hidden="1">'Seite 11'!$A$1:$P$69</definedName>
    <definedName name="Z_14493184_DA4B_400F_B257_6CC69D97FB7C_.wvu.PrintArea" localSheetId="7" hidden="1">'Seite 12'!$A$1:$O$75</definedName>
    <definedName name="Z_14493184_DA4B_400F_B257_6CC69D97FB7C_.wvu.PrintArea" localSheetId="8" hidden="1">'Seite 13'!$A$1:$O$74</definedName>
    <definedName name="Z_14493184_DA4B_400F_B257_6CC69D97FB7C_.wvu.PrintArea" localSheetId="9" hidden="1">'Seite 14'!$A$1:$O$74</definedName>
    <definedName name="Z_14493184_DA4B_400F_B257_6CC69D97FB7C_.wvu.PrintArea" localSheetId="10" hidden="1">'Seite 15'!$A$1:$O$75</definedName>
    <definedName name="Z_14493184_DA4B_400F_B257_6CC69D97FB7C_.wvu.PrintArea" localSheetId="11" hidden="1">'Seite 16'!$A$1:$P$74</definedName>
    <definedName name="Z_14493184_DA4B_400F_B257_6CC69D97FB7C_.wvu.PrintArea" localSheetId="12" hidden="1">'Seite 17'!$A$1:$P$74</definedName>
    <definedName name="Z_14493184_DA4B_400F_B257_6CC69D97FB7C_.wvu.PrintArea" localSheetId="13" hidden="1">'Seite 18'!$A$1:$P$74</definedName>
    <definedName name="Z_14493184_DA4B_400F_B257_6CC69D97FB7C_.wvu.PrintArea" localSheetId="14" hidden="1">'Seite 19'!$A$1:$P$72</definedName>
    <definedName name="Z_14493184_DA4B_400F_B257_6CC69D97FB7C_.wvu.PrintArea" localSheetId="15" hidden="1">'Seite 20'!$A$1:$P$72</definedName>
    <definedName name="Z_14493184_DA4B_400F_B257_6CC69D97FB7C_.wvu.PrintArea" localSheetId="16" hidden="1">'Seite 21'!$A$1:$H$73</definedName>
    <definedName name="Z_14493184_DA4B_400F_B257_6CC69D97FB7C_.wvu.PrintArea" localSheetId="0" hidden="1">'Seite 5'!$A$1:$O$75</definedName>
    <definedName name="Z_14493184_DA4B_400F_B257_6CC69D97FB7C_.wvu.PrintArea" localSheetId="1" hidden="1">'Seite 6'!$A$1:$O$75</definedName>
    <definedName name="Z_14493184_DA4B_400F_B257_6CC69D97FB7C_.wvu.PrintArea" localSheetId="2" hidden="1">'Seite 7'!$A$1:$O$75</definedName>
    <definedName name="Z_14493184_DA4B_400F_B257_6CC69D97FB7C_.wvu.PrintArea" localSheetId="3" hidden="1">'Seite 8'!$A$1:$P$71</definedName>
    <definedName name="Z_14493184_DA4B_400F_B257_6CC69D97FB7C_.wvu.PrintArea" localSheetId="4" hidden="1">'Seite 9'!$A$1:$P$75</definedName>
    <definedName name="Z_9F831791_35FE_48B9_B51E_7149413B65FB_.wvu.PrintArea" localSheetId="5" hidden="1">'Seite 10'!$A$1:$P$78</definedName>
    <definedName name="Z_9F831791_35FE_48B9_B51E_7149413B65FB_.wvu.PrintArea" localSheetId="6" hidden="1">'Seite 11'!$A$1:$P$69</definedName>
    <definedName name="Z_9F831791_35FE_48B9_B51E_7149413B65FB_.wvu.PrintArea" localSheetId="7" hidden="1">'Seite 12'!$A$1:$O$75</definedName>
    <definedName name="Z_9F831791_35FE_48B9_B51E_7149413B65FB_.wvu.PrintArea" localSheetId="8" hidden="1">'Seite 13'!$A$1:$O$74</definedName>
    <definedName name="Z_9F831791_35FE_48B9_B51E_7149413B65FB_.wvu.PrintArea" localSheetId="9" hidden="1">'Seite 14'!$A$1:$O$74</definedName>
    <definedName name="Z_9F831791_35FE_48B9_B51E_7149413B65FB_.wvu.PrintArea" localSheetId="10" hidden="1">'Seite 15'!$A$1:$O$75</definedName>
    <definedName name="Z_9F831791_35FE_48B9_B51E_7149413B65FB_.wvu.PrintArea" localSheetId="11" hidden="1">'Seite 16'!$A$1:$P$74</definedName>
    <definedName name="Z_9F831791_35FE_48B9_B51E_7149413B65FB_.wvu.PrintArea" localSheetId="12" hidden="1">'Seite 17'!$A$1:$P$74</definedName>
    <definedName name="Z_9F831791_35FE_48B9_B51E_7149413B65FB_.wvu.PrintArea" localSheetId="13" hidden="1">'Seite 18'!$A$1:$P$74</definedName>
    <definedName name="Z_9F831791_35FE_48B9_B51E_7149413B65FB_.wvu.PrintArea" localSheetId="14" hidden="1">'Seite 19'!$A$1:$P$72</definedName>
    <definedName name="Z_9F831791_35FE_48B9_B51E_7149413B65FB_.wvu.PrintArea" localSheetId="15" hidden="1">'Seite 20'!$A$1:$P$72</definedName>
    <definedName name="Z_9F831791_35FE_48B9_B51E_7149413B65FB_.wvu.PrintArea" localSheetId="16" hidden="1">'Seite 21'!$A$1:$H$73</definedName>
    <definedName name="Z_9F831791_35FE_48B9_B51E_7149413B65FB_.wvu.PrintArea" localSheetId="0" hidden="1">'Seite 5'!$A$1:$O$75</definedName>
    <definedName name="Z_9F831791_35FE_48B9_B51E_7149413B65FB_.wvu.PrintArea" localSheetId="1" hidden="1">'Seite 6'!$A$1:$O$75</definedName>
    <definedName name="Z_9F831791_35FE_48B9_B51E_7149413B65FB_.wvu.PrintArea" localSheetId="2" hidden="1">'Seite 7'!$A$1:$O$75</definedName>
    <definedName name="Z_9F831791_35FE_48B9_B51E_7149413B65FB_.wvu.PrintArea" localSheetId="3" hidden="1">'Seite 8'!$A$1:$P$71</definedName>
    <definedName name="Z_9F831791_35FE_48B9_B51E_7149413B65FB_.wvu.PrintArea" localSheetId="4" hidden="1">'Seite 9'!$A$1:$P$75</definedName>
    <definedName name="Z_ABE6FC4A_3C4E_4BD6_A100_AF953977054E_.wvu.PrintArea" localSheetId="5" hidden="1">'Seite 10'!$A$1:$P$78</definedName>
    <definedName name="Z_ABE6FC4A_3C4E_4BD6_A100_AF953977054E_.wvu.PrintArea" localSheetId="6" hidden="1">'Seite 11'!$A$1:$P$69</definedName>
    <definedName name="Z_ABE6FC4A_3C4E_4BD6_A100_AF953977054E_.wvu.PrintArea" localSheetId="7" hidden="1">'Seite 12'!$A$1:$O$75</definedName>
    <definedName name="Z_ABE6FC4A_3C4E_4BD6_A100_AF953977054E_.wvu.PrintArea" localSheetId="8" hidden="1">'Seite 13'!$A$1:$O$74</definedName>
    <definedName name="Z_ABE6FC4A_3C4E_4BD6_A100_AF953977054E_.wvu.PrintArea" localSheetId="9" hidden="1">'Seite 14'!$A$1:$O$74</definedName>
    <definedName name="Z_ABE6FC4A_3C4E_4BD6_A100_AF953977054E_.wvu.PrintArea" localSheetId="10" hidden="1">'Seite 15'!$A$1:$O$75</definedName>
    <definedName name="Z_ABE6FC4A_3C4E_4BD6_A100_AF953977054E_.wvu.PrintArea" localSheetId="11" hidden="1">'Seite 16'!$A$1:$P$74</definedName>
    <definedName name="Z_ABE6FC4A_3C4E_4BD6_A100_AF953977054E_.wvu.PrintArea" localSheetId="12" hidden="1">'Seite 17'!$A$1:$P$74</definedName>
    <definedName name="Z_ABE6FC4A_3C4E_4BD6_A100_AF953977054E_.wvu.PrintArea" localSheetId="13" hidden="1">'Seite 18'!$A$1:$P$74</definedName>
    <definedName name="Z_ABE6FC4A_3C4E_4BD6_A100_AF953977054E_.wvu.PrintArea" localSheetId="14" hidden="1">'Seite 19'!$A$1:$P$72</definedName>
    <definedName name="Z_ABE6FC4A_3C4E_4BD6_A100_AF953977054E_.wvu.PrintArea" localSheetId="15" hidden="1">'Seite 20'!$A$1:$P$72</definedName>
    <definedName name="Z_ABE6FC4A_3C4E_4BD6_A100_AF953977054E_.wvu.PrintArea" localSheetId="16" hidden="1">'Seite 21'!$A$1:$H$81</definedName>
    <definedName name="Z_ABE6FC4A_3C4E_4BD6_A100_AF953977054E_.wvu.PrintArea" localSheetId="0" hidden="1">'Seite 5'!$A$1:$O$75</definedName>
    <definedName name="Z_ABE6FC4A_3C4E_4BD6_A100_AF953977054E_.wvu.PrintArea" localSheetId="1" hidden="1">'Seite 6'!$A$1:$O$75</definedName>
    <definedName name="Z_ABE6FC4A_3C4E_4BD6_A100_AF953977054E_.wvu.PrintArea" localSheetId="2" hidden="1">'Seite 7'!$A$1:$O$75</definedName>
    <definedName name="Z_ABE6FC4A_3C4E_4BD6_A100_AF953977054E_.wvu.PrintArea" localSheetId="3" hidden="1">'Seite 8'!$A$1:$P$71</definedName>
    <definedName name="Z_ABE6FC4A_3C4E_4BD6_A100_AF953977054E_.wvu.PrintArea" localSheetId="4" hidden="1">'Seite 9'!$A$1:$P$75</definedName>
    <definedName name="Z_F9E9A101_0AED_4E93_9EB5_9B29754FB962_.wvu.PrintArea" localSheetId="5" hidden="1">'Seite 10'!$A$1:$P$78</definedName>
    <definedName name="Z_F9E9A101_0AED_4E93_9EB5_9B29754FB962_.wvu.PrintArea" localSheetId="6" hidden="1">'Seite 11'!$A$1:$P$69</definedName>
    <definedName name="Z_F9E9A101_0AED_4E93_9EB5_9B29754FB962_.wvu.PrintArea" localSheetId="7" hidden="1">'Seite 12'!$A$1:$O$75</definedName>
    <definedName name="Z_F9E9A101_0AED_4E93_9EB5_9B29754FB962_.wvu.PrintArea" localSheetId="8" hidden="1">'Seite 13'!$A$1:$O$74</definedName>
    <definedName name="Z_F9E9A101_0AED_4E93_9EB5_9B29754FB962_.wvu.PrintArea" localSheetId="9" hidden="1">'Seite 14'!$A$1:$O$74</definedName>
    <definedName name="Z_F9E9A101_0AED_4E93_9EB5_9B29754FB962_.wvu.PrintArea" localSheetId="10" hidden="1">'Seite 15'!$A$1:$O$75</definedName>
    <definedName name="Z_F9E9A101_0AED_4E93_9EB5_9B29754FB962_.wvu.PrintArea" localSheetId="11" hidden="1">'Seite 16'!$A$1:$P$74</definedName>
    <definedName name="Z_F9E9A101_0AED_4E93_9EB5_9B29754FB962_.wvu.PrintArea" localSheetId="12" hidden="1">'Seite 17'!$A$1:$P$74</definedName>
    <definedName name="Z_F9E9A101_0AED_4E93_9EB5_9B29754FB962_.wvu.PrintArea" localSheetId="13" hidden="1">'Seite 18'!$A$1:$P$74</definedName>
    <definedName name="Z_F9E9A101_0AED_4E93_9EB5_9B29754FB962_.wvu.PrintArea" localSheetId="14" hidden="1">'Seite 19'!$A$1:$P$72</definedName>
    <definedName name="Z_F9E9A101_0AED_4E93_9EB5_9B29754FB962_.wvu.PrintArea" localSheetId="15" hidden="1">'Seite 20'!$A$1:$P$72</definedName>
    <definedName name="Z_F9E9A101_0AED_4E93_9EB5_9B29754FB962_.wvu.PrintArea" localSheetId="16" hidden="1">'Seite 21'!$A$1:$H$74</definedName>
    <definedName name="Z_F9E9A101_0AED_4E93_9EB5_9B29754FB962_.wvu.PrintArea" localSheetId="0" hidden="1">'Seite 5'!$A$1:$O$75</definedName>
    <definedName name="Z_F9E9A101_0AED_4E93_9EB5_9B29754FB962_.wvu.PrintArea" localSheetId="1" hidden="1">'Seite 6'!$A$1:$O$75</definedName>
    <definedName name="Z_F9E9A101_0AED_4E93_9EB5_9B29754FB962_.wvu.PrintArea" localSheetId="2" hidden="1">'Seite 7'!$A$1:$O$75</definedName>
    <definedName name="Z_F9E9A101_0AED_4E93_9EB5_9B29754FB962_.wvu.PrintArea" localSheetId="3" hidden="1">'Seite 8'!$A$1:$P$71</definedName>
    <definedName name="Z_F9E9A101_0AED_4E93_9EB5_9B29754FB962_.wvu.PrintArea" localSheetId="4" hidden="1">'Seite 9'!$A$1:$P$75</definedName>
  </definedNames>
  <calcPr calcId="145621"/>
  <customWorkbookViews>
    <customWorkbookView name="Seyfried, Raffaela (LfStaD) - Persönliche Ansicht" guid="{14493184-DA4B-400F-B257-6CC69D97FB7C}" mergeInterval="0" personalView="1" maximized="1" windowWidth="1920" windowHeight="861" activeSheetId="18"/>
    <customWorkbookView name="Rudolf, Christoph (LfStaD) - Persönliche Ansicht" guid="{ABE6FC4A-3C4E-4BD6-A100-AF953977054E}" mergeInterval="0" personalView="1" maximized="1" windowWidth="1920" windowHeight="1014" activeSheetId="17"/>
    <customWorkbookView name="Admin - Persönliche Ansicht" guid="{9F831791-35FE-48B9-B51E-7149413B65FB}" mergeInterval="0" personalView="1" maximized="1" windowWidth="1920" windowHeight="975" tabRatio="649" activeSheetId="15"/>
    <customWorkbookView name="Dudek, Michaela (LfStaD) - Persönliche Ansicht" guid="{F9E9A101-0AED-4E93-9EB5-9B29754FB962}" mergeInterval="0" personalView="1" maximized="1" windowWidth="1916" windowHeight="975" activeSheetId="17"/>
  </customWorkbookViews>
</workbook>
</file>

<file path=xl/calcChain.xml><?xml version="1.0" encoding="utf-8"?>
<calcChain xmlns="http://schemas.openxmlformats.org/spreadsheetml/2006/main">
  <c r="F72" i="6" l="1"/>
  <c r="O41" i="9" l="1"/>
  <c r="N41" i="9"/>
  <c r="M41" i="9"/>
  <c r="L41" i="9"/>
  <c r="K41" i="9"/>
  <c r="J41" i="9"/>
  <c r="I41" i="9"/>
  <c r="H41" i="9"/>
  <c r="G41" i="9"/>
  <c r="F41" i="9"/>
  <c r="E41" i="9"/>
  <c r="D41" i="9"/>
  <c r="C41" i="9"/>
  <c r="N32" i="9"/>
  <c r="M32" i="9"/>
  <c r="L32" i="9"/>
  <c r="K32" i="9"/>
  <c r="J32" i="9"/>
  <c r="I32" i="9"/>
  <c r="H32" i="9"/>
  <c r="G32" i="9"/>
  <c r="F32" i="9"/>
  <c r="E32" i="9"/>
  <c r="D32" i="9"/>
  <c r="C32" i="9"/>
  <c r="N32" i="8"/>
  <c r="M32" i="8"/>
  <c r="L32" i="8"/>
  <c r="K32" i="8"/>
  <c r="J32" i="8"/>
  <c r="I32" i="8"/>
  <c r="H32" i="8"/>
  <c r="G32" i="8"/>
  <c r="F32" i="8"/>
  <c r="E32" i="8"/>
  <c r="D32" i="8"/>
  <c r="C32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N63" i="8"/>
  <c r="M63" i="8"/>
  <c r="L63" i="8"/>
  <c r="K63" i="8"/>
  <c r="J63" i="8"/>
  <c r="I63" i="8"/>
  <c r="H63" i="8"/>
  <c r="G63" i="8"/>
  <c r="F63" i="8"/>
  <c r="E63" i="8"/>
  <c r="D63" i="8"/>
  <c r="C6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N32" i="7"/>
  <c r="M32" i="7"/>
  <c r="L32" i="7"/>
  <c r="K32" i="7"/>
  <c r="J32" i="7"/>
  <c r="I32" i="7"/>
  <c r="H32" i="7"/>
  <c r="G32" i="7"/>
  <c r="F32" i="7"/>
  <c r="E32" i="7"/>
  <c r="D32" i="7"/>
  <c r="C32" i="7"/>
  <c r="O72" i="6"/>
  <c r="N72" i="6"/>
  <c r="M72" i="6"/>
  <c r="L72" i="6"/>
  <c r="K72" i="6"/>
  <c r="J72" i="6"/>
  <c r="I72" i="6"/>
  <c r="H72" i="6"/>
  <c r="G72" i="6"/>
  <c r="E72" i="6"/>
  <c r="D72" i="6"/>
  <c r="C72" i="6"/>
  <c r="N63" i="6"/>
  <c r="M63" i="6"/>
  <c r="L63" i="6"/>
  <c r="K63" i="6"/>
  <c r="J63" i="6"/>
  <c r="I63" i="6"/>
  <c r="H63" i="6"/>
  <c r="G63" i="6"/>
  <c r="C63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N32" i="6"/>
  <c r="M32" i="6"/>
  <c r="L32" i="6"/>
  <c r="K32" i="6"/>
  <c r="J32" i="6"/>
  <c r="I32" i="6"/>
  <c r="H32" i="6"/>
  <c r="G32" i="6"/>
  <c r="F32" i="6"/>
  <c r="E32" i="6"/>
  <c r="D32" i="6"/>
  <c r="N32" i="5"/>
  <c r="M32" i="5"/>
  <c r="L32" i="5"/>
  <c r="K32" i="5"/>
  <c r="J32" i="5"/>
  <c r="I32" i="5"/>
  <c r="H32" i="5"/>
  <c r="G32" i="5"/>
  <c r="F32" i="5"/>
  <c r="E32" i="5"/>
  <c r="D32" i="5"/>
  <c r="C3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N63" i="5"/>
  <c r="M63" i="5"/>
  <c r="L63" i="5"/>
  <c r="K63" i="5"/>
  <c r="J63" i="5"/>
  <c r="I63" i="5"/>
  <c r="H63" i="5"/>
  <c r="G63" i="5"/>
  <c r="F63" i="5"/>
  <c r="E63" i="5"/>
  <c r="D63" i="5"/>
  <c r="C6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2" i="16" l="1"/>
  <c r="N72" i="16"/>
  <c r="M72" i="16"/>
  <c r="L72" i="16"/>
  <c r="K72" i="16"/>
  <c r="J72" i="16"/>
  <c r="I72" i="16"/>
  <c r="H72" i="16"/>
  <c r="G72" i="16"/>
  <c r="F72" i="16"/>
  <c r="E72" i="16"/>
  <c r="D72" i="16"/>
  <c r="C72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N32" i="15"/>
  <c r="M32" i="15"/>
  <c r="L32" i="15"/>
  <c r="K32" i="15"/>
  <c r="J32" i="15"/>
  <c r="I32" i="15"/>
  <c r="H32" i="15"/>
  <c r="G32" i="15"/>
  <c r="F32" i="15"/>
  <c r="E32" i="15"/>
  <c r="D32" i="15"/>
  <c r="C3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72" i="11"/>
  <c r="N72" i="11"/>
  <c r="M72" i="11"/>
  <c r="L72" i="11"/>
  <c r="K72" i="11"/>
  <c r="J72" i="11"/>
  <c r="I72" i="11"/>
  <c r="H72" i="11"/>
  <c r="G72" i="11"/>
  <c r="E72" i="11"/>
  <c r="D72" i="11"/>
  <c r="C72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N63" i="9"/>
  <c r="M63" i="9"/>
  <c r="L63" i="9"/>
  <c r="K63" i="9"/>
  <c r="J63" i="9"/>
  <c r="I63" i="9"/>
  <c r="H63" i="9"/>
  <c r="G63" i="9"/>
  <c r="F63" i="9"/>
  <c r="E63" i="9"/>
  <c r="D63" i="9"/>
  <c r="C63" i="9"/>
  <c r="C33" i="9"/>
  <c r="D33" i="9"/>
  <c r="E33" i="9"/>
  <c r="F33" i="9"/>
  <c r="G33" i="9"/>
  <c r="H33" i="9"/>
  <c r="I33" i="9"/>
  <c r="J33" i="9"/>
  <c r="K33" i="9"/>
  <c r="L33" i="9"/>
  <c r="M33" i="9"/>
  <c r="N33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C64" i="9"/>
  <c r="D64" i="9"/>
  <c r="E64" i="9"/>
  <c r="F64" i="9"/>
  <c r="G64" i="9"/>
  <c r="H64" i="9"/>
  <c r="I64" i="9"/>
  <c r="J64" i="9"/>
  <c r="K64" i="9"/>
  <c r="L64" i="9"/>
  <c r="M64" i="9"/>
  <c r="N64" i="9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N63" i="4"/>
  <c r="M63" i="4"/>
  <c r="L63" i="4"/>
  <c r="K63" i="4"/>
  <c r="J63" i="4"/>
  <c r="I63" i="4"/>
  <c r="H63" i="4"/>
  <c r="G63" i="4"/>
  <c r="F63" i="4"/>
  <c r="E63" i="4"/>
  <c r="D63" i="4"/>
  <c r="C63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N32" i="4"/>
  <c r="M32" i="4"/>
  <c r="L32" i="4"/>
  <c r="K32" i="4"/>
  <c r="J32" i="4"/>
  <c r="I32" i="4"/>
  <c r="H32" i="4"/>
  <c r="G32" i="4"/>
  <c r="F32" i="4"/>
  <c r="E32" i="4"/>
  <c r="D32" i="4"/>
  <c r="C32" i="4"/>
  <c r="O72" i="3"/>
  <c r="N72" i="3"/>
  <c r="M72" i="3"/>
  <c r="L72" i="3"/>
  <c r="K72" i="3"/>
  <c r="J72" i="3"/>
  <c r="I72" i="3"/>
  <c r="H72" i="3"/>
  <c r="G72" i="3"/>
  <c r="E72" i="3"/>
  <c r="D72" i="3"/>
  <c r="C72" i="3"/>
  <c r="N63" i="3"/>
  <c r="M63" i="3"/>
  <c r="L63" i="3"/>
  <c r="K63" i="3"/>
  <c r="J63" i="3"/>
  <c r="I63" i="3"/>
  <c r="H63" i="3"/>
  <c r="G63" i="3"/>
  <c r="F63" i="3"/>
  <c r="E63" i="3"/>
  <c r="D63" i="3"/>
  <c r="C63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N32" i="3"/>
  <c r="M32" i="3"/>
  <c r="L32" i="3"/>
  <c r="K32" i="3"/>
  <c r="J32" i="3"/>
  <c r="I32" i="3"/>
  <c r="H32" i="3"/>
  <c r="G32" i="3"/>
  <c r="F32" i="3"/>
  <c r="E32" i="3"/>
  <c r="D32" i="3"/>
  <c r="C32" i="3"/>
  <c r="N32" i="2"/>
  <c r="M32" i="2"/>
  <c r="L32" i="2"/>
  <c r="K32" i="2"/>
  <c r="J32" i="2"/>
  <c r="I32" i="2"/>
  <c r="H32" i="2"/>
  <c r="G32" i="2"/>
  <c r="F32" i="2"/>
  <c r="E32" i="2"/>
  <c r="D32" i="2"/>
  <c r="C3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N63" i="2"/>
  <c r="M63" i="2"/>
  <c r="L63" i="2"/>
  <c r="K63" i="2"/>
  <c r="J63" i="2"/>
  <c r="I63" i="2"/>
  <c r="H63" i="2"/>
  <c r="G63" i="2"/>
  <c r="F63" i="2"/>
  <c r="E63" i="2"/>
  <c r="D63" i="2"/>
  <c r="C63" i="2"/>
  <c r="O72" i="2"/>
  <c r="N72" i="2"/>
  <c r="M72" i="2"/>
  <c r="L72" i="2"/>
  <c r="K72" i="2"/>
  <c r="J72" i="2"/>
  <c r="I72" i="2"/>
  <c r="H72" i="2"/>
  <c r="G72" i="2"/>
  <c r="E72" i="2"/>
  <c r="D72" i="2"/>
  <c r="C72" i="2"/>
  <c r="N63" i="1"/>
  <c r="M63" i="1"/>
  <c r="L63" i="1"/>
  <c r="K63" i="1"/>
  <c r="J63" i="1"/>
  <c r="I63" i="1"/>
  <c r="H63" i="1"/>
  <c r="G63" i="1"/>
  <c r="F63" i="1"/>
  <c r="E63" i="1"/>
  <c r="D63" i="1"/>
  <c r="C63" i="1"/>
  <c r="O72" i="1"/>
  <c r="N72" i="1"/>
  <c r="M72" i="1"/>
  <c r="L72" i="1"/>
  <c r="K72" i="1"/>
  <c r="J72" i="1"/>
  <c r="I72" i="1"/>
  <c r="H72" i="1"/>
  <c r="G72" i="1"/>
  <c r="E72" i="1"/>
  <c r="D72" i="1"/>
  <c r="C72" i="1"/>
  <c r="N32" i="1"/>
  <c r="M32" i="1"/>
  <c r="L32" i="1"/>
  <c r="K32" i="1"/>
  <c r="J32" i="1"/>
  <c r="I32" i="1"/>
  <c r="H32" i="1"/>
  <c r="G32" i="1"/>
  <c r="F32" i="1"/>
  <c r="E32" i="1"/>
  <c r="D32" i="1"/>
  <c r="C3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N71" i="6" l="1"/>
  <c r="N62" i="6"/>
  <c r="N40" i="1"/>
  <c r="O73" i="6" l="1"/>
  <c r="N73" i="6"/>
  <c r="M73" i="6"/>
  <c r="L73" i="6"/>
  <c r="K73" i="6"/>
  <c r="J73" i="6"/>
  <c r="I73" i="6"/>
  <c r="H73" i="6"/>
  <c r="G73" i="6"/>
  <c r="F73" i="6"/>
  <c r="E73" i="6"/>
  <c r="D73" i="6"/>
  <c r="C73" i="6"/>
  <c r="M71" i="6"/>
  <c r="M40" i="1" l="1"/>
  <c r="H40" i="1" l="1"/>
  <c r="O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G71" i="11" l="1"/>
  <c r="G71" i="3"/>
  <c r="H62" i="2"/>
  <c r="I62" i="2"/>
  <c r="J62" i="2"/>
  <c r="K62" i="2"/>
  <c r="L62" i="2"/>
  <c r="M62" i="2"/>
  <c r="N62" i="2"/>
  <c r="G71" i="2"/>
  <c r="H62" i="1"/>
  <c r="I62" i="1"/>
  <c r="J62" i="1"/>
  <c r="K62" i="1"/>
  <c r="F40" i="13" l="1"/>
  <c r="F31" i="13"/>
  <c r="F40" i="14" l="1"/>
  <c r="F31" i="14"/>
  <c r="F71" i="13"/>
  <c r="F62" i="13"/>
  <c r="F40" i="9"/>
  <c r="F31" i="9"/>
  <c r="F40" i="12" l="1"/>
  <c r="G40" i="12"/>
  <c r="H40" i="12"/>
  <c r="F31" i="12"/>
  <c r="G31" i="12"/>
  <c r="F71" i="10"/>
  <c r="G71" i="10"/>
  <c r="F62" i="10"/>
  <c r="F40" i="10"/>
  <c r="F31" i="10"/>
  <c r="F40" i="8"/>
  <c r="G40" i="8"/>
  <c r="H40" i="8"/>
  <c r="F31" i="8"/>
  <c r="G31" i="8"/>
  <c r="F40" i="7"/>
  <c r="F31" i="7"/>
  <c r="F71" i="6"/>
  <c r="G71" i="6"/>
  <c r="H71" i="6"/>
  <c r="I71" i="6"/>
  <c r="J71" i="6"/>
  <c r="F62" i="6"/>
  <c r="G62" i="6"/>
  <c r="H62" i="6"/>
  <c r="I62" i="6"/>
  <c r="F71" i="5"/>
  <c r="F62" i="5"/>
  <c r="F31" i="2"/>
  <c r="F40" i="2"/>
  <c r="F40" i="1"/>
  <c r="F31" i="1"/>
  <c r="O73" i="1" l="1"/>
  <c r="N73" i="1"/>
  <c r="M73" i="1"/>
  <c r="L73" i="1"/>
  <c r="K73" i="1"/>
  <c r="J73" i="1"/>
  <c r="I73" i="1"/>
  <c r="H73" i="1"/>
  <c r="G73" i="1"/>
  <c r="F73" i="1"/>
  <c r="E73" i="1"/>
  <c r="D73" i="1"/>
  <c r="C73" i="1"/>
  <c r="N31" i="15" l="1"/>
  <c r="M31" i="15"/>
  <c r="L31" i="15"/>
  <c r="K31" i="15"/>
  <c r="J31" i="15"/>
  <c r="I31" i="15"/>
  <c r="H31" i="15"/>
  <c r="G31" i="15"/>
  <c r="F31" i="15"/>
  <c r="E31" i="15"/>
  <c r="D31" i="15"/>
  <c r="D40" i="15" l="1"/>
  <c r="E40" i="15"/>
  <c r="F40" i="15"/>
  <c r="G40" i="15"/>
  <c r="H40" i="15"/>
  <c r="I40" i="15"/>
  <c r="J40" i="15"/>
  <c r="K40" i="15"/>
  <c r="L40" i="15"/>
  <c r="M40" i="15"/>
  <c r="N40" i="15"/>
  <c r="O40" i="15"/>
  <c r="C40" i="15"/>
  <c r="C31" i="15"/>
  <c r="C42" i="11" l="1"/>
  <c r="D42" i="11"/>
  <c r="E42" i="11"/>
  <c r="F42" i="11"/>
  <c r="G42" i="11"/>
  <c r="H42" i="11"/>
  <c r="I42" i="11"/>
  <c r="J42" i="11"/>
  <c r="K42" i="11"/>
  <c r="L42" i="11"/>
  <c r="M42" i="11"/>
  <c r="N42" i="11"/>
  <c r="O42" i="11"/>
  <c r="O71" i="16" l="1"/>
  <c r="N71" i="16"/>
  <c r="M71" i="16"/>
  <c r="L71" i="16"/>
  <c r="K71" i="16"/>
  <c r="J71" i="16"/>
  <c r="I71" i="16"/>
  <c r="H71" i="16"/>
  <c r="G71" i="16"/>
  <c r="F71" i="16"/>
  <c r="E71" i="16"/>
  <c r="D71" i="16"/>
  <c r="C71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62" i="15"/>
  <c r="M62" i="15"/>
  <c r="L62" i="15"/>
  <c r="K62" i="15"/>
  <c r="J62" i="15"/>
  <c r="I62" i="15"/>
  <c r="H62" i="15"/>
  <c r="G62" i="15"/>
  <c r="F62" i="15"/>
  <c r="E62" i="15"/>
  <c r="D62" i="15"/>
  <c r="C62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N31" i="14"/>
  <c r="M31" i="14"/>
  <c r="L31" i="14"/>
  <c r="K31" i="14"/>
  <c r="J31" i="14"/>
  <c r="I31" i="14"/>
  <c r="H31" i="14"/>
  <c r="G31" i="14"/>
  <c r="E31" i="14"/>
  <c r="D31" i="14"/>
  <c r="C31" i="14"/>
  <c r="O40" i="14"/>
  <c r="N40" i="14"/>
  <c r="M40" i="14"/>
  <c r="L40" i="14"/>
  <c r="K40" i="14"/>
  <c r="J40" i="14"/>
  <c r="I40" i="14"/>
  <c r="H40" i="14"/>
  <c r="G40" i="14"/>
  <c r="E40" i="14"/>
  <c r="D40" i="14"/>
  <c r="C40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O71" i="13"/>
  <c r="N71" i="13"/>
  <c r="M71" i="13"/>
  <c r="L71" i="13"/>
  <c r="K71" i="13"/>
  <c r="J71" i="13"/>
  <c r="I71" i="13"/>
  <c r="H71" i="13"/>
  <c r="G71" i="13"/>
  <c r="E71" i="13"/>
  <c r="D71" i="13"/>
  <c r="C71" i="13"/>
  <c r="N62" i="13"/>
  <c r="M62" i="13"/>
  <c r="L62" i="13"/>
  <c r="K62" i="13"/>
  <c r="J62" i="13"/>
  <c r="I62" i="13"/>
  <c r="H62" i="13"/>
  <c r="G62" i="13"/>
  <c r="E62" i="13"/>
  <c r="D62" i="13"/>
  <c r="C62" i="13"/>
  <c r="O40" i="13"/>
  <c r="N40" i="13"/>
  <c r="M40" i="13"/>
  <c r="L40" i="13"/>
  <c r="K40" i="13"/>
  <c r="J40" i="13"/>
  <c r="I40" i="13"/>
  <c r="H40" i="13"/>
  <c r="G40" i="13"/>
  <c r="E40" i="13"/>
  <c r="D40" i="13"/>
  <c r="C40" i="13"/>
  <c r="N31" i="13"/>
  <c r="M31" i="13"/>
  <c r="L31" i="13"/>
  <c r="K31" i="13"/>
  <c r="J31" i="13"/>
  <c r="I31" i="13"/>
  <c r="H31" i="13"/>
  <c r="G31" i="13"/>
  <c r="E31" i="13"/>
  <c r="D31" i="13"/>
  <c r="C31" i="13"/>
  <c r="O71" i="12"/>
  <c r="N71" i="12"/>
  <c r="M71" i="12"/>
  <c r="L71" i="12"/>
  <c r="K71" i="12"/>
  <c r="J71" i="12"/>
  <c r="I71" i="12"/>
  <c r="H71" i="12"/>
  <c r="G71" i="12"/>
  <c r="E71" i="12"/>
  <c r="D71" i="12"/>
  <c r="C71" i="12"/>
  <c r="N62" i="12"/>
  <c r="M62" i="12"/>
  <c r="L62" i="12"/>
  <c r="K62" i="12"/>
  <c r="J62" i="12"/>
  <c r="I62" i="12"/>
  <c r="H62" i="12"/>
  <c r="G62" i="12"/>
  <c r="E62" i="12"/>
  <c r="D62" i="12"/>
  <c r="C62" i="12"/>
  <c r="O40" i="12"/>
  <c r="N40" i="12"/>
  <c r="M40" i="12"/>
  <c r="L40" i="12"/>
  <c r="K40" i="12"/>
  <c r="J40" i="12"/>
  <c r="I40" i="12"/>
  <c r="E40" i="12"/>
  <c r="D40" i="12"/>
  <c r="C40" i="12"/>
  <c r="N31" i="12"/>
  <c r="M31" i="12"/>
  <c r="L31" i="12"/>
  <c r="K31" i="12"/>
  <c r="J31" i="12"/>
  <c r="I31" i="12"/>
  <c r="H31" i="12"/>
  <c r="E31" i="12"/>
  <c r="D31" i="12"/>
  <c r="C31" i="12"/>
  <c r="O71" i="11"/>
  <c r="N71" i="11"/>
  <c r="M71" i="11"/>
  <c r="L71" i="11"/>
  <c r="K71" i="11"/>
  <c r="J71" i="11"/>
  <c r="I71" i="11"/>
  <c r="H71" i="11"/>
  <c r="E71" i="11"/>
  <c r="D71" i="11"/>
  <c r="C71" i="11"/>
  <c r="N62" i="11"/>
  <c r="M62" i="11"/>
  <c r="L62" i="11"/>
  <c r="K62" i="11"/>
  <c r="J62" i="11"/>
  <c r="I62" i="11"/>
  <c r="H62" i="11"/>
  <c r="E62" i="11"/>
  <c r="D62" i="11"/>
  <c r="C62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71" i="10"/>
  <c r="N71" i="10"/>
  <c r="M71" i="10"/>
  <c r="L71" i="10"/>
  <c r="K71" i="10"/>
  <c r="J71" i="10"/>
  <c r="I71" i="10"/>
  <c r="H71" i="10"/>
  <c r="E71" i="10"/>
  <c r="D71" i="10"/>
  <c r="C71" i="10"/>
  <c r="N62" i="10"/>
  <c r="M62" i="10"/>
  <c r="L62" i="10"/>
  <c r="K62" i="10"/>
  <c r="J62" i="10"/>
  <c r="I62" i="10"/>
  <c r="H62" i="10"/>
  <c r="G62" i="10"/>
  <c r="E62" i="10"/>
  <c r="D62" i="10"/>
  <c r="C62" i="10"/>
  <c r="O40" i="10"/>
  <c r="N40" i="10"/>
  <c r="M40" i="10"/>
  <c r="L40" i="10"/>
  <c r="K40" i="10"/>
  <c r="J40" i="10"/>
  <c r="I40" i="10"/>
  <c r="H40" i="10"/>
  <c r="G40" i="10"/>
  <c r="E40" i="10"/>
  <c r="D40" i="10"/>
  <c r="C40" i="10"/>
  <c r="N31" i="10"/>
  <c r="M31" i="10"/>
  <c r="L31" i="10"/>
  <c r="K31" i="10"/>
  <c r="J31" i="10"/>
  <c r="I31" i="10"/>
  <c r="H31" i="10"/>
  <c r="G31" i="10"/>
  <c r="E31" i="10"/>
  <c r="D31" i="10"/>
  <c r="C31" i="10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N62" i="9"/>
  <c r="M62" i="9"/>
  <c r="L62" i="9"/>
  <c r="K62" i="9"/>
  <c r="J62" i="9"/>
  <c r="I62" i="9"/>
  <c r="H62" i="9"/>
  <c r="G62" i="9"/>
  <c r="F62" i="9"/>
  <c r="E62" i="9"/>
  <c r="D62" i="9"/>
  <c r="C62" i="9"/>
  <c r="O40" i="9"/>
  <c r="N40" i="9"/>
  <c r="M40" i="9"/>
  <c r="L40" i="9"/>
  <c r="K40" i="9"/>
  <c r="J40" i="9"/>
  <c r="I40" i="9"/>
  <c r="H40" i="9"/>
  <c r="G40" i="9"/>
  <c r="E40" i="9"/>
  <c r="D40" i="9"/>
  <c r="C40" i="9"/>
  <c r="N31" i="9"/>
  <c r="M31" i="9"/>
  <c r="L31" i="9"/>
  <c r="K31" i="9"/>
  <c r="J31" i="9"/>
  <c r="I31" i="9"/>
  <c r="H31" i="9"/>
  <c r="G31" i="9"/>
  <c r="E31" i="9"/>
  <c r="D31" i="9"/>
  <c r="C31" i="9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N62" i="8"/>
  <c r="M62" i="8"/>
  <c r="L62" i="8"/>
  <c r="K62" i="8"/>
  <c r="J62" i="8"/>
  <c r="I62" i="8"/>
  <c r="H62" i="8"/>
  <c r="G62" i="8"/>
  <c r="F62" i="8"/>
  <c r="E62" i="8"/>
  <c r="D62" i="8"/>
  <c r="C62" i="8"/>
  <c r="O40" i="8"/>
  <c r="N40" i="8"/>
  <c r="M40" i="8"/>
  <c r="L40" i="8"/>
  <c r="K40" i="8"/>
  <c r="J40" i="8"/>
  <c r="I40" i="8"/>
  <c r="E40" i="8"/>
  <c r="D40" i="8"/>
  <c r="C40" i="8"/>
  <c r="N31" i="8"/>
  <c r="M31" i="8"/>
  <c r="L31" i="8"/>
  <c r="K31" i="8"/>
  <c r="J31" i="8"/>
  <c r="I31" i="8"/>
  <c r="H31" i="8"/>
  <c r="E31" i="8"/>
  <c r="D31" i="8"/>
  <c r="C31" i="8"/>
  <c r="O40" i="7"/>
  <c r="N40" i="7"/>
  <c r="M40" i="7"/>
  <c r="L40" i="7"/>
  <c r="K40" i="7"/>
  <c r="J40" i="7"/>
  <c r="I40" i="7"/>
  <c r="H40" i="7"/>
  <c r="G40" i="7"/>
  <c r="E40" i="7"/>
  <c r="D40" i="7"/>
  <c r="C40" i="7"/>
  <c r="N31" i="7"/>
  <c r="M31" i="7"/>
  <c r="L31" i="7"/>
  <c r="K31" i="7"/>
  <c r="J31" i="7"/>
  <c r="I31" i="7"/>
  <c r="H31" i="7"/>
  <c r="G31" i="7"/>
  <c r="E31" i="7"/>
  <c r="D31" i="7"/>
  <c r="C31" i="7"/>
  <c r="O71" i="6"/>
  <c r="L71" i="6"/>
  <c r="K71" i="6"/>
  <c r="E71" i="6"/>
  <c r="D71" i="6"/>
  <c r="C71" i="6"/>
  <c r="L62" i="6"/>
  <c r="K62" i="6"/>
  <c r="J62" i="6"/>
  <c r="E62" i="6"/>
  <c r="D62" i="6"/>
  <c r="C62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N31" i="6"/>
  <c r="M31" i="6"/>
  <c r="L31" i="6"/>
  <c r="K31" i="6"/>
  <c r="J31" i="6"/>
  <c r="I31" i="6"/>
  <c r="H31" i="6"/>
  <c r="G31" i="6"/>
  <c r="F31" i="6"/>
  <c r="E31" i="6"/>
  <c r="D31" i="6"/>
  <c r="C31" i="6"/>
  <c r="O71" i="5"/>
  <c r="N71" i="5"/>
  <c r="M71" i="5"/>
  <c r="L71" i="5"/>
  <c r="K71" i="5"/>
  <c r="J71" i="5"/>
  <c r="I71" i="5"/>
  <c r="H71" i="5"/>
  <c r="G71" i="5"/>
  <c r="E71" i="5"/>
  <c r="D71" i="5"/>
  <c r="C71" i="5"/>
  <c r="N62" i="5"/>
  <c r="M62" i="5"/>
  <c r="L62" i="5"/>
  <c r="K62" i="5"/>
  <c r="J62" i="5"/>
  <c r="I62" i="5"/>
  <c r="H62" i="5"/>
  <c r="G62" i="5"/>
  <c r="E62" i="5"/>
  <c r="D62" i="5"/>
  <c r="C62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N31" i="5"/>
  <c r="M31" i="5"/>
  <c r="L31" i="5"/>
  <c r="K31" i="5"/>
  <c r="J31" i="5"/>
  <c r="I31" i="5"/>
  <c r="H31" i="5"/>
  <c r="G31" i="5"/>
  <c r="F31" i="5"/>
  <c r="E31" i="5"/>
  <c r="D31" i="5"/>
  <c r="C31" i="5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N62" i="4"/>
  <c r="M62" i="4"/>
  <c r="L62" i="4"/>
  <c r="K62" i="4"/>
  <c r="J62" i="4"/>
  <c r="I62" i="4"/>
  <c r="H62" i="4"/>
  <c r="G62" i="4"/>
  <c r="F62" i="4"/>
  <c r="E62" i="4"/>
  <c r="D62" i="4"/>
  <c r="C6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N31" i="4"/>
  <c r="M31" i="4"/>
  <c r="L31" i="4"/>
  <c r="K31" i="4"/>
  <c r="J31" i="4"/>
  <c r="I31" i="4"/>
  <c r="H31" i="4"/>
  <c r="G31" i="4"/>
  <c r="F31" i="4"/>
  <c r="E31" i="4"/>
  <c r="D31" i="4"/>
  <c r="C31" i="4"/>
  <c r="O71" i="3"/>
  <c r="N71" i="3"/>
  <c r="M71" i="3"/>
  <c r="L71" i="3"/>
  <c r="K71" i="3"/>
  <c r="J71" i="3"/>
  <c r="I71" i="3"/>
  <c r="H71" i="3"/>
  <c r="E71" i="3"/>
  <c r="D71" i="3"/>
  <c r="C71" i="3"/>
  <c r="N62" i="3"/>
  <c r="M62" i="3"/>
  <c r="L62" i="3"/>
  <c r="K62" i="3"/>
  <c r="J62" i="3"/>
  <c r="I62" i="3"/>
  <c r="H62" i="3"/>
  <c r="E62" i="3"/>
  <c r="D62" i="3"/>
  <c r="C62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N31" i="3"/>
  <c r="M31" i="3"/>
  <c r="L31" i="3"/>
  <c r="K31" i="3"/>
  <c r="J31" i="3"/>
  <c r="I31" i="3"/>
  <c r="H31" i="3"/>
  <c r="G31" i="3"/>
  <c r="F31" i="3"/>
  <c r="E31" i="3"/>
  <c r="D31" i="3"/>
  <c r="C31" i="3"/>
  <c r="O71" i="2"/>
  <c r="N71" i="2"/>
  <c r="M71" i="2"/>
  <c r="L71" i="2"/>
  <c r="K71" i="2"/>
  <c r="J71" i="2"/>
  <c r="I71" i="2"/>
  <c r="H71" i="2"/>
  <c r="E71" i="2"/>
  <c r="D71" i="2"/>
  <c r="C71" i="2"/>
  <c r="E62" i="2"/>
  <c r="D62" i="2"/>
  <c r="C62" i="2"/>
  <c r="O40" i="2"/>
  <c r="N40" i="2"/>
  <c r="M40" i="2"/>
  <c r="L40" i="2"/>
  <c r="K40" i="2"/>
  <c r="J40" i="2"/>
  <c r="I40" i="2"/>
  <c r="H40" i="2"/>
  <c r="G40" i="2"/>
  <c r="E40" i="2"/>
  <c r="D40" i="2"/>
  <c r="C40" i="2"/>
  <c r="N31" i="2"/>
  <c r="M31" i="2"/>
  <c r="L31" i="2"/>
  <c r="K31" i="2"/>
  <c r="J31" i="2"/>
  <c r="I31" i="2"/>
  <c r="H31" i="2"/>
  <c r="G31" i="2"/>
  <c r="E31" i="2"/>
  <c r="D31" i="2"/>
  <c r="C31" i="2"/>
  <c r="O71" i="1"/>
  <c r="N71" i="1"/>
  <c r="M71" i="1"/>
  <c r="L71" i="1"/>
  <c r="K71" i="1"/>
  <c r="J71" i="1"/>
  <c r="I71" i="1"/>
  <c r="H71" i="1"/>
  <c r="G71" i="1"/>
  <c r="E71" i="1"/>
  <c r="D71" i="1"/>
  <c r="C71" i="1"/>
  <c r="N62" i="1"/>
  <c r="M62" i="1"/>
  <c r="L62" i="1"/>
  <c r="E62" i="1"/>
  <c r="D62" i="1"/>
  <c r="C62" i="1"/>
  <c r="O40" i="1"/>
  <c r="L40" i="1"/>
  <c r="K40" i="1"/>
  <c r="J40" i="1"/>
  <c r="I40" i="1"/>
  <c r="G40" i="1"/>
  <c r="E40" i="1"/>
  <c r="D40" i="1"/>
  <c r="C40" i="1"/>
  <c r="N31" i="1"/>
  <c r="M31" i="1"/>
  <c r="L31" i="1"/>
  <c r="K31" i="1"/>
  <c r="J31" i="1"/>
  <c r="I31" i="1"/>
  <c r="H31" i="1"/>
  <c r="G31" i="1"/>
  <c r="E31" i="1"/>
  <c r="D31" i="1"/>
  <c r="C31" i="1"/>
  <c r="M30" i="10" l="1"/>
  <c r="F30" i="2" l="1"/>
  <c r="D70" i="1" l="1"/>
  <c r="E70" i="1"/>
  <c r="F70" i="1"/>
  <c r="G70" i="1"/>
  <c r="H70" i="1"/>
  <c r="I70" i="1"/>
  <c r="J70" i="1"/>
  <c r="K70" i="1"/>
  <c r="L70" i="1"/>
  <c r="M70" i="1"/>
  <c r="N70" i="1"/>
  <c r="O67" i="16" l="1"/>
  <c r="N67" i="16"/>
  <c r="M67" i="16"/>
  <c r="L67" i="16"/>
  <c r="K67" i="16"/>
  <c r="J67" i="16"/>
  <c r="I67" i="16"/>
  <c r="H67" i="16"/>
  <c r="G67" i="16"/>
  <c r="F67" i="16"/>
  <c r="E67" i="16"/>
  <c r="D67" i="16"/>
  <c r="C67" i="16"/>
  <c r="C58" i="13"/>
  <c r="C59" i="13"/>
  <c r="C60" i="13"/>
  <c r="C30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N30" i="12"/>
  <c r="M30" i="12"/>
  <c r="L30" i="12"/>
  <c r="K30" i="12"/>
  <c r="J30" i="12"/>
  <c r="I30" i="12"/>
  <c r="H30" i="12"/>
  <c r="G30" i="12"/>
  <c r="F30" i="12"/>
  <c r="E30" i="12"/>
  <c r="D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N30" i="13"/>
  <c r="M30" i="13"/>
  <c r="L30" i="13"/>
  <c r="K30" i="13"/>
  <c r="J30" i="13"/>
  <c r="I30" i="13"/>
  <c r="H30" i="13"/>
  <c r="G30" i="13"/>
  <c r="F30" i="13"/>
  <c r="E30" i="13"/>
  <c r="D30" i="13"/>
  <c r="C30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6" i="13"/>
  <c r="M26" i="13"/>
  <c r="L26" i="13"/>
  <c r="K26" i="13"/>
  <c r="J26" i="13"/>
  <c r="I26" i="13"/>
  <c r="H26" i="13"/>
  <c r="G26" i="13"/>
  <c r="F26" i="13"/>
  <c r="E26" i="13"/>
  <c r="D26" i="13"/>
  <c r="C58" i="11"/>
  <c r="C59" i="11"/>
  <c r="C60" i="11"/>
  <c r="C58" i="10"/>
  <c r="C59" i="10"/>
  <c r="C60" i="10"/>
  <c r="N26" i="9"/>
  <c r="M26" i="9"/>
  <c r="L26" i="9"/>
  <c r="K26" i="9"/>
  <c r="J26" i="9"/>
  <c r="I26" i="9"/>
  <c r="H26" i="9"/>
  <c r="G26" i="9"/>
  <c r="F26" i="9"/>
  <c r="E26" i="9"/>
  <c r="D26" i="9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N57" i="8"/>
  <c r="M57" i="8"/>
  <c r="L57" i="8"/>
  <c r="K57" i="8"/>
  <c r="J57" i="8"/>
  <c r="I57" i="8"/>
  <c r="H57" i="8"/>
  <c r="G57" i="8"/>
  <c r="F57" i="8"/>
  <c r="E57" i="8"/>
  <c r="D57" i="8"/>
  <c r="C36" i="2"/>
  <c r="O68" i="1"/>
  <c r="O69" i="1"/>
  <c r="O70" i="1"/>
  <c r="O67" i="1"/>
  <c r="D67" i="1"/>
  <c r="E67" i="1"/>
  <c r="F67" i="1"/>
  <c r="G67" i="1"/>
  <c r="H67" i="1"/>
  <c r="I67" i="1"/>
  <c r="J67" i="1"/>
  <c r="K67" i="1"/>
  <c r="L67" i="1"/>
  <c r="M67" i="1"/>
  <c r="N67" i="1"/>
  <c r="C67" i="1"/>
  <c r="D68" i="1"/>
  <c r="E68" i="1"/>
  <c r="F68" i="1"/>
  <c r="G68" i="1"/>
  <c r="H68" i="1"/>
  <c r="I68" i="1"/>
  <c r="J68" i="1"/>
  <c r="K68" i="1"/>
  <c r="L68" i="1"/>
  <c r="M68" i="1"/>
  <c r="N68" i="1"/>
  <c r="C70" i="1"/>
  <c r="C69" i="1"/>
  <c r="C68" i="1"/>
  <c r="C58" i="1" l="1"/>
  <c r="C59" i="1"/>
  <c r="C60" i="1"/>
  <c r="C27" i="1"/>
  <c r="C28" i="1"/>
  <c r="C29" i="1"/>
  <c r="C30" i="1"/>
  <c r="D26" i="16" l="1"/>
  <c r="E26" i="16"/>
  <c r="F26" i="16"/>
  <c r="G26" i="16"/>
  <c r="H26" i="16"/>
  <c r="I26" i="16"/>
  <c r="J26" i="16"/>
  <c r="K26" i="16"/>
  <c r="L26" i="16"/>
  <c r="M26" i="16"/>
  <c r="N26" i="16"/>
  <c r="D57" i="16"/>
  <c r="E57" i="16"/>
  <c r="F57" i="16"/>
  <c r="G57" i="16"/>
  <c r="H57" i="16"/>
  <c r="I57" i="16"/>
  <c r="J57" i="16"/>
  <c r="K57" i="16"/>
  <c r="L57" i="16"/>
  <c r="M57" i="16"/>
  <c r="N57" i="16"/>
  <c r="D26" i="15"/>
  <c r="E26" i="15"/>
  <c r="F26" i="15"/>
  <c r="G26" i="15"/>
  <c r="H26" i="15"/>
  <c r="I26" i="15"/>
  <c r="J26" i="15"/>
  <c r="K26" i="15"/>
  <c r="L26" i="15"/>
  <c r="M26" i="15"/>
  <c r="N26" i="15"/>
  <c r="D57" i="15"/>
  <c r="E57" i="15"/>
  <c r="F57" i="15"/>
  <c r="G57" i="15"/>
  <c r="H57" i="15"/>
  <c r="I57" i="15"/>
  <c r="J57" i="15"/>
  <c r="K57" i="15"/>
  <c r="L57" i="15"/>
  <c r="M57" i="15"/>
  <c r="N57" i="15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D57" i="13"/>
  <c r="E57" i="13"/>
  <c r="F57" i="13"/>
  <c r="G57" i="13"/>
  <c r="H57" i="13"/>
  <c r="I57" i="13"/>
  <c r="J57" i="13"/>
  <c r="K57" i="13"/>
  <c r="L57" i="13"/>
  <c r="M57" i="13"/>
  <c r="N57" i="13"/>
  <c r="D57" i="12"/>
  <c r="E57" i="12"/>
  <c r="F57" i="12"/>
  <c r="G57" i="12"/>
  <c r="H57" i="12"/>
  <c r="I57" i="12"/>
  <c r="J57" i="12"/>
  <c r="K57" i="12"/>
  <c r="L57" i="12"/>
  <c r="M57" i="12"/>
  <c r="N57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D26" i="11"/>
  <c r="E26" i="11"/>
  <c r="F26" i="11"/>
  <c r="G26" i="11"/>
  <c r="H26" i="11"/>
  <c r="I26" i="11"/>
  <c r="J26" i="11"/>
  <c r="K26" i="11"/>
  <c r="L26" i="11"/>
  <c r="M26" i="11"/>
  <c r="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D57" i="11"/>
  <c r="E57" i="11"/>
  <c r="F57" i="11"/>
  <c r="G57" i="11"/>
  <c r="H57" i="11"/>
  <c r="I57" i="11"/>
  <c r="J57" i="11"/>
  <c r="K57" i="11"/>
  <c r="L57" i="11"/>
  <c r="M57" i="11"/>
  <c r="N57" i="11"/>
  <c r="D58" i="11"/>
  <c r="E58" i="11"/>
  <c r="F58" i="11"/>
  <c r="G58" i="11"/>
  <c r="H58" i="11"/>
  <c r="I58" i="11"/>
  <c r="J58" i="11"/>
  <c r="K58" i="11"/>
  <c r="L58" i="11"/>
  <c r="M58" i="11"/>
  <c r="N58" i="11"/>
  <c r="D59" i="11"/>
  <c r="E59" i="11"/>
  <c r="F59" i="11"/>
  <c r="G59" i="11"/>
  <c r="H59" i="11"/>
  <c r="I59" i="11"/>
  <c r="J59" i="11"/>
  <c r="K59" i="11"/>
  <c r="L59" i="11"/>
  <c r="M59" i="11"/>
  <c r="N59" i="11"/>
  <c r="D57" i="10"/>
  <c r="E57" i="10"/>
  <c r="F57" i="10"/>
  <c r="G57" i="10"/>
  <c r="H57" i="10"/>
  <c r="I57" i="10"/>
  <c r="J57" i="10"/>
  <c r="K57" i="10"/>
  <c r="L57" i="10"/>
  <c r="M57" i="10"/>
  <c r="N57" i="10"/>
  <c r="D58" i="10"/>
  <c r="E58" i="10"/>
  <c r="F58" i="10"/>
  <c r="G58" i="10"/>
  <c r="H58" i="10"/>
  <c r="I58" i="10"/>
  <c r="J58" i="10"/>
  <c r="K58" i="10"/>
  <c r="L58" i="10"/>
  <c r="M58" i="10"/>
  <c r="N58" i="10"/>
  <c r="D26" i="10"/>
  <c r="E26" i="10"/>
  <c r="F26" i="10"/>
  <c r="G26" i="10"/>
  <c r="H26" i="10"/>
  <c r="I26" i="10"/>
  <c r="J26" i="10"/>
  <c r="K26" i="10"/>
  <c r="L26" i="10"/>
  <c r="M26" i="10"/>
  <c r="N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D57" i="9"/>
  <c r="E57" i="9"/>
  <c r="F57" i="9"/>
  <c r="G57" i="9"/>
  <c r="H57" i="9"/>
  <c r="I57" i="9"/>
  <c r="J57" i="9"/>
  <c r="K57" i="9"/>
  <c r="L57" i="9"/>
  <c r="M57" i="9"/>
  <c r="N57" i="9"/>
  <c r="D26" i="8"/>
  <c r="E26" i="8"/>
  <c r="F26" i="8"/>
  <c r="G26" i="8"/>
  <c r="H26" i="8"/>
  <c r="I26" i="8"/>
  <c r="J26" i="8"/>
  <c r="K26" i="8"/>
  <c r="L26" i="8"/>
  <c r="M26" i="8"/>
  <c r="N26" i="8"/>
  <c r="D26" i="7"/>
  <c r="E26" i="7"/>
  <c r="F26" i="7"/>
  <c r="G26" i="7"/>
  <c r="H26" i="7"/>
  <c r="I26" i="7"/>
  <c r="J26" i="7"/>
  <c r="K26" i="7"/>
  <c r="L26" i="7"/>
  <c r="M26" i="7"/>
  <c r="N26" i="7"/>
  <c r="D26" i="6"/>
  <c r="E26" i="6"/>
  <c r="F26" i="6"/>
  <c r="G26" i="6"/>
  <c r="H26" i="6"/>
  <c r="I26" i="6"/>
  <c r="J26" i="6"/>
  <c r="K26" i="6"/>
  <c r="L26" i="6"/>
  <c r="M26" i="6"/>
  <c r="N26" i="6"/>
  <c r="D57" i="6"/>
  <c r="E57" i="6"/>
  <c r="F57" i="6"/>
  <c r="G57" i="6"/>
  <c r="H57" i="6"/>
  <c r="I57" i="6"/>
  <c r="J57" i="6"/>
  <c r="K57" i="6"/>
  <c r="L57" i="6"/>
  <c r="M57" i="6"/>
  <c r="N57" i="6"/>
  <c r="C58" i="6"/>
  <c r="D58" i="6"/>
  <c r="E58" i="6"/>
  <c r="F58" i="6"/>
  <c r="G58" i="6"/>
  <c r="H58" i="6"/>
  <c r="I58" i="6"/>
  <c r="J58" i="6"/>
  <c r="K58" i="6"/>
  <c r="L58" i="6"/>
  <c r="M58" i="6"/>
  <c r="N58" i="6"/>
  <c r="C59" i="6"/>
  <c r="D59" i="6"/>
  <c r="E59" i="6"/>
  <c r="F59" i="6"/>
  <c r="G59" i="6"/>
  <c r="H59" i="6"/>
  <c r="I59" i="6"/>
  <c r="J59" i="6"/>
  <c r="K59" i="6"/>
  <c r="L59" i="6"/>
  <c r="M59" i="6"/>
  <c r="N59" i="6"/>
  <c r="N26" i="5"/>
  <c r="M26" i="5"/>
  <c r="L26" i="5"/>
  <c r="K26" i="5"/>
  <c r="J26" i="5"/>
  <c r="I26" i="5"/>
  <c r="H26" i="5"/>
  <c r="G26" i="5"/>
  <c r="F26" i="5"/>
  <c r="E26" i="5"/>
  <c r="D26" i="5"/>
  <c r="D57" i="5"/>
  <c r="E57" i="5"/>
  <c r="F57" i="5"/>
  <c r="G57" i="5"/>
  <c r="H57" i="5"/>
  <c r="I57" i="5"/>
  <c r="J57" i="5"/>
  <c r="K57" i="5"/>
  <c r="L57" i="5"/>
  <c r="M57" i="5"/>
  <c r="N57" i="5"/>
  <c r="D57" i="4"/>
  <c r="E57" i="4"/>
  <c r="F57" i="4"/>
  <c r="G57" i="4"/>
  <c r="H57" i="4"/>
  <c r="I57" i="4"/>
  <c r="J57" i="4"/>
  <c r="K57" i="4"/>
  <c r="L57" i="4"/>
  <c r="M57" i="4"/>
  <c r="N57" i="4"/>
  <c r="D26" i="4"/>
  <c r="E26" i="4"/>
  <c r="F26" i="4"/>
  <c r="G26" i="4"/>
  <c r="H26" i="4"/>
  <c r="I26" i="4"/>
  <c r="J26" i="4"/>
  <c r="K26" i="4"/>
  <c r="L26" i="4"/>
  <c r="M26" i="4"/>
  <c r="N26" i="4"/>
  <c r="D57" i="3"/>
  <c r="E57" i="3"/>
  <c r="F57" i="3"/>
  <c r="G57" i="3"/>
  <c r="H57" i="3"/>
  <c r="I57" i="3"/>
  <c r="J57" i="3"/>
  <c r="K57" i="3"/>
  <c r="L57" i="3"/>
  <c r="M57" i="3"/>
  <c r="N57" i="3"/>
  <c r="D26" i="3"/>
  <c r="E26" i="3"/>
  <c r="F26" i="3"/>
  <c r="G26" i="3"/>
  <c r="H26" i="3"/>
  <c r="I26" i="3"/>
  <c r="J26" i="3"/>
  <c r="K26" i="3"/>
  <c r="L26" i="3"/>
  <c r="M26" i="3"/>
  <c r="N26" i="3"/>
  <c r="D57" i="2"/>
  <c r="E57" i="2"/>
  <c r="F57" i="2"/>
  <c r="G57" i="2"/>
  <c r="H57" i="2"/>
  <c r="I57" i="2"/>
  <c r="J57" i="2"/>
  <c r="K57" i="2"/>
  <c r="L57" i="2"/>
  <c r="M57" i="2"/>
  <c r="N57" i="2"/>
  <c r="D26" i="2"/>
  <c r="E26" i="2"/>
  <c r="F26" i="2"/>
  <c r="G26" i="2"/>
  <c r="H26" i="2"/>
  <c r="I26" i="2"/>
  <c r="J26" i="2"/>
  <c r="K26" i="2"/>
  <c r="L26" i="2"/>
  <c r="M26" i="2"/>
  <c r="N26" i="2"/>
  <c r="D57" i="1"/>
  <c r="E57" i="1"/>
  <c r="F57" i="1"/>
  <c r="G57" i="1"/>
  <c r="H57" i="1"/>
  <c r="I57" i="1"/>
  <c r="J57" i="1"/>
  <c r="K57" i="1"/>
  <c r="L57" i="1"/>
  <c r="M57" i="1"/>
  <c r="N57" i="1"/>
  <c r="D26" i="1"/>
  <c r="E26" i="1"/>
  <c r="F26" i="1"/>
  <c r="G26" i="1"/>
  <c r="H26" i="1"/>
  <c r="I26" i="1"/>
  <c r="J26" i="1"/>
  <c r="K26" i="1"/>
  <c r="L26" i="1"/>
  <c r="M26" i="1"/>
  <c r="N26" i="1"/>
  <c r="C58" i="2" l="1"/>
  <c r="D58" i="2"/>
  <c r="E58" i="2"/>
  <c r="F58" i="2"/>
  <c r="G58" i="2"/>
  <c r="H58" i="2"/>
  <c r="I58" i="2"/>
  <c r="J58" i="2"/>
  <c r="K58" i="2"/>
  <c r="L58" i="2"/>
  <c r="M58" i="2"/>
  <c r="N58" i="2"/>
  <c r="O42" i="5" l="1"/>
  <c r="O42" i="3"/>
  <c r="N64" i="16"/>
  <c r="M64" i="16"/>
  <c r="L64" i="16"/>
  <c r="K64" i="16"/>
  <c r="J64" i="16"/>
  <c r="I64" i="16"/>
  <c r="H64" i="16"/>
  <c r="G64" i="16"/>
  <c r="F64" i="16"/>
  <c r="E64" i="16"/>
  <c r="D64" i="16"/>
  <c r="C64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N64" i="13"/>
  <c r="M64" i="13"/>
  <c r="L64" i="13"/>
  <c r="K64" i="13"/>
  <c r="J64" i="13"/>
  <c r="I64" i="13"/>
  <c r="H64" i="13"/>
  <c r="G64" i="13"/>
  <c r="F64" i="13"/>
  <c r="E64" i="13"/>
  <c r="D64" i="13"/>
  <c r="C64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N64" i="12"/>
  <c r="M64" i="12"/>
  <c r="L64" i="12"/>
  <c r="K64" i="12"/>
  <c r="J64" i="12"/>
  <c r="I64" i="12"/>
  <c r="H64" i="12"/>
  <c r="G64" i="12"/>
  <c r="F64" i="12"/>
  <c r="E64" i="12"/>
  <c r="D64" i="12"/>
  <c r="C64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64" i="11"/>
  <c r="M64" i="11"/>
  <c r="L64" i="11"/>
  <c r="K64" i="11"/>
  <c r="J64" i="11"/>
  <c r="I64" i="11"/>
  <c r="H64" i="11"/>
  <c r="G64" i="11"/>
  <c r="F64" i="11"/>
  <c r="E64" i="11"/>
  <c r="D64" i="11"/>
  <c r="C6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64" i="10"/>
  <c r="M64" i="10"/>
  <c r="L64" i="10"/>
  <c r="K64" i="10"/>
  <c r="J64" i="10"/>
  <c r="I64" i="10"/>
  <c r="H64" i="10"/>
  <c r="G64" i="10"/>
  <c r="F64" i="10"/>
  <c r="E64" i="10"/>
  <c r="D64" i="10"/>
  <c r="C64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3" i="8"/>
  <c r="M33" i="8"/>
  <c r="L33" i="8"/>
  <c r="K33" i="8"/>
  <c r="J33" i="8"/>
  <c r="I33" i="8"/>
  <c r="H33" i="8"/>
  <c r="G33" i="8"/>
  <c r="F33" i="8"/>
  <c r="E33" i="8"/>
  <c r="D33" i="8"/>
  <c r="C33" i="8"/>
  <c r="N33" i="7"/>
  <c r="M33" i="7"/>
  <c r="L33" i="7"/>
  <c r="K33" i="7"/>
  <c r="J33" i="7"/>
  <c r="I33" i="7"/>
  <c r="H33" i="7"/>
  <c r="G33" i="7"/>
  <c r="F33" i="7"/>
  <c r="E33" i="7"/>
  <c r="D33" i="7"/>
  <c r="C33" i="7"/>
  <c r="N64" i="6"/>
  <c r="M64" i="6"/>
  <c r="L64" i="6"/>
  <c r="K64" i="6"/>
  <c r="J64" i="6"/>
  <c r="I64" i="6"/>
  <c r="H64" i="6"/>
  <c r="G64" i="6"/>
  <c r="F64" i="6"/>
  <c r="E64" i="6"/>
  <c r="D64" i="6"/>
  <c r="C64" i="6"/>
  <c r="N42" i="6"/>
  <c r="M42" i="6"/>
  <c r="L42" i="6"/>
  <c r="K42" i="6"/>
  <c r="J42" i="6"/>
  <c r="I42" i="6"/>
  <c r="H42" i="6"/>
  <c r="G42" i="6"/>
  <c r="F42" i="6"/>
  <c r="E42" i="6"/>
  <c r="D42" i="6"/>
  <c r="C42" i="6"/>
  <c r="N33" i="6"/>
  <c r="M33" i="6"/>
  <c r="L33" i="6"/>
  <c r="K33" i="6"/>
  <c r="J33" i="6"/>
  <c r="I33" i="6"/>
  <c r="H33" i="6"/>
  <c r="G33" i="6"/>
  <c r="F33" i="6"/>
  <c r="E33" i="6"/>
  <c r="D33" i="6"/>
  <c r="C33" i="6"/>
  <c r="N64" i="5"/>
  <c r="M64" i="5"/>
  <c r="L64" i="5"/>
  <c r="K64" i="5"/>
  <c r="J64" i="5"/>
  <c r="I64" i="5"/>
  <c r="H64" i="5"/>
  <c r="G64" i="5"/>
  <c r="F64" i="5"/>
  <c r="E64" i="5"/>
  <c r="D64" i="5"/>
  <c r="C64" i="5"/>
  <c r="N42" i="5"/>
  <c r="M42" i="5"/>
  <c r="L42" i="5"/>
  <c r="K42" i="5"/>
  <c r="J42" i="5"/>
  <c r="I42" i="5"/>
  <c r="H42" i="5"/>
  <c r="G42" i="5"/>
  <c r="F42" i="5"/>
  <c r="E42" i="5"/>
  <c r="D42" i="5"/>
  <c r="C42" i="5"/>
  <c r="N33" i="5"/>
  <c r="M33" i="5"/>
  <c r="L33" i="5"/>
  <c r="K33" i="5"/>
  <c r="J33" i="5"/>
  <c r="I33" i="5"/>
  <c r="H33" i="5"/>
  <c r="G33" i="5"/>
  <c r="F33" i="5"/>
  <c r="E33" i="5"/>
  <c r="D33" i="5"/>
  <c r="C33" i="5"/>
  <c r="N64" i="4"/>
  <c r="M64" i="4"/>
  <c r="L64" i="4"/>
  <c r="K64" i="4"/>
  <c r="J64" i="4"/>
  <c r="I64" i="4"/>
  <c r="H64" i="4"/>
  <c r="G64" i="4"/>
  <c r="F64" i="4"/>
  <c r="E64" i="4"/>
  <c r="D64" i="4"/>
  <c r="C64" i="4"/>
  <c r="N64" i="3"/>
  <c r="M64" i="3"/>
  <c r="L64" i="3"/>
  <c r="K64" i="3"/>
  <c r="J64" i="3"/>
  <c r="I64" i="3"/>
  <c r="H64" i="3"/>
  <c r="G64" i="3"/>
  <c r="F64" i="3"/>
  <c r="E64" i="3"/>
  <c r="D64" i="3"/>
  <c r="C64" i="3"/>
  <c r="N42" i="3"/>
  <c r="M42" i="3"/>
  <c r="L42" i="3"/>
  <c r="K42" i="3"/>
  <c r="J42" i="3"/>
  <c r="I42" i="3"/>
  <c r="H42" i="3"/>
  <c r="G42" i="3"/>
  <c r="F42" i="3"/>
  <c r="E42" i="3"/>
  <c r="D42" i="3"/>
  <c r="C42" i="3"/>
  <c r="N33" i="3"/>
  <c r="M33" i="3"/>
  <c r="L33" i="3"/>
  <c r="K33" i="3"/>
  <c r="J33" i="3"/>
  <c r="I33" i="3"/>
  <c r="H33" i="3"/>
  <c r="G33" i="3"/>
  <c r="F33" i="3"/>
  <c r="E33" i="3"/>
  <c r="D33" i="3"/>
  <c r="C33" i="3"/>
  <c r="N64" i="2"/>
  <c r="M64" i="2"/>
  <c r="L64" i="2"/>
  <c r="K64" i="2"/>
  <c r="J64" i="2"/>
  <c r="I64" i="2"/>
  <c r="H64" i="2"/>
  <c r="G64" i="2"/>
  <c r="F64" i="2"/>
  <c r="E64" i="2"/>
  <c r="D64" i="2"/>
  <c r="C64" i="2"/>
  <c r="N33" i="2"/>
  <c r="M33" i="2"/>
  <c r="L33" i="2"/>
  <c r="K33" i="2"/>
  <c r="J33" i="2"/>
  <c r="I33" i="2"/>
  <c r="H33" i="2"/>
  <c r="G33" i="2"/>
  <c r="F33" i="2"/>
  <c r="E33" i="2"/>
  <c r="D33" i="2"/>
  <c r="C33" i="2"/>
  <c r="O42" i="16"/>
  <c r="O42" i="12"/>
  <c r="O42" i="10"/>
  <c r="O42" i="6"/>
  <c r="C70" i="16"/>
  <c r="N70" i="16"/>
  <c r="M70" i="16"/>
  <c r="L70" i="16"/>
  <c r="K70" i="16"/>
  <c r="J70" i="16"/>
  <c r="I70" i="16"/>
  <c r="H70" i="16"/>
  <c r="G70" i="16"/>
  <c r="F70" i="16"/>
  <c r="E70" i="16"/>
  <c r="D70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N70" i="15"/>
  <c r="M70" i="15"/>
  <c r="L70" i="15"/>
  <c r="K70" i="15"/>
  <c r="J70" i="15"/>
  <c r="I70" i="15"/>
  <c r="H70" i="15"/>
  <c r="G70" i="15"/>
  <c r="F70" i="15"/>
  <c r="E70" i="15"/>
  <c r="D70" i="15"/>
  <c r="C70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N70" i="14"/>
  <c r="M70" i="14"/>
  <c r="L70" i="14"/>
  <c r="K70" i="14"/>
  <c r="J70" i="14"/>
  <c r="I70" i="14"/>
  <c r="H70" i="14"/>
  <c r="G70" i="14"/>
  <c r="F70" i="14"/>
  <c r="E70" i="14"/>
  <c r="D70" i="14"/>
  <c r="C70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N70" i="13"/>
  <c r="M70" i="13"/>
  <c r="L70" i="13"/>
  <c r="K70" i="13"/>
  <c r="J70" i="13"/>
  <c r="I70" i="13"/>
  <c r="H70" i="13"/>
  <c r="G70" i="13"/>
  <c r="F70" i="13"/>
  <c r="E70" i="13"/>
  <c r="D70" i="13"/>
  <c r="C70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N70" i="12"/>
  <c r="M70" i="12"/>
  <c r="L70" i="12"/>
  <c r="K70" i="12"/>
  <c r="J70" i="12"/>
  <c r="I70" i="12"/>
  <c r="H70" i="12"/>
  <c r="G70" i="12"/>
  <c r="F70" i="12"/>
  <c r="E70" i="12"/>
  <c r="D70" i="12"/>
  <c r="C70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C39" i="12"/>
  <c r="N70" i="11"/>
  <c r="M70" i="11"/>
  <c r="L70" i="11"/>
  <c r="K70" i="11"/>
  <c r="J70" i="11"/>
  <c r="I70" i="11"/>
  <c r="H70" i="11"/>
  <c r="G70" i="11"/>
  <c r="F70" i="11"/>
  <c r="E70" i="11"/>
  <c r="D70" i="11"/>
  <c r="C70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N70" i="10"/>
  <c r="M70" i="10"/>
  <c r="L70" i="10"/>
  <c r="K70" i="10"/>
  <c r="J70" i="10"/>
  <c r="I70" i="10"/>
  <c r="H70" i="10"/>
  <c r="G70" i="10"/>
  <c r="F70" i="10"/>
  <c r="E70" i="10"/>
  <c r="D70" i="10"/>
  <c r="C70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0" i="10"/>
  <c r="L30" i="10"/>
  <c r="K30" i="10"/>
  <c r="J30" i="10"/>
  <c r="I30" i="10"/>
  <c r="H30" i="10"/>
  <c r="G30" i="10"/>
  <c r="F30" i="10"/>
  <c r="E30" i="10"/>
  <c r="D30" i="10"/>
  <c r="C30" i="10"/>
  <c r="N70" i="9"/>
  <c r="M70" i="9"/>
  <c r="L70" i="9"/>
  <c r="K70" i="9"/>
  <c r="J70" i="9"/>
  <c r="I70" i="9"/>
  <c r="H70" i="9"/>
  <c r="G70" i="9"/>
  <c r="F70" i="9"/>
  <c r="E70" i="9"/>
  <c r="D70" i="9"/>
  <c r="C70" i="9"/>
  <c r="N61" i="9"/>
  <c r="M61" i="9"/>
  <c r="L61" i="9"/>
  <c r="K61" i="9"/>
  <c r="J61" i="9"/>
  <c r="I61" i="9"/>
  <c r="H61" i="9"/>
  <c r="G61" i="9"/>
  <c r="F61" i="9"/>
  <c r="E61" i="9"/>
  <c r="D61" i="9"/>
  <c r="C61" i="9"/>
  <c r="N39" i="9"/>
  <c r="M39" i="9"/>
  <c r="L39" i="9"/>
  <c r="K39" i="9"/>
  <c r="J39" i="9"/>
  <c r="I39" i="9"/>
  <c r="H39" i="9"/>
  <c r="G39" i="9"/>
  <c r="F39" i="9"/>
  <c r="E39" i="9"/>
  <c r="D39" i="9"/>
  <c r="C39" i="9"/>
  <c r="N30" i="9"/>
  <c r="M30" i="9"/>
  <c r="L30" i="9"/>
  <c r="K30" i="9"/>
  <c r="J30" i="9"/>
  <c r="I30" i="9"/>
  <c r="H30" i="9"/>
  <c r="G30" i="9"/>
  <c r="F30" i="9"/>
  <c r="E30" i="9"/>
  <c r="D30" i="9"/>
  <c r="C30" i="9"/>
  <c r="C70" i="8"/>
  <c r="N70" i="8"/>
  <c r="M70" i="8"/>
  <c r="L70" i="8"/>
  <c r="K70" i="8"/>
  <c r="J70" i="8"/>
  <c r="I70" i="8"/>
  <c r="H70" i="8"/>
  <c r="G70" i="8"/>
  <c r="F70" i="8"/>
  <c r="E70" i="8"/>
  <c r="D70" i="8"/>
  <c r="N61" i="8"/>
  <c r="M61" i="8"/>
  <c r="L61" i="8"/>
  <c r="K61" i="8"/>
  <c r="J61" i="8"/>
  <c r="I61" i="8"/>
  <c r="H61" i="8"/>
  <c r="G61" i="8"/>
  <c r="F61" i="8"/>
  <c r="E61" i="8"/>
  <c r="D61" i="8"/>
  <c r="C61" i="8"/>
  <c r="N39" i="8"/>
  <c r="M39" i="8"/>
  <c r="L39" i="8"/>
  <c r="K39" i="8"/>
  <c r="J39" i="8"/>
  <c r="I39" i="8"/>
  <c r="H39" i="8"/>
  <c r="G39" i="8"/>
  <c r="F39" i="8"/>
  <c r="E39" i="8"/>
  <c r="D39" i="8"/>
  <c r="C39" i="8"/>
  <c r="N30" i="8"/>
  <c r="M30" i="8"/>
  <c r="L30" i="8"/>
  <c r="K30" i="8"/>
  <c r="J30" i="8"/>
  <c r="I30" i="8"/>
  <c r="H30" i="8"/>
  <c r="G30" i="8"/>
  <c r="F30" i="8"/>
  <c r="E30" i="8"/>
  <c r="D30" i="8"/>
  <c r="C30" i="8"/>
  <c r="N39" i="7"/>
  <c r="M39" i="7"/>
  <c r="L39" i="7"/>
  <c r="K39" i="7"/>
  <c r="J39" i="7"/>
  <c r="I39" i="7"/>
  <c r="H39" i="7"/>
  <c r="G39" i="7"/>
  <c r="F39" i="7"/>
  <c r="E39" i="7"/>
  <c r="D39" i="7"/>
  <c r="C39" i="7"/>
  <c r="N30" i="7"/>
  <c r="M30" i="7"/>
  <c r="L30" i="7"/>
  <c r="K30" i="7"/>
  <c r="J30" i="7"/>
  <c r="I30" i="7"/>
  <c r="H30" i="7"/>
  <c r="G30" i="7"/>
  <c r="F30" i="7"/>
  <c r="E30" i="7"/>
  <c r="D30" i="7"/>
  <c r="C30" i="7"/>
  <c r="N70" i="6"/>
  <c r="M70" i="6"/>
  <c r="L70" i="6"/>
  <c r="K70" i="6"/>
  <c r="J70" i="6"/>
  <c r="I70" i="6"/>
  <c r="H70" i="6"/>
  <c r="G70" i="6"/>
  <c r="F70" i="6"/>
  <c r="E70" i="6"/>
  <c r="D70" i="6"/>
  <c r="C70" i="6"/>
  <c r="N61" i="6"/>
  <c r="M61" i="6"/>
  <c r="L61" i="6"/>
  <c r="K61" i="6"/>
  <c r="J61" i="6"/>
  <c r="I61" i="6"/>
  <c r="H61" i="6"/>
  <c r="G61" i="6"/>
  <c r="F61" i="6"/>
  <c r="E61" i="6"/>
  <c r="D61" i="6"/>
  <c r="C61" i="6"/>
  <c r="N39" i="6"/>
  <c r="M39" i="6"/>
  <c r="L39" i="6"/>
  <c r="K39" i="6"/>
  <c r="J39" i="6"/>
  <c r="I39" i="6"/>
  <c r="H39" i="6"/>
  <c r="G39" i="6"/>
  <c r="F39" i="6"/>
  <c r="E39" i="6"/>
  <c r="D39" i="6"/>
  <c r="C39" i="6"/>
  <c r="N30" i="6"/>
  <c r="M30" i="6"/>
  <c r="L30" i="6"/>
  <c r="K30" i="6"/>
  <c r="J30" i="6"/>
  <c r="I30" i="6"/>
  <c r="H30" i="6"/>
  <c r="G30" i="6"/>
  <c r="F30" i="6"/>
  <c r="E30" i="6"/>
  <c r="D30" i="6"/>
  <c r="C30" i="6"/>
  <c r="N70" i="5"/>
  <c r="M70" i="5"/>
  <c r="L70" i="5"/>
  <c r="K70" i="5"/>
  <c r="J70" i="5"/>
  <c r="I70" i="5"/>
  <c r="H70" i="5"/>
  <c r="G70" i="5"/>
  <c r="F70" i="5"/>
  <c r="E70" i="5"/>
  <c r="D70" i="5"/>
  <c r="C70" i="5"/>
  <c r="N61" i="5"/>
  <c r="M61" i="5"/>
  <c r="L61" i="5"/>
  <c r="K61" i="5"/>
  <c r="J61" i="5"/>
  <c r="I61" i="5"/>
  <c r="H61" i="5"/>
  <c r="G61" i="5"/>
  <c r="F61" i="5"/>
  <c r="E61" i="5"/>
  <c r="D61" i="5"/>
  <c r="C61" i="5"/>
  <c r="N39" i="5"/>
  <c r="M39" i="5"/>
  <c r="L39" i="5"/>
  <c r="K39" i="5"/>
  <c r="J39" i="5"/>
  <c r="I39" i="5"/>
  <c r="H39" i="5"/>
  <c r="G39" i="5"/>
  <c r="F39" i="5"/>
  <c r="E39" i="5"/>
  <c r="D39" i="5"/>
  <c r="C39" i="5"/>
  <c r="N30" i="5"/>
  <c r="M30" i="5"/>
  <c r="L30" i="5"/>
  <c r="K30" i="5"/>
  <c r="J30" i="5"/>
  <c r="I30" i="5"/>
  <c r="H30" i="5"/>
  <c r="G30" i="5"/>
  <c r="F30" i="5"/>
  <c r="E30" i="5"/>
  <c r="D30" i="5"/>
  <c r="C30" i="5"/>
  <c r="N70" i="4"/>
  <c r="M70" i="4"/>
  <c r="L70" i="4"/>
  <c r="K70" i="4"/>
  <c r="J70" i="4"/>
  <c r="I70" i="4"/>
  <c r="H70" i="4"/>
  <c r="G70" i="4"/>
  <c r="F70" i="4"/>
  <c r="E70" i="4"/>
  <c r="D70" i="4"/>
  <c r="C70" i="4"/>
  <c r="N61" i="4"/>
  <c r="M61" i="4"/>
  <c r="L61" i="4"/>
  <c r="K61" i="4"/>
  <c r="J61" i="4"/>
  <c r="I61" i="4"/>
  <c r="H61" i="4"/>
  <c r="G61" i="4"/>
  <c r="F61" i="4"/>
  <c r="E61" i="4"/>
  <c r="D61" i="4"/>
  <c r="C61" i="4"/>
  <c r="N39" i="4"/>
  <c r="M39" i="4"/>
  <c r="L39" i="4"/>
  <c r="K39" i="4"/>
  <c r="J39" i="4"/>
  <c r="I39" i="4"/>
  <c r="H39" i="4"/>
  <c r="G39" i="4"/>
  <c r="F39" i="4"/>
  <c r="E39" i="4"/>
  <c r="D39" i="4"/>
  <c r="C39" i="4"/>
  <c r="N30" i="4"/>
  <c r="M30" i="4"/>
  <c r="L30" i="4"/>
  <c r="K30" i="4"/>
  <c r="J30" i="4"/>
  <c r="I30" i="4"/>
  <c r="H30" i="4"/>
  <c r="G30" i="4"/>
  <c r="F30" i="4"/>
  <c r="E30" i="4"/>
  <c r="D30" i="4"/>
  <c r="C30" i="4"/>
  <c r="N70" i="3"/>
  <c r="M70" i="3"/>
  <c r="L70" i="3"/>
  <c r="K70" i="3"/>
  <c r="J70" i="3"/>
  <c r="I70" i="3"/>
  <c r="H70" i="3"/>
  <c r="G70" i="3"/>
  <c r="F70" i="3"/>
  <c r="E70" i="3"/>
  <c r="D70" i="3"/>
  <c r="C70" i="3"/>
  <c r="N61" i="3"/>
  <c r="M61" i="3"/>
  <c r="L61" i="3"/>
  <c r="K61" i="3"/>
  <c r="J61" i="3"/>
  <c r="I61" i="3"/>
  <c r="H61" i="3"/>
  <c r="G61" i="3"/>
  <c r="F61" i="3"/>
  <c r="E61" i="3"/>
  <c r="D61" i="3"/>
  <c r="C61" i="3"/>
  <c r="N39" i="3"/>
  <c r="M39" i="3"/>
  <c r="L39" i="3"/>
  <c r="K39" i="3"/>
  <c r="J39" i="3"/>
  <c r="I39" i="3"/>
  <c r="H39" i="3"/>
  <c r="G39" i="3"/>
  <c r="F39" i="3"/>
  <c r="E39" i="3"/>
  <c r="D39" i="3"/>
  <c r="C39" i="3"/>
  <c r="N30" i="3"/>
  <c r="M30" i="3"/>
  <c r="L30" i="3"/>
  <c r="K30" i="3"/>
  <c r="J30" i="3"/>
  <c r="I30" i="3"/>
  <c r="H30" i="3"/>
  <c r="G30" i="3"/>
  <c r="F30" i="3"/>
  <c r="E30" i="3"/>
  <c r="D30" i="3"/>
  <c r="C30" i="3"/>
  <c r="N70" i="2"/>
  <c r="M70" i="2"/>
  <c r="L70" i="2"/>
  <c r="K70" i="2"/>
  <c r="J70" i="2"/>
  <c r="I70" i="2"/>
  <c r="H70" i="2"/>
  <c r="G70" i="2"/>
  <c r="F70" i="2"/>
  <c r="E70" i="2"/>
  <c r="D70" i="2"/>
  <c r="C70" i="2"/>
  <c r="N61" i="2"/>
  <c r="M61" i="2"/>
  <c r="L61" i="2"/>
  <c r="K61" i="2"/>
  <c r="J61" i="2"/>
  <c r="I61" i="2"/>
  <c r="H61" i="2"/>
  <c r="G61" i="2"/>
  <c r="F61" i="2"/>
  <c r="E61" i="2"/>
  <c r="D61" i="2"/>
  <c r="C61" i="2"/>
  <c r="N39" i="2"/>
  <c r="M39" i="2"/>
  <c r="L39" i="2"/>
  <c r="K39" i="2"/>
  <c r="J39" i="2"/>
  <c r="I39" i="2"/>
  <c r="H39" i="2"/>
  <c r="G39" i="2"/>
  <c r="F39" i="2"/>
  <c r="E39" i="2"/>
  <c r="D39" i="2"/>
  <c r="C39" i="2"/>
  <c r="N30" i="2"/>
  <c r="M30" i="2"/>
  <c r="L30" i="2"/>
  <c r="K30" i="2"/>
  <c r="J30" i="2"/>
  <c r="I30" i="2"/>
  <c r="H30" i="2"/>
  <c r="G30" i="2"/>
  <c r="E30" i="2"/>
  <c r="D30" i="2"/>
  <c r="C30" i="2"/>
  <c r="N61" i="1"/>
  <c r="M61" i="1"/>
  <c r="L61" i="1"/>
  <c r="K61" i="1"/>
  <c r="J61" i="1"/>
  <c r="I61" i="1"/>
  <c r="H61" i="1"/>
  <c r="G61" i="1"/>
  <c r="F61" i="1"/>
  <c r="E61" i="1"/>
  <c r="D61" i="1"/>
  <c r="C61" i="1"/>
  <c r="N39" i="1"/>
  <c r="M39" i="1"/>
  <c r="L39" i="1"/>
  <c r="K39" i="1"/>
  <c r="J39" i="1"/>
  <c r="I39" i="1"/>
  <c r="H39" i="1"/>
  <c r="G39" i="1"/>
  <c r="F39" i="1"/>
  <c r="E39" i="1"/>
  <c r="D39" i="1"/>
  <c r="C39" i="1"/>
  <c r="N30" i="1"/>
  <c r="M30" i="1"/>
  <c r="L30" i="1"/>
  <c r="K30" i="1"/>
  <c r="J30" i="1"/>
  <c r="I30" i="1"/>
  <c r="H30" i="1"/>
  <c r="G30" i="1"/>
  <c r="F30" i="1"/>
  <c r="E30" i="1"/>
  <c r="D30" i="1"/>
  <c r="O70" i="6"/>
  <c r="O70" i="16"/>
  <c r="O39" i="16"/>
  <c r="O70" i="15"/>
  <c r="O39" i="15"/>
  <c r="O70" i="14"/>
  <c r="O39" i="14"/>
  <c r="O70" i="13"/>
  <c r="O39" i="13"/>
  <c r="O70" i="12"/>
  <c r="O70" i="11"/>
  <c r="O39" i="11"/>
  <c r="O70" i="10"/>
  <c r="O39" i="10"/>
  <c r="O70" i="9"/>
  <c r="O39" i="9"/>
  <c r="O70" i="8"/>
  <c r="O39" i="8"/>
  <c r="O39" i="7"/>
  <c r="O39" i="6"/>
  <c r="O70" i="5"/>
  <c r="O39" i="5"/>
  <c r="O70" i="4"/>
  <c r="O39" i="4"/>
  <c r="O70" i="3"/>
  <c r="O39" i="3"/>
  <c r="O70" i="2"/>
  <c r="O39" i="2"/>
  <c r="O39" i="1"/>
  <c r="G60" i="11"/>
  <c r="N69" i="16"/>
  <c r="M69" i="16"/>
  <c r="L69" i="16"/>
  <c r="K69" i="16"/>
  <c r="J69" i="16"/>
  <c r="I69" i="16"/>
  <c r="H69" i="16"/>
  <c r="G69" i="16"/>
  <c r="F69" i="16"/>
  <c r="E69" i="16"/>
  <c r="D69" i="16"/>
  <c r="C69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69" i="15"/>
  <c r="M69" i="15"/>
  <c r="L69" i="15"/>
  <c r="K69" i="15"/>
  <c r="J69" i="15"/>
  <c r="I69" i="15"/>
  <c r="H69" i="15"/>
  <c r="G69" i="15"/>
  <c r="F69" i="15"/>
  <c r="E69" i="15"/>
  <c r="D69" i="15"/>
  <c r="C69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69" i="14"/>
  <c r="M69" i="14"/>
  <c r="L69" i="14"/>
  <c r="K69" i="14"/>
  <c r="J69" i="14"/>
  <c r="I69" i="14"/>
  <c r="H69" i="14"/>
  <c r="G69" i="14"/>
  <c r="F69" i="14"/>
  <c r="E69" i="14"/>
  <c r="D69" i="14"/>
  <c r="C69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N69" i="13"/>
  <c r="M69" i="13"/>
  <c r="L69" i="13"/>
  <c r="K69" i="13"/>
  <c r="J69" i="13"/>
  <c r="I69" i="13"/>
  <c r="H69" i="13"/>
  <c r="G69" i="13"/>
  <c r="F69" i="13"/>
  <c r="E69" i="13"/>
  <c r="D69" i="13"/>
  <c r="C69" i="13"/>
  <c r="N60" i="13"/>
  <c r="M60" i="13"/>
  <c r="L60" i="13"/>
  <c r="K60" i="13"/>
  <c r="J60" i="13"/>
  <c r="I60" i="13"/>
  <c r="H60" i="13"/>
  <c r="G60" i="13"/>
  <c r="F60" i="13"/>
  <c r="E60" i="13"/>
  <c r="D60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N69" i="12"/>
  <c r="M69" i="12"/>
  <c r="L69" i="12"/>
  <c r="K69" i="12"/>
  <c r="J69" i="12"/>
  <c r="I69" i="12"/>
  <c r="H69" i="12"/>
  <c r="G69" i="12"/>
  <c r="F69" i="12"/>
  <c r="E69" i="12"/>
  <c r="D69" i="12"/>
  <c r="C69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69" i="11"/>
  <c r="M69" i="11"/>
  <c r="L69" i="11"/>
  <c r="K69" i="11"/>
  <c r="J69" i="11"/>
  <c r="I69" i="11"/>
  <c r="H69" i="11"/>
  <c r="G69" i="11"/>
  <c r="F69" i="11"/>
  <c r="E69" i="11"/>
  <c r="D69" i="11"/>
  <c r="C69" i="11"/>
  <c r="N60" i="11"/>
  <c r="M60" i="11"/>
  <c r="L60" i="11"/>
  <c r="K60" i="11"/>
  <c r="J60" i="11"/>
  <c r="I60" i="11"/>
  <c r="H60" i="11"/>
  <c r="F60" i="11"/>
  <c r="E60" i="11"/>
  <c r="D60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69" i="10"/>
  <c r="M69" i="10"/>
  <c r="L69" i="10"/>
  <c r="K69" i="10"/>
  <c r="J69" i="10"/>
  <c r="I69" i="10"/>
  <c r="H69" i="10"/>
  <c r="G69" i="10"/>
  <c r="F69" i="10"/>
  <c r="E69" i="10"/>
  <c r="D69" i="10"/>
  <c r="C69" i="10"/>
  <c r="N60" i="10"/>
  <c r="M60" i="10"/>
  <c r="L60" i="10"/>
  <c r="K60" i="10"/>
  <c r="J60" i="10"/>
  <c r="I60" i="10"/>
  <c r="H60" i="10"/>
  <c r="G60" i="10"/>
  <c r="F60" i="10"/>
  <c r="E60" i="10"/>
  <c r="D60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69" i="9"/>
  <c r="M69" i="9"/>
  <c r="L69" i="9"/>
  <c r="K69" i="9"/>
  <c r="J69" i="9"/>
  <c r="I69" i="9"/>
  <c r="H69" i="9"/>
  <c r="G69" i="9"/>
  <c r="F69" i="9"/>
  <c r="E69" i="9"/>
  <c r="D69" i="9"/>
  <c r="C69" i="9"/>
  <c r="N60" i="9"/>
  <c r="M60" i="9"/>
  <c r="L60" i="9"/>
  <c r="K60" i="9"/>
  <c r="J60" i="9"/>
  <c r="I60" i="9"/>
  <c r="H60" i="9"/>
  <c r="G60" i="9"/>
  <c r="F60" i="9"/>
  <c r="E60" i="9"/>
  <c r="D60" i="9"/>
  <c r="C60" i="9"/>
  <c r="N38" i="9"/>
  <c r="M38" i="9"/>
  <c r="L38" i="9"/>
  <c r="K38" i="9"/>
  <c r="J38" i="9"/>
  <c r="I38" i="9"/>
  <c r="H38" i="9"/>
  <c r="G38" i="9"/>
  <c r="F38" i="9"/>
  <c r="E38" i="9"/>
  <c r="D38" i="9"/>
  <c r="C38" i="9"/>
  <c r="N29" i="9"/>
  <c r="M29" i="9"/>
  <c r="L29" i="9"/>
  <c r="K29" i="9"/>
  <c r="J29" i="9"/>
  <c r="I29" i="9"/>
  <c r="H29" i="9"/>
  <c r="G29" i="9"/>
  <c r="F29" i="9"/>
  <c r="E29" i="9"/>
  <c r="D29" i="9"/>
  <c r="C29" i="9"/>
  <c r="N69" i="8"/>
  <c r="M69" i="8"/>
  <c r="L69" i="8"/>
  <c r="K69" i="8"/>
  <c r="J69" i="8"/>
  <c r="I69" i="8"/>
  <c r="H69" i="8"/>
  <c r="G69" i="8"/>
  <c r="F69" i="8"/>
  <c r="E69" i="8"/>
  <c r="D69" i="8"/>
  <c r="C69" i="8"/>
  <c r="N60" i="8"/>
  <c r="M60" i="8"/>
  <c r="L60" i="8"/>
  <c r="K60" i="8"/>
  <c r="J60" i="8"/>
  <c r="I60" i="8"/>
  <c r="H60" i="8"/>
  <c r="G60" i="8"/>
  <c r="F60" i="8"/>
  <c r="E60" i="8"/>
  <c r="D60" i="8"/>
  <c r="C60" i="8"/>
  <c r="N38" i="8"/>
  <c r="M38" i="8"/>
  <c r="L38" i="8"/>
  <c r="K38" i="8"/>
  <c r="J38" i="8"/>
  <c r="I38" i="8"/>
  <c r="H38" i="8"/>
  <c r="G38" i="8"/>
  <c r="F38" i="8"/>
  <c r="E38" i="8"/>
  <c r="D38" i="8"/>
  <c r="C38" i="8"/>
  <c r="N29" i="8"/>
  <c r="M29" i="8"/>
  <c r="L29" i="8"/>
  <c r="K29" i="8"/>
  <c r="J29" i="8"/>
  <c r="I29" i="8"/>
  <c r="H29" i="8"/>
  <c r="G29" i="8"/>
  <c r="F29" i="8"/>
  <c r="E29" i="8"/>
  <c r="D29" i="8"/>
  <c r="C29" i="8"/>
  <c r="N38" i="7"/>
  <c r="M38" i="7"/>
  <c r="L38" i="7"/>
  <c r="K38" i="7"/>
  <c r="J38" i="7"/>
  <c r="I38" i="7"/>
  <c r="H38" i="7"/>
  <c r="G38" i="7"/>
  <c r="F38" i="7"/>
  <c r="E38" i="7"/>
  <c r="D38" i="7"/>
  <c r="C38" i="7"/>
  <c r="N29" i="7"/>
  <c r="M29" i="7"/>
  <c r="L29" i="7"/>
  <c r="K29" i="7"/>
  <c r="J29" i="7"/>
  <c r="I29" i="7"/>
  <c r="H29" i="7"/>
  <c r="G29" i="7"/>
  <c r="F29" i="7"/>
  <c r="E29" i="7"/>
  <c r="D29" i="7"/>
  <c r="C29" i="7"/>
  <c r="N69" i="6"/>
  <c r="M69" i="6"/>
  <c r="L69" i="6"/>
  <c r="K69" i="6"/>
  <c r="J69" i="6"/>
  <c r="I69" i="6"/>
  <c r="H69" i="6"/>
  <c r="G69" i="6"/>
  <c r="F69" i="6"/>
  <c r="E69" i="6"/>
  <c r="D69" i="6"/>
  <c r="C69" i="6"/>
  <c r="N60" i="6"/>
  <c r="M60" i="6"/>
  <c r="L60" i="6"/>
  <c r="K60" i="6"/>
  <c r="J60" i="6"/>
  <c r="I60" i="6"/>
  <c r="H60" i="6"/>
  <c r="G60" i="6"/>
  <c r="F60" i="6"/>
  <c r="E60" i="6"/>
  <c r="D60" i="6"/>
  <c r="C60" i="6"/>
  <c r="N38" i="6"/>
  <c r="M38" i="6"/>
  <c r="L38" i="6"/>
  <c r="K38" i="6"/>
  <c r="J38" i="6"/>
  <c r="I38" i="6"/>
  <c r="H38" i="6"/>
  <c r="G38" i="6"/>
  <c r="F38" i="6"/>
  <c r="E38" i="6"/>
  <c r="D38" i="6"/>
  <c r="C38" i="6"/>
  <c r="N29" i="6"/>
  <c r="M29" i="6"/>
  <c r="L29" i="6"/>
  <c r="K29" i="6"/>
  <c r="J29" i="6"/>
  <c r="I29" i="6"/>
  <c r="H29" i="6"/>
  <c r="G29" i="6"/>
  <c r="F29" i="6"/>
  <c r="E29" i="6"/>
  <c r="D29" i="6"/>
  <c r="C29" i="6"/>
  <c r="D29" i="5"/>
  <c r="E29" i="5"/>
  <c r="F29" i="5"/>
  <c r="G29" i="5"/>
  <c r="H29" i="5"/>
  <c r="I29" i="5"/>
  <c r="J29" i="5"/>
  <c r="K29" i="5"/>
  <c r="L29" i="5"/>
  <c r="M29" i="5"/>
  <c r="N29" i="5"/>
  <c r="N69" i="5"/>
  <c r="M69" i="5"/>
  <c r="L69" i="5"/>
  <c r="K69" i="5"/>
  <c r="J69" i="5"/>
  <c r="I69" i="5"/>
  <c r="H69" i="5"/>
  <c r="G69" i="5"/>
  <c r="F69" i="5"/>
  <c r="E69" i="5"/>
  <c r="D69" i="5"/>
  <c r="C69" i="5"/>
  <c r="N60" i="5"/>
  <c r="M60" i="5"/>
  <c r="L60" i="5"/>
  <c r="K60" i="5"/>
  <c r="J60" i="5"/>
  <c r="I60" i="5"/>
  <c r="H60" i="5"/>
  <c r="G60" i="5"/>
  <c r="F60" i="5"/>
  <c r="E60" i="5"/>
  <c r="D60" i="5"/>
  <c r="C60" i="5"/>
  <c r="N38" i="5"/>
  <c r="M38" i="5"/>
  <c r="L38" i="5"/>
  <c r="K38" i="5"/>
  <c r="J38" i="5"/>
  <c r="I38" i="5"/>
  <c r="H38" i="5"/>
  <c r="G38" i="5"/>
  <c r="F38" i="5"/>
  <c r="E38" i="5"/>
  <c r="D38" i="5"/>
  <c r="C38" i="5"/>
  <c r="C29" i="5"/>
  <c r="N69" i="4"/>
  <c r="M69" i="4"/>
  <c r="L69" i="4"/>
  <c r="K69" i="4"/>
  <c r="J69" i="4"/>
  <c r="I69" i="4"/>
  <c r="H69" i="4"/>
  <c r="G69" i="4"/>
  <c r="F69" i="4"/>
  <c r="E69" i="4"/>
  <c r="D69" i="4"/>
  <c r="C69" i="4"/>
  <c r="N60" i="4"/>
  <c r="M60" i="4"/>
  <c r="L60" i="4"/>
  <c r="K60" i="4"/>
  <c r="J60" i="4"/>
  <c r="I60" i="4"/>
  <c r="H60" i="4"/>
  <c r="G60" i="4"/>
  <c r="F60" i="4"/>
  <c r="E60" i="4"/>
  <c r="D60" i="4"/>
  <c r="C60" i="4"/>
  <c r="N38" i="4"/>
  <c r="M38" i="4"/>
  <c r="L38" i="4"/>
  <c r="K38" i="4"/>
  <c r="J38" i="4"/>
  <c r="I38" i="4"/>
  <c r="H38" i="4"/>
  <c r="G38" i="4"/>
  <c r="F38" i="4"/>
  <c r="E38" i="4"/>
  <c r="D38" i="4"/>
  <c r="C38" i="4"/>
  <c r="N29" i="4"/>
  <c r="M29" i="4"/>
  <c r="L29" i="4"/>
  <c r="K29" i="4"/>
  <c r="J29" i="4"/>
  <c r="I29" i="4"/>
  <c r="H29" i="4"/>
  <c r="G29" i="4"/>
  <c r="F29" i="4"/>
  <c r="E29" i="4"/>
  <c r="D29" i="4"/>
  <c r="C29" i="4"/>
  <c r="N69" i="3"/>
  <c r="M69" i="3"/>
  <c r="L69" i="3"/>
  <c r="K69" i="3"/>
  <c r="J69" i="3"/>
  <c r="I69" i="3"/>
  <c r="H69" i="3"/>
  <c r="G69" i="3"/>
  <c r="F69" i="3"/>
  <c r="E69" i="3"/>
  <c r="D69" i="3"/>
  <c r="C69" i="3"/>
  <c r="N60" i="3"/>
  <c r="M60" i="3"/>
  <c r="L60" i="3"/>
  <c r="K60" i="3"/>
  <c r="J60" i="3"/>
  <c r="I60" i="3"/>
  <c r="H60" i="3"/>
  <c r="G60" i="3"/>
  <c r="F60" i="3"/>
  <c r="E60" i="3"/>
  <c r="D60" i="3"/>
  <c r="C60" i="3"/>
  <c r="N38" i="3"/>
  <c r="M38" i="3"/>
  <c r="L38" i="3"/>
  <c r="K38" i="3"/>
  <c r="J38" i="3"/>
  <c r="I38" i="3"/>
  <c r="H38" i="3"/>
  <c r="G38" i="3"/>
  <c r="F38" i="3"/>
  <c r="E38" i="3"/>
  <c r="D38" i="3"/>
  <c r="C38" i="3"/>
  <c r="N29" i="3"/>
  <c r="M29" i="3"/>
  <c r="L29" i="3"/>
  <c r="K29" i="3"/>
  <c r="J29" i="3"/>
  <c r="I29" i="3"/>
  <c r="H29" i="3"/>
  <c r="G29" i="3"/>
  <c r="F29" i="3"/>
  <c r="E29" i="3"/>
  <c r="D29" i="3"/>
  <c r="C29" i="3"/>
  <c r="N69" i="2"/>
  <c r="M69" i="2"/>
  <c r="L69" i="2"/>
  <c r="K69" i="2"/>
  <c r="J69" i="2"/>
  <c r="I69" i="2"/>
  <c r="H69" i="2"/>
  <c r="G69" i="2"/>
  <c r="F69" i="2"/>
  <c r="E69" i="2"/>
  <c r="D69" i="2"/>
  <c r="C69" i="2"/>
  <c r="N60" i="2"/>
  <c r="M60" i="2"/>
  <c r="L60" i="2"/>
  <c r="K60" i="2"/>
  <c r="J60" i="2"/>
  <c r="I60" i="2"/>
  <c r="H60" i="2"/>
  <c r="G60" i="2"/>
  <c r="F60" i="2"/>
  <c r="E60" i="2"/>
  <c r="D60" i="2"/>
  <c r="C60" i="2"/>
  <c r="N38" i="2"/>
  <c r="M38" i="2"/>
  <c r="L38" i="2"/>
  <c r="K38" i="2"/>
  <c r="J38" i="2"/>
  <c r="I38" i="2"/>
  <c r="H38" i="2"/>
  <c r="G38" i="2"/>
  <c r="F38" i="2"/>
  <c r="E38" i="2"/>
  <c r="D38" i="2"/>
  <c r="C38" i="2"/>
  <c r="N29" i="2"/>
  <c r="M29" i="2"/>
  <c r="L29" i="2"/>
  <c r="K29" i="2"/>
  <c r="J29" i="2"/>
  <c r="I29" i="2"/>
  <c r="H29" i="2"/>
  <c r="G29" i="2"/>
  <c r="F29" i="2"/>
  <c r="E29" i="2"/>
  <c r="D29" i="2"/>
  <c r="C29" i="2"/>
  <c r="N69" i="1"/>
  <c r="M69" i="1"/>
  <c r="L69" i="1"/>
  <c r="K69" i="1"/>
  <c r="J69" i="1"/>
  <c r="I69" i="1"/>
  <c r="H69" i="1"/>
  <c r="G69" i="1"/>
  <c r="F69" i="1"/>
  <c r="E69" i="1"/>
  <c r="D69" i="1"/>
  <c r="N60" i="1"/>
  <c r="M60" i="1"/>
  <c r="L60" i="1"/>
  <c r="K60" i="1"/>
  <c r="J60" i="1"/>
  <c r="I60" i="1"/>
  <c r="H60" i="1"/>
  <c r="G60" i="1"/>
  <c r="F60" i="1"/>
  <c r="E60" i="1"/>
  <c r="D60" i="1"/>
  <c r="N38" i="1"/>
  <c r="M38" i="1"/>
  <c r="L38" i="1"/>
  <c r="K38" i="1"/>
  <c r="J38" i="1"/>
  <c r="I38" i="1"/>
  <c r="H38" i="1"/>
  <c r="G38" i="1"/>
  <c r="F38" i="1"/>
  <c r="E38" i="1"/>
  <c r="D38" i="1"/>
  <c r="C38" i="1"/>
  <c r="N29" i="1"/>
  <c r="M29" i="1"/>
  <c r="L29" i="1"/>
  <c r="K29" i="1"/>
  <c r="J29" i="1"/>
  <c r="I29" i="1"/>
  <c r="H29" i="1"/>
  <c r="G29" i="1"/>
  <c r="F29" i="1"/>
  <c r="E29" i="1"/>
  <c r="D29" i="1"/>
  <c r="O69" i="16"/>
  <c r="O38" i="16"/>
  <c r="O69" i="15"/>
  <c r="O38" i="15"/>
  <c r="O69" i="14"/>
  <c r="O38" i="14"/>
  <c r="O69" i="13"/>
  <c r="O38" i="13"/>
  <c r="O69" i="12"/>
  <c r="O38" i="12"/>
  <c r="O69" i="11"/>
  <c r="O38" i="11"/>
  <c r="O69" i="10"/>
  <c r="O38" i="10"/>
  <c r="O69" i="9"/>
  <c r="O38" i="9"/>
  <c r="O69" i="8"/>
  <c r="O38" i="8"/>
  <c r="O38" i="7"/>
  <c r="O69" i="6"/>
  <c r="O38" i="6"/>
  <c r="O69" i="5"/>
  <c r="O38" i="5"/>
  <c r="O69" i="4"/>
  <c r="O38" i="4"/>
  <c r="O69" i="3"/>
  <c r="O38" i="3"/>
  <c r="O69" i="2"/>
  <c r="O38" i="2"/>
  <c r="O38" i="1"/>
  <c r="F37" i="14"/>
  <c r="E37" i="14"/>
  <c r="D37" i="14"/>
  <c r="C37" i="14"/>
  <c r="F28" i="14"/>
  <c r="E28" i="14"/>
  <c r="D28" i="14"/>
  <c r="C28" i="14"/>
  <c r="D68" i="13"/>
  <c r="C68" i="13"/>
  <c r="D59" i="13"/>
  <c r="F37" i="13"/>
  <c r="E37" i="13"/>
  <c r="D37" i="13"/>
  <c r="C37" i="13"/>
  <c r="G68" i="12"/>
  <c r="F68" i="12"/>
  <c r="E68" i="12"/>
  <c r="D68" i="12"/>
  <c r="C68" i="12"/>
  <c r="F59" i="12"/>
  <c r="E59" i="12"/>
  <c r="D59" i="12"/>
  <c r="C59" i="12"/>
  <c r="F37" i="9"/>
  <c r="E37" i="9"/>
  <c r="F28" i="9"/>
  <c r="E28" i="9"/>
  <c r="E37" i="8"/>
  <c r="D37" i="8"/>
  <c r="C37" i="8"/>
  <c r="E28" i="8"/>
  <c r="D28" i="8"/>
  <c r="C28" i="8"/>
  <c r="E37" i="4"/>
  <c r="D37" i="4"/>
  <c r="C37" i="4"/>
  <c r="F28" i="4"/>
  <c r="E28" i="4"/>
  <c r="D28" i="4"/>
  <c r="C28" i="4"/>
  <c r="D37" i="1"/>
  <c r="E28" i="1"/>
  <c r="D28" i="1"/>
  <c r="N68" i="16"/>
  <c r="M68" i="16"/>
  <c r="L68" i="16"/>
  <c r="K68" i="16"/>
  <c r="J68" i="16"/>
  <c r="I68" i="16"/>
  <c r="H68" i="16"/>
  <c r="G68" i="16"/>
  <c r="F68" i="16"/>
  <c r="E68" i="16"/>
  <c r="D68" i="16"/>
  <c r="C68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68" i="15"/>
  <c r="M68" i="15"/>
  <c r="L68" i="15"/>
  <c r="K68" i="15"/>
  <c r="J68" i="15"/>
  <c r="I68" i="15"/>
  <c r="H68" i="15"/>
  <c r="G68" i="15"/>
  <c r="F68" i="15"/>
  <c r="E68" i="15"/>
  <c r="D68" i="15"/>
  <c r="C68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68" i="14"/>
  <c r="M68" i="14"/>
  <c r="L68" i="14"/>
  <c r="K68" i="14"/>
  <c r="J68" i="14"/>
  <c r="I68" i="14"/>
  <c r="H68" i="14"/>
  <c r="G68" i="14"/>
  <c r="F68" i="14"/>
  <c r="E68" i="14"/>
  <c r="D68" i="14"/>
  <c r="C68" i="14"/>
  <c r="N37" i="14"/>
  <c r="M37" i="14"/>
  <c r="L37" i="14"/>
  <c r="K37" i="14"/>
  <c r="J37" i="14"/>
  <c r="I37" i="14"/>
  <c r="H37" i="14"/>
  <c r="G37" i="14"/>
  <c r="N28" i="14"/>
  <c r="M28" i="14"/>
  <c r="L28" i="14"/>
  <c r="K28" i="14"/>
  <c r="J28" i="14"/>
  <c r="I28" i="14"/>
  <c r="H28" i="14"/>
  <c r="G28" i="14"/>
  <c r="N68" i="13"/>
  <c r="M68" i="13"/>
  <c r="L68" i="13"/>
  <c r="K68" i="13"/>
  <c r="J68" i="13"/>
  <c r="I68" i="13"/>
  <c r="H68" i="13"/>
  <c r="G68" i="13"/>
  <c r="F68" i="13"/>
  <c r="E68" i="13"/>
  <c r="N59" i="13"/>
  <c r="M59" i="13"/>
  <c r="L59" i="13"/>
  <c r="K59" i="13"/>
  <c r="J59" i="13"/>
  <c r="I59" i="13"/>
  <c r="H59" i="13"/>
  <c r="G59" i="13"/>
  <c r="F59" i="13"/>
  <c r="E59" i="13"/>
  <c r="N37" i="13"/>
  <c r="M37" i="13"/>
  <c r="L37" i="13"/>
  <c r="K37" i="13"/>
  <c r="J37" i="13"/>
  <c r="I37" i="13"/>
  <c r="H37" i="13"/>
  <c r="G37" i="13"/>
  <c r="N59" i="12"/>
  <c r="M59" i="12"/>
  <c r="L59" i="12"/>
  <c r="K59" i="12"/>
  <c r="J59" i="12"/>
  <c r="I59" i="12"/>
  <c r="H59" i="12"/>
  <c r="G59" i="12"/>
  <c r="N68" i="12"/>
  <c r="M68" i="12"/>
  <c r="L68" i="12"/>
  <c r="K68" i="12"/>
  <c r="J68" i="12"/>
  <c r="I68" i="12"/>
  <c r="H68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N68" i="11"/>
  <c r="M68" i="11"/>
  <c r="L68" i="11"/>
  <c r="K68" i="11"/>
  <c r="J68" i="11"/>
  <c r="I68" i="11"/>
  <c r="H68" i="11"/>
  <c r="G68" i="11"/>
  <c r="F68" i="11"/>
  <c r="E68" i="11"/>
  <c r="D68" i="11"/>
  <c r="C68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68" i="10"/>
  <c r="M68" i="10"/>
  <c r="L68" i="10"/>
  <c r="K68" i="10"/>
  <c r="J68" i="10"/>
  <c r="I68" i="10"/>
  <c r="H68" i="10"/>
  <c r="G68" i="10"/>
  <c r="F68" i="10"/>
  <c r="E68" i="10"/>
  <c r="D68" i="10"/>
  <c r="C68" i="10"/>
  <c r="N59" i="10"/>
  <c r="M59" i="10"/>
  <c r="L59" i="10"/>
  <c r="K59" i="10"/>
  <c r="J59" i="10"/>
  <c r="I59" i="10"/>
  <c r="H59" i="10"/>
  <c r="G59" i="10"/>
  <c r="F59" i="10"/>
  <c r="E59" i="10"/>
  <c r="D59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68" i="9"/>
  <c r="M68" i="9"/>
  <c r="L68" i="9"/>
  <c r="K68" i="9"/>
  <c r="J68" i="9"/>
  <c r="I68" i="9"/>
  <c r="H68" i="9"/>
  <c r="G68" i="9"/>
  <c r="F68" i="9"/>
  <c r="E68" i="9"/>
  <c r="D68" i="9"/>
  <c r="C68" i="9"/>
  <c r="N59" i="9"/>
  <c r="M59" i="9"/>
  <c r="L59" i="9"/>
  <c r="K59" i="9"/>
  <c r="J59" i="9"/>
  <c r="I59" i="9"/>
  <c r="H59" i="9"/>
  <c r="G59" i="9"/>
  <c r="F59" i="9"/>
  <c r="E59" i="9"/>
  <c r="D59" i="9"/>
  <c r="C59" i="9"/>
  <c r="N37" i="9"/>
  <c r="M37" i="9"/>
  <c r="L37" i="9"/>
  <c r="K37" i="9"/>
  <c r="J37" i="9"/>
  <c r="I37" i="9"/>
  <c r="H37" i="9"/>
  <c r="G37" i="9"/>
  <c r="D37" i="9"/>
  <c r="C37" i="9"/>
  <c r="N28" i="9"/>
  <c r="M28" i="9"/>
  <c r="L28" i="9"/>
  <c r="K28" i="9"/>
  <c r="J28" i="9"/>
  <c r="I28" i="9"/>
  <c r="H28" i="9"/>
  <c r="G28" i="9"/>
  <c r="D28" i="9"/>
  <c r="C28" i="9"/>
  <c r="N68" i="8"/>
  <c r="M68" i="8"/>
  <c r="L68" i="8"/>
  <c r="K68" i="8"/>
  <c r="J68" i="8"/>
  <c r="I68" i="8"/>
  <c r="H68" i="8"/>
  <c r="G68" i="8"/>
  <c r="F68" i="8"/>
  <c r="E68" i="8"/>
  <c r="D68" i="8"/>
  <c r="C68" i="8"/>
  <c r="N59" i="8"/>
  <c r="M59" i="8"/>
  <c r="L59" i="8"/>
  <c r="K59" i="8"/>
  <c r="J59" i="8"/>
  <c r="I59" i="8"/>
  <c r="H59" i="8"/>
  <c r="G59" i="8"/>
  <c r="F59" i="8"/>
  <c r="E59" i="8"/>
  <c r="D59" i="8"/>
  <c r="C59" i="8"/>
  <c r="N37" i="8"/>
  <c r="M37" i="8"/>
  <c r="L37" i="8"/>
  <c r="K37" i="8"/>
  <c r="J37" i="8"/>
  <c r="I37" i="8"/>
  <c r="H37" i="8"/>
  <c r="G37" i="8"/>
  <c r="F37" i="8"/>
  <c r="N28" i="8"/>
  <c r="M28" i="8"/>
  <c r="L28" i="8"/>
  <c r="K28" i="8"/>
  <c r="J28" i="8"/>
  <c r="I28" i="8"/>
  <c r="H28" i="8"/>
  <c r="G28" i="8"/>
  <c r="F28" i="8"/>
  <c r="N37" i="7"/>
  <c r="M37" i="7"/>
  <c r="L37" i="7"/>
  <c r="K37" i="7"/>
  <c r="J37" i="7"/>
  <c r="I37" i="7"/>
  <c r="H37" i="7"/>
  <c r="G37" i="7"/>
  <c r="F37" i="7"/>
  <c r="E37" i="7"/>
  <c r="D37" i="7"/>
  <c r="C37" i="7"/>
  <c r="N28" i="7"/>
  <c r="M28" i="7"/>
  <c r="L28" i="7"/>
  <c r="K28" i="7"/>
  <c r="J28" i="7"/>
  <c r="I28" i="7"/>
  <c r="H28" i="7"/>
  <c r="G28" i="7"/>
  <c r="F28" i="7"/>
  <c r="E28" i="7"/>
  <c r="D28" i="7"/>
  <c r="C28" i="7"/>
  <c r="N68" i="6"/>
  <c r="M68" i="6"/>
  <c r="L68" i="6"/>
  <c r="K68" i="6"/>
  <c r="J68" i="6"/>
  <c r="I68" i="6"/>
  <c r="H68" i="6"/>
  <c r="G68" i="6"/>
  <c r="F68" i="6"/>
  <c r="E68" i="6"/>
  <c r="D68" i="6"/>
  <c r="C68" i="6"/>
  <c r="N37" i="6"/>
  <c r="M37" i="6"/>
  <c r="L37" i="6"/>
  <c r="K37" i="6"/>
  <c r="J37" i="6"/>
  <c r="I37" i="6"/>
  <c r="H37" i="6"/>
  <c r="G37" i="6"/>
  <c r="F37" i="6"/>
  <c r="E37" i="6"/>
  <c r="D37" i="6"/>
  <c r="C37" i="6"/>
  <c r="N28" i="6"/>
  <c r="M28" i="6"/>
  <c r="L28" i="6"/>
  <c r="K28" i="6"/>
  <c r="J28" i="6"/>
  <c r="I28" i="6"/>
  <c r="H28" i="6"/>
  <c r="G28" i="6"/>
  <c r="F28" i="6"/>
  <c r="E28" i="6"/>
  <c r="D28" i="6"/>
  <c r="C28" i="6"/>
  <c r="N68" i="5"/>
  <c r="M68" i="5"/>
  <c r="L68" i="5"/>
  <c r="K68" i="5"/>
  <c r="J68" i="5"/>
  <c r="I68" i="5"/>
  <c r="H68" i="5"/>
  <c r="G68" i="5"/>
  <c r="F68" i="5"/>
  <c r="E68" i="5"/>
  <c r="D68" i="5"/>
  <c r="C68" i="5"/>
  <c r="N59" i="5"/>
  <c r="M59" i="5"/>
  <c r="L59" i="5"/>
  <c r="K59" i="5"/>
  <c r="J59" i="5"/>
  <c r="I59" i="5"/>
  <c r="H59" i="5"/>
  <c r="G59" i="5"/>
  <c r="F59" i="5"/>
  <c r="E59" i="5"/>
  <c r="D59" i="5"/>
  <c r="C59" i="5"/>
  <c r="N37" i="5"/>
  <c r="M37" i="5"/>
  <c r="L37" i="5"/>
  <c r="K37" i="5"/>
  <c r="J37" i="5"/>
  <c r="I37" i="5"/>
  <c r="H37" i="5"/>
  <c r="G37" i="5"/>
  <c r="F37" i="5"/>
  <c r="E37" i="5"/>
  <c r="D37" i="5"/>
  <c r="C37" i="5"/>
  <c r="N28" i="5"/>
  <c r="M28" i="5"/>
  <c r="L28" i="5"/>
  <c r="K28" i="5"/>
  <c r="J28" i="5"/>
  <c r="I28" i="5"/>
  <c r="H28" i="5"/>
  <c r="G28" i="5"/>
  <c r="F28" i="5"/>
  <c r="E28" i="5"/>
  <c r="D28" i="5"/>
  <c r="C28" i="5"/>
  <c r="N68" i="4"/>
  <c r="M68" i="4"/>
  <c r="L68" i="4"/>
  <c r="K68" i="4"/>
  <c r="J68" i="4"/>
  <c r="I68" i="4"/>
  <c r="H68" i="4"/>
  <c r="G68" i="4"/>
  <c r="F68" i="4"/>
  <c r="E68" i="4"/>
  <c r="D68" i="4"/>
  <c r="C68" i="4"/>
  <c r="N59" i="4"/>
  <c r="M59" i="4"/>
  <c r="L59" i="4"/>
  <c r="K59" i="4"/>
  <c r="J59" i="4"/>
  <c r="I59" i="4"/>
  <c r="H59" i="4"/>
  <c r="G59" i="4"/>
  <c r="F59" i="4"/>
  <c r="E59" i="4"/>
  <c r="D59" i="4"/>
  <c r="C59" i="4"/>
  <c r="N37" i="4"/>
  <c r="M37" i="4"/>
  <c r="L37" i="4"/>
  <c r="K37" i="4"/>
  <c r="J37" i="4"/>
  <c r="I37" i="4"/>
  <c r="H37" i="4"/>
  <c r="G37" i="4"/>
  <c r="F37" i="4"/>
  <c r="N28" i="4"/>
  <c r="M28" i="4"/>
  <c r="L28" i="4"/>
  <c r="K28" i="4"/>
  <c r="J28" i="4"/>
  <c r="I28" i="4"/>
  <c r="H28" i="4"/>
  <c r="G28" i="4"/>
  <c r="N68" i="3"/>
  <c r="M68" i="3"/>
  <c r="L68" i="3"/>
  <c r="K68" i="3"/>
  <c r="J68" i="3"/>
  <c r="I68" i="3"/>
  <c r="H68" i="3"/>
  <c r="G68" i="3"/>
  <c r="F68" i="3"/>
  <c r="E68" i="3"/>
  <c r="D68" i="3"/>
  <c r="C68" i="3"/>
  <c r="N59" i="3"/>
  <c r="M59" i="3"/>
  <c r="L59" i="3"/>
  <c r="K59" i="3"/>
  <c r="J59" i="3"/>
  <c r="I59" i="3"/>
  <c r="H59" i="3"/>
  <c r="G59" i="3"/>
  <c r="F59" i="3"/>
  <c r="E59" i="3"/>
  <c r="D59" i="3"/>
  <c r="C59" i="3"/>
  <c r="N37" i="3"/>
  <c r="M37" i="3"/>
  <c r="L37" i="3"/>
  <c r="K37" i="3"/>
  <c r="J37" i="3"/>
  <c r="I37" i="3"/>
  <c r="H37" i="3"/>
  <c r="G37" i="3"/>
  <c r="F37" i="3"/>
  <c r="E37" i="3"/>
  <c r="D37" i="3"/>
  <c r="C37" i="3"/>
  <c r="N28" i="3"/>
  <c r="M28" i="3"/>
  <c r="L28" i="3"/>
  <c r="K28" i="3"/>
  <c r="J28" i="3"/>
  <c r="I28" i="3"/>
  <c r="H28" i="3"/>
  <c r="G28" i="3"/>
  <c r="F28" i="3"/>
  <c r="E28" i="3"/>
  <c r="D28" i="3"/>
  <c r="C28" i="3"/>
  <c r="N68" i="2"/>
  <c r="M68" i="2"/>
  <c r="L68" i="2"/>
  <c r="K68" i="2"/>
  <c r="J68" i="2"/>
  <c r="I68" i="2"/>
  <c r="H68" i="2"/>
  <c r="G68" i="2"/>
  <c r="F68" i="2"/>
  <c r="E68" i="2"/>
  <c r="D68" i="2"/>
  <c r="C68" i="2"/>
  <c r="N59" i="2"/>
  <c r="M59" i="2"/>
  <c r="L59" i="2"/>
  <c r="K59" i="2"/>
  <c r="J59" i="2"/>
  <c r="I59" i="2"/>
  <c r="H59" i="2"/>
  <c r="G59" i="2"/>
  <c r="F59" i="2"/>
  <c r="E59" i="2"/>
  <c r="D59" i="2"/>
  <c r="C59" i="2"/>
  <c r="N37" i="2"/>
  <c r="M37" i="2"/>
  <c r="L37" i="2"/>
  <c r="K37" i="2"/>
  <c r="J37" i="2"/>
  <c r="I37" i="2"/>
  <c r="H37" i="2"/>
  <c r="G37" i="2"/>
  <c r="F37" i="2"/>
  <c r="E37" i="2"/>
  <c r="D37" i="2"/>
  <c r="C37" i="2"/>
  <c r="N28" i="2"/>
  <c r="M28" i="2"/>
  <c r="L28" i="2"/>
  <c r="K28" i="2"/>
  <c r="J28" i="2"/>
  <c r="I28" i="2"/>
  <c r="H28" i="2"/>
  <c r="G28" i="2"/>
  <c r="F28" i="2"/>
  <c r="E28" i="2"/>
  <c r="D28" i="2"/>
  <c r="C28" i="2"/>
  <c r="N59" i="1"/>
  <c r="M59" i="1"/>
  <c r="L59" i="1"/>
  <c r="K59" i="1"/>
  <c r="J59" i="1"/>
  <c r="I59" i="1"/>
  <c r="H59" i="1"/>
  <c r="G59" i="1"/>
  <c r="F59" i="1"/>
  <c r="E59" i="1"/>
  <c r="D59" i="1"/>
  <c r="N37" i="1"/>
  <c r="M37" i="1"/>
  <c r="L37" i="1"/>
  <c r="K37" i="1"/>
  <c r="J37" i="1"/>
  <c r="I37" i="1"/>
  <c r="H37" i="1"/>
  <c r="G37" i="1"/>
  <c r="F37" i="1"/>
  <c r="E37" i="1"/>
  <c r="C37" i="1"/>
  <c r="N28" i="1"/>
  <c r="M28" i="1"/>
  <c r="L28" i="1"/>
  <c r="K28" i="1"/>
  <c r="J28" i="1"/>
  <c r="I28" i="1"/>
  <c r="H28" i="1"/>
  <c r="G28" i="1"/>
  <c r="F28" i="1"/>
  <c r="O37" i="3"/>
  <c r="O37" i="2"/>
  <c r="N58" i="16"/>
  <c r="M58" i="16"/>
  <c r="L58" i="16"/>
  <c r="K58" i="16"/>
  <c r="J58" i="16"/>
  <c r="I58" i="16"/>
  <c r="H58" i="16"/>
  <c r="G58" i="16"/>
  <c r="F58" i="16"/>
  <c r="E58" i="16"/>
  <c r="D58" i="16"/>
  <c r="C58" i="16"/>
  <c r="O68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O37" i="16"/>
  <c r="N67" i="15"/>
  <c r="M67" i="15"/>
  <c r="L67" i="15"/>
  <c r="K67" i="15"/>
  <c r="J67" i="15"/>
  <c r="I67" i="15"/>
  <c r="H67" i="15"/>
  <c r="G67" i="15"/>
  <c r="F67" i="15"/>
  <c r="E67" i="15"/>
  <c r="D67" i="15"/>
  <c r="C67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O68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N67" i="14"/>
  <c r="M67" i="14"/>
  <c r="L67" i="14"/>
  <c r="K67" i="14"/>
  <c r="J67" i="14"/>
  <c r="I67" i="14"/>
  <c r="H67" i="14"/>
  <c r="G67" i="14"/>
  <c r="F67" i="14"/>
  <c r="E67" i="14"/>
  <c r="D67" i="14"/>
  <c r="C67" i="14"/>
  <c r="O68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N67" i="13"/>
  <c r="M67" i="13"/>
  <c r="L67" i="13"/>
  <c r="K67" i="13"/>
  <c r="J67" i="13"/>
  <c r="I67" i="13"/>
  <c r="H67" i="13"/>
  <c r="G67" i="13"/>
  <c r="F67" i="13"/>
  <c r="E67" i="13"/>
  <c r="D67" i="13"/>
  <c r="C67" i="13"/>
  <c r="N58" i="13"/>
  <c r="M58" i="13"/>
  <c r="L58" i="13"/>
  <c r="K58" i="13"/>
  <c r="J58" i="13"/>
  <c r="I58" i="13"/>
  <c r="H58" i="13"/>
  <c r="G58" i="13"/>
  <c r="F58" i="13"/>
  <c r="E58" i="13"/>
  <c r="D58" i="13"/>
  <c r="O68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7" i="15"/>
  <c r="O37" i="14"/>
  <c r="O37" i="13"/>
  <c r="N67" i="12"/>
  <c r="M67" i="12"/>
  <c r="L67" i="12"/>
  <c r="K67" i="12"/>
  <c r="J67" i="12"/>
  <c r="I67" i="12"/>
  <c r="H67" i="12"/>
  <c r="G67" i="12"/>
  <c r="F67" i="12"/>
  <c r="E67" i="12"/>
  <c r="D67" i="12"/>
  <c r="C67" i="12"/>
  <c r="O68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67" i="11"/>
  <c r="M67" i="11"/>
  <c r="L67" i="11"/>
  <c r="K67" i="11"/>
  <c r="J67" i="11"/>
  <c r="I67" i="11"/>
  <c r="H67" i="11"/>
  <c r="G67" i="11"/>
  <c r="F67" i="11"/>
  <c r="E67" i="11"/>
  <c r="D67" i="11"/>
  <c r="C67" i="11"/>
  <c r="O68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67" i="10"/>
  <c r="M67" i="10"/>
  <c r="L67" i="10"/>
  <c r="K67" i="10"/>
  <c r="J67" i="10"/>
  <c r="I67" i="10"/>
  <c r="H67" i="10"/>
  <c r="G67" i="10"/>
  <c r="F67" i="10"/>
  <c r="E67" i="10"/>
  <c r="D67" i="10"/>
  <c r="C67" i="10"/>
  <c r="O68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67" i="9"/>
  <c r="M67" i="9"/>
  <c r="L67" i="9"/>
  <c r="K67" i="9"/>
  <c r="J67" i="9"/>
  <c r="I67" i="9"/>
  <c r="H67" i="9"/>
  <c r="G67" i="9"/>
  <c r="F67" i="9"/>
  <c r="E67" i="9"/>
  <c r="D67" i="9"/>
  <c r="C67" i="9"/>
  <c r="N58" i="9"/>
  <c r="M58" i="9"/>
  <c r="L58" i="9"/>
  <c r="K58" i="9"/>
  <c r="J58" i="9"/>
  <c r="I58" i="9"/>
  <c r="H58" i="9"/>
  <c r="G58" i="9"/>
  <c r="F58" i="9"/>
  <c r="E58" i="9"/>
  <c r="D58" i="9"/>
  <c r="C58" i="9"/>
  <c r="O68" i="9"/>
  <c r="N36" i="9"/>
  <c r="M36" i="9"/>
  <c r="L36" i="9"/>
  <c r="K36" i="9"/>
  <c r="J36" i="9"/>
  <c r="I36" i="9"/>
  <c r="H36" i="9"/>
  <c r="G36" i="9"/>
  <c r="F36" i="9"/>
  <c r="E36" i="9"/>
  <c r="D36" i="9"/>
  <c r="C36" i="9"/>
  <c r="N27" i="9"/>
  <c r="M27" i="9"/>
  <c r="L27" i="9"/>
  <c r="K27" i="9"/>
  <c r="J27" i="9"/>
  <c r="I27" i="9"/>
  <c r="H27" i="9"/>
  <c r="G27" i="9"/>
  <c r="F27" i="9"/>
  <c r="E27" i="9"/>
  <c r="D27" i="9"/>
  <c r="C27" i="9"/>
  <c r="N58" i="8"/>
  <c r="M58" i="8"/>
  <c r="L58" i="8"/>
  <c r="K58" i="8"/>
  <c r="J58" i="8"/>
  <c r="I58" i="8"/>
  <c r="H58" i="8"/>
  <c r="G58" i="8"/>
  <c r="F58" i="8"/>
  <c r="E58" i="8"/>
  <c r="D58" i="8"/>
  <c r="C58" i="8"/>
  <c r="O68" i="8"/>
  <c r="N36" i="8"/>
  <c r="M36" i="8"/>
  <c r="L36" i="8"/>
  <c r="K36" i="8"/>
  <c r="J36" i="8"/>
  <c r="I36" i="8"/>
  <c r="H36" i="8"/>
  <c r="G36" i="8"/>
  <c r="F36" i="8"/>
  <c r="E36" i="8"/>
  <c r="D36" i="8"/>
  <c r="C36" i="8"/>
  <c r="N27" i="8"/>
  <c r="M27" i="8"/>
  <c r="L27" i="8"/>
  <c r="K27" i="8"/>
  <c r="J27" i="8"/>
  <c r="I27" i="8"/>
  <c r="H27" i="8"/>
  <c r="G27" i="8"/>
  <c r="F27" i="8"/>
  <c r="E27" i="8"/>
  <c r="D27" i="8"/>
  <c r="C27" i="8"/>
  <c r="N36" i="7"/>
  <c r="M36" i="7"/>
  <c r="L36" i="7"/>
  <c r="K36" i="7"/>
  <c r="J36" i="7"/>
  <c r="I36" i="7"/>
  <c r="H36" i="7"/>
  <c r="G36" i="7"/>
  <c r="F36" i="7"/>
  <c r="E36" i="7"/>
  <c r="D36" i="7"/>
  <c r="C36" i="7"/>
  <c r="N27" i="7"/>
  <c r="M27" i="7"/>
  <c r="L27" i="7"/>
  <c r="K27" i="7"/>
  <c r="J27" i="7"/>
  <c r="I27" i="7"/>
  <c r="H27" i="7"/>
  <c r="G27" i="7"/>
  <c r="F27" i="7"/>
  <c r="E27" i="7"/>
  <c r="D27" i="7"/>
  <c r="C27" i="7"/>
  <c r="N67" i="6"/>
  <c r="M67" i="6"/>
  <c r="L67" i="6"/>
  <c r="K67" i="6"/>
  <c r="J67" i="6"/>
  <c r="I67" i="6"/>
  <c r="H67" i="6"/>
  <c r="G67" i="6"/>
  <c r="F67" i="6"/>
  <c r="E67" i="6"/>
  <c r="D67" i="6"/>
  <c r="C67" i="6"/>
  <c r="O68" i="6"/>
  <c r="N36" i="6"/>
  <c r="M36" i="6"/>
  <c r="L36" i="6"/>
  <c r="K36" i="6"/>
  <c r="J36" i="6"/>
  <c r="I36" i="6"/>
  <c r="H36" i="6"/>
  <c r="G36" i="6"/>
  <c r="F36" i="6"/>
  <c r="E36" i="6"/>
  <c r="D36" i="6"/>
  <c r="C36" i="6"/>
  <c r="N27" i="6"/>
  <c r="M27" i="6"/>
  <c r="L27" i="6"/>
  <c r="K27" i="6"/>
  <c r="J27" i="6"/>
  <c r="I27" i="6"/>
  <c r="H27" i="6"/>
  <c r="G27" i="6"/>
  <c r="F27" i="6"/>
  <c r="E27" i="6"/>
  <c r="D27" i="6"/>
  <c r="C27" i="6"/>
  <c r="N67" i="5"/>
  <c r="M67" i="5"/>
  <c r="L67" i="5"/>
  <c r="K67" i="5"/>
  <c r="J67" i="5"/>
  <c r="I67" i="5"/>
  <c r="H67" i="5"/>
  <c r="G67" i="5"/>
  <c r="F67" i="5"/>
  <c r="E67" i="5"/>
  <c r="D67" i="5"/>
  <c r="C67" i="5"/>
  <c r="N58" i="5"/>
  <c r="M58" i="5"/>
  <c r="L58" i="5"/>
  <c r="K58" i="5"/>
  <c r="J58" i="5"/>
  <c r="I58" i="5"/>
  <c r="H58" i="5"/>
  <c r="G58" i="5"/>
  <c r="F58" i="5"/>
  <c r="E58" i="5"/>
  <c r="D58" i="5"/>
  <c r="C58" i="5"/>
  <c r="O68" i="5"/>
  <c r="N36" i="5"/>
  <c r="M36" i="5"/>
  <c r="L36" i="5"/>
  <c r="K36" i="5"/>
  <c r="J36" i="5"/>
  <c r="I36" i="5"/>
  <c r="H36" i="5"/>
  <c r="G36" i="5"/>
  <c r="F36" i="5"/>
  <c r="E36" i="5"/>
  <c r="D36" i="5"/>
  <c r="C36" i="5"/>
  <c r="N27" i="5"/>
  <c r="M27" i="5"/>
  <c r="L27" i="5"/>
  <c r="K27" i="5"/>
  <c r="J27" i="5"/>
  <c r="I27" i="5"/>
  <c r="H27" i="5"/>
  <c r="G27" i="5"/>
  <c r="F27" i="5"/>
  <c r="E27" i="5"/>
  <c r="D27" i="5"/>
  <c r="C27" i="5"/>
  <c r="N67" i="4"/>
  <c r="M67" i="4"/>
  <c r="L67" i="4"/>
  <c r="K67" i="4"/>
  <c r="J67" i="4"/>
  <c r="I67" i="4"/>
  <c r="H67" i="4"/>
  <c r="G67" i="4"/>
  <c r="F67" i="4"/>
  <c r="E67" i="4"/>
  <c r="D67" i="4"/>
  <c r="C67" i="4"/>
  <c r="N58" i="4"/>
  <c r="M58" i="4"/>
  <c r="L58" i="4"/>
  <c r="K58" i="4"/>
  <c r="J58" i="4"/>
  <c r="I58" i="4"/>
  <c r="H58" i="4"/>
  <c r="G58" i="4"/>
  <c r="F58" i="4"/>
  <c r="E58" i="4"/>
  <c r="D58" i="4"/>
  <c r="C58" i="4"/>
  <c r="O68" i="4"/>
  <c r="N36" i="4"/>
  <c r="M36" i="4"/>
  <c r="L36" i="4"/>
  <c r="K36" i="4"/>
  <c r="J36" i="4"/>
  <c r="I36" i="4"/>
  <c r="H36" i="4"/>
  <c r="G36" i="4"/>
  <c r="F36" i="4"/>
  <c r="E36" i="4"/>
  <c r="D36" i="4"/>
  <c r="C36" i="4"/>
  <c r="N27" i="4"/>
  <c r="M27" i="4"/>
  <c r="L27" i="4"/>
  <c r="K27" i="4"/>
  <c r="J27" i="4"/>
  <c r="I27" i="4"/>
  <c r="H27" i="4"/>
  <c r="G27" i="4"/>
  <c r="F27" i="4"/>
  <c r="E27" i="4"/>
  <c r="D27" i="4"/>
  <c r="C27" i="4"/>
  <c r="N67" i="3"/>
  <c r="M67" i="3"/>
  <c r="L67" i="3"/>
  <c r="K67" i="3"/>
  <c r="J67" i="3"/>
  <c r="I67" i="3"/>
  <c r="H67" i="3"/>
  <c r="G67" i="3"/>
  <c r="F67" i="3"/>
  <c r="E67" i="3"/>
  <c r="D67" i="3"/>
  <c r="C67" i="3"/>
  <c r="N58" i="3"/>
  <c r="M58" i="3"/>
  <c r="L58" i="3"/>
  <c r="K58" i="3"/>
  <c r="J58" i="3"/>
  <c r="I58" i="3"/>
  <c r="H58" i="3"/>
  <c r="G58" i="3"/>
  <c r="F58" i="3"/>
  <c r="E58" i="3"/>
  <c r="D58" i="3"/>
  <c r="C58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N27" i="3"/>
  <c r="M27" i="3"/>
  <c r="L27" i="3"/>
  <c r="K27" i="3"/>
  <c r="J27" i="3"/>
  <c r="I27" i="3"/>
  <c r="H27" i="3"/>
  <c r="G27" i="3"/>
  <c r="F27" i="3"/>
  <c r="E27" i="3"/>
  <c r="D27" i="3"/>
  <c r="C27" i="3"/>
  <c r="O37" i="7"/>
  <c r="O37" i="12"/>
  <c r="O37" i="11"/>
  <c r="O37" i="10"/>
  <c r="O37" i="9"/>
  <c r="O37" i="8"/>
  <c r="O37" i="6"/>
  <c r="O37" i="5"/>
  <c r="O37" i="4"/>
  <c r="O68" i="3"/>
  <c r="N67" i="2"/>
  <c r="M67" i="2"/>
  <c r="L67" i="2"/>
  <c r="K67" i="2"/>
  <c r="J67" i="2"/>
  <c r="I67" i="2"/>
  <c r="H67" i="2"/>
  <c r="G67" i="2"/>
  <c r="F67" i="2"/>
  <c r="E67" i="2"/>
  <c r="D67" i="2"/>
  <c r="C67" i="2"/>
  <c r="N36" i="2"/>
  <c r="M36" i="2"/>
  <c r="L36" i="2"/>
  <c r="K36" i="2"/>
  <c r="J36" i="2"/>
  <c r="I36" i="2"/>
  <c r="H36" i="2"/>
  <c r="G36" i="2"/>
  <c r="F36" i="2"/>
  <c r="E36" i="2"/>
  <c r="D36" i="2"/>
  <c r="N27" i="2"/>
  <c r="M27" i="2"/>
  <c r="L27" i="2"/>
  <c r="K27" i="2"/>
  <c r="J27" i="2"/>
  <c r="I27" i="2"/>
  <c r="H27" i="2"/>
  <c r="G27" i="2"/>
  <c r="F27" i="2"/>
  <c r="E27" i="2"/>
  <c r="D27" i="2"/>
  <c r="C27" i="2"/>
  <c r="N27" i="1"/>
  <c r="M27" i="1"/>
  <c r="L27" i="1"/>
  <c r="K27" i="1"/>
  <c r="J27" i="1"/>
  <c r="I27" i="1"/>
  <c r="H27" i="1"/>
  <c r="G27" i="1"/>
  <c r="F27" i="1"/>
  <c r="E27" i="1"/>
  <c r="D27" i="1"/>
  <c r="N58" i="1"/>
  <c r="M58" i="1"/>
  <c r="L58" i="1"/>
  <c r="K58" i="1"/>
  <c r="J58" i="1"/>
  <c r="I58" i="1"/>
  <c r="H58" i="1"/>
  <c r="G58" i="1"/>
  <c r="F58" i="1"/>
  <c r="E58" i="1"/>
  <c r="D58" i="1"/>
  <c r="N36" i="1"/>
  <c r="M36" i="1"/>
  <c r="L36" i="1"/>
  <c r="K36" i="1"/>
  <c r="J36" i="1"/>
  <c r="I36" i="1"/>
  <c r="H36" i="1"/>
  <c r="G36" i="1"/>
  <c r="F36" i="1"/>
  <c r="E36" i="1"/>
  <c r="D36" i="1"/>
  <c r="C36" i="1"/>
  <c r="O68" i="2"/>
  <c r="O37" i="1"/>
  <c r="O36" i="16"/>
  <c r="O36" i="15"/>
  <c r="O36" i="14"/>
  <c r="O36" i="13"/>
  <c r="O67" i="12"/>
  <c r="O36" i="12"/>
  <c r="O67" i="11"/>
  <c r="O36" i="11"/>
  <c r="O67" i="9"/>
  <c r="O36" i="8"/>
  <c r="O36" i="7"/>
  <c r="O36" i="6"/>
  <c r="O67" i="5"/>
  <c r="O36" i="5"/>
  <c r="O67" i="4"/>
  <c r="O36" i="4"/>
  <c r="O67" i="3"/>
  <c r="O67" i="2"/>
  <c r="O36" i="2"/>
  <c r="O36" i="1"/>
  <c r="O67" i="15"/>
  <c r="O67" i="14"/>
  <c r="O67" i="13"/>
  <c r="O36" i="10"/>
  <c r="O67" i="10"/>
  <c r="O36" i="9"/>
  <c r="O67" i="6"/>
</calcChain>
</file>

<file path=xl/sharedStrings.xml><?xml version="1.0" encoding="utf-8"?>
<sst xmlns="http://schemas.openxmlformats.org/spreadsheetml/2006/main" count="813" uniqueCount="127">
  <si>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</si>
  <si>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</si>
  <si>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</si>
  <si>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</si>
  <si>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</si>
  <si>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</si>
  <si>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</si>
  <si>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</si>
  <si>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</si>
  <si>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</si>
  <si>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</si>
  <si>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</si>
  <si>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</si>
  <si>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</si>
  <si>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</si>
  <si>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</si>
  <si>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</si>
  <si>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</si>
  <si>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</si>
  <si>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</si>
  <si>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</si>
  <si>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</si>
  <si>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</si>
  <si>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</si>
  <si>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</si>
  <si>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</si>
  <si>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</si>
  <si>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</si>
  <si>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</si>
  <si>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</si>
  <si>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</si>
  <si>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</si>
  <si>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</si>
  <si>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</si>
  <si>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</si>
  <si>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</si>
  <si>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</si>
  <si>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</si>
  <si>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</si>
  <si>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</si>
  <si>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</si>
  <si>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</si>
  <si>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</si>
  <si>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</si>
  <si>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</si>
  <si>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</si>
  <si>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</si>
  <si>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</si>
  <si>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</si>
  <si>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</si>
  <si>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</si>
  <si>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</si>
  <si>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</si>
  <si>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</si>
  <si>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</si>
  <si>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</si>
  <si>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</si>
  <si>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</si>
  <si>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</si>
  <si>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</si>
  <si>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</si>
  <si>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</si>
  <si>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</si>
  <si>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</si>
  <si>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</si>
  <si>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</si>
  <si>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</si>
  <si>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</si>
  <si>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</si>
  <si>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</si>
  <si>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</si>
  <si>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</si>
  <si>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</si>
  <si>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</si>
  <si>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</si>
  <si>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</si>
  <si>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</si>
  <si>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</si>
  <si>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</si>
  <si>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</si>
  <si>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</si>
  <si>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</si>
  <si>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</si>
  <si>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</si>
  <si>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</si>
  <si>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</si>
  <si>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</si>
  <si>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</si>
  <si>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</si>
  <si>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</si>
  <si>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</si>
  <si>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</si>
  <si>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</si>
  <si>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</si>
  <si>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</si>
  <si>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</si>
  <si>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</si>
  <si>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</si>
  <si>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</si>
  <si>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</si>
  <si>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</si>
  <si>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</si>
  <si>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</si>
  <si>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</si>
  <si>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</si>
  <si>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</si>
  <si>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</si>
  <si>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</si>
  <si>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</si>
  <si>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</si>
  <si>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</si>
  <si>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</si>
  <si>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</si>
  <si>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</si>
  <si>
    <t>()=Aussagewert eingeschränkt, da der Zahlenwert statistisch relativ unsicher ist</t>
  </si>
  <si>
    <t>(0,8)</t>
  </si>
  <si>
    <t>(-0,4)</t>
  </si>
  <si>
    <t>(-0,1)</t>
  </si>
  <si>
    <t>(0,5)</t>
  </si>
  <si>
    <t>(105,7)</t>
  </si>
  <si>
    <t>(0,9)</t>
  </si>
  <si>
    <t>(106,7)</t>
  </si>
  <si>
    <t>(104,4)</t>
  </si>
  <si>
    <t>(-0,8)</t>
  </si>
  <si>
    <t>(113,0)</t>
  </si>
  <si>
    <t>(1,4)</t>
  </si>
  <si>
    <t>(5,7)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</si>
</sst>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0.0\ ;"/>
    <numFmt numFmtId="165" formatCode="\ 0.0\ \ ;@"/>
    <numFmt numFmtId="166" formatCode="0.0"/>
    <numFmt numFmtId="167" formatCode="General;@*."/>
    <numFmt numFmtId="168" formatCode="@\ *."/>
    <numFmt numFmtId="169" formatCode="##0.?"/>
    <numFmt numFmtId="170" formatCode="##0.0????"/>
    <numFmt numFmtId="171" formatCode="\(0.0\)"/>
    <numFmt numFmtId="172" formatCode="\(\-0.0\)"/>
    <numFmt numFmtId="173" formatCode="##0.0?"/>
    <numFmt numFmtId="174" formatCode="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18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/>
    <xf numFmtId="166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8" fillId="0" borderId="0" xfId="0" applyFont="1" applyFill="1"/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 indent="3"/>
    </xf>
    <xf numFmtId="166" fontId="7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/>
    <xf numFmtId="164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169" fontId="4" fillId="0" borderId="6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 indent="3"/>
    </xf>
    <xf numFmtId="169" fontId="2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3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indent="3"/>
    </xf>
    <xf numFmtId="17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7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8" fontId="10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Standard" xfId="0" builtinId="0"/>
    <cellStyle name="Standard 2" xfId="3"/>
    <cellStyle name="Standard 3" xfId="2"/>
    <cellStyle name="Standard_ZZ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716280</xdr:colOff>
      <xdr:row>15</xdr:row>
      <xdr:rowOff>7620</xdr:rowOff>
    </xdr:from>
    <xdr:to>
      <xdr:col>19</xdr:col>
      <xdr:colOff>266700</xdr:colOff>
      <xdr:row>16</xdr:row>
      <xdr:rowOff>144780</xdr:rowOff>
    </xdr:to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694420" y="200406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281940</xdr:colOff>
      <xdr:row>15</xdr:row>
      <xdr:rowOff>0</xdr:rowOff>
    </xdr:from>
    <xdr:to>
      <xdr:col>19</xdr:col>
      <xdr:colOff>541020</xdr:colOff>
      <xdr:row>17</xdr:row>
      <xdr:rowOff>99060</xdr:rowOff>
    </xdr:to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2">
          <a:off x="8964930" y="2076450"/>
          <a:ext cx="4191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16</xdr:row>
      <xdr:rowOff>7620</xdr:rowOff>
    </xdr:from>
    <xdr:to>
      <xdr:col>19</xdr:col>
      <xdr:colOff>266700</xdr:colOff>
      <xdr:row>17</xdr:row>
      <xdr:rowOff>144780</xdr:rowOff>
    </xdr:to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694420" y="216408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17</xdr:row>
      <xdr:rowOff>7620</xdr:rowOff>
    </xdr:from>
    <xdr:to>
      <xdr:col>19</xdr:col>
      <xdr:colOff>266700</xdr:colOff>
      <xdr:row>18</xdr:row>
      <xdr:rowOff>144780</xdr:rowOff>
    </xdr:to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18</xdr:row>
      <xdr:rowOff>7620</xdr:rowOff>
    </xdr:from>
    <xdr:to>
      <xdr:col>19</xdr:col>
      <xdr:colOff>266700</xdr:colOff>
      <xdr:row>19</xdr:row>
      <xdr:rowOff>144780</xdr:rowOff>
    </xdr:to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19</xdr:row>
      <xdr:rowOff>7620</xdr:rowOff>
    </xdr:from>
    <xdr:to>
      <xdr:col>19</xdr:col>
      <xdr:colOff>266700</xdr:colOff>
      <xdr:row>20</xdr:row>
      <xdr:rowOff>144780</xdr:rowOff>
    </xdr:to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716280</xdr:colOff>
      <xdr:row>19</xdr:row>
      <xdr:rowOff>7620</xdr:rowOff>
    </xdr:from>
    <xdr:ext cx="335280" cy="297180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10" name="Text Box 498"/>
        <xdr:cNvSpPr txBox="1">
          <a:spLocks noChangeArrowheads="1"/>
        </xdr:cNvSpPr>
      </xdr:nvSpPr>
      <xdr:spPr bwMode="auto">
        <a:xfrm>
          <a:off x="4322445" y="10159365"/>
          <a:ext cx="762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11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12" name="Text Box 25635"/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21</xdr:row>
      <xdr:rowOff>7620</xdr:rowOff>
    </xdr:from>
    <xdr:ext cx="335280" cy="297180"/>
    <xdr:sp macro="" textlink="">
      <xdr:nvSpPr>
        <xdr:cNvPr id="13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3965" y="7248525"/>
          <a:ext cx="761619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7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71</xdr:row>
      <xdr:rowOff>112395</xdr:rowOff>
    </xdr:from>
    <xdr:to>
      <xdr:col>21</xdr:col>
      <xdr:colOff>129540</xdr:colOff>
      <xdr:row>75</xdr:row>
      <xdr:rowOff>49530</xdr:rowOff>
    </xdr:to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9439275" y="10380345"/>
          <a:ext cx="68199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144780</xdr:colOff>
      <xdr:row>66</xdr:row>
      <xdr:rowOff>53340</xdr:rowOff>
    </xdr:from>
    <xdr:to>
      <xdr:col>16</xdr:col>
      <xdr:colOff>228600</xdr:colOff>
      <xdr:row>71</xdr:row>
      <xdr:rowOff>0</xdr:rowOff>
    </xdr:to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560820" y="8808720"/>
          <a:ext cx="83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6195060" y="9319260"/>
          <a:ext cx="762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73</xdr:row>
      <xdr:rowOff>114300</xdr:rowOff>
    </xdr:from>
    <xdr:to>
      <xdr:col>15</xdr:col>
      <xdr:colOff>85725</xdr:colOff>
      <xdr:row>78</xdr:row>
      <xdr:rowOff>49530</xdr:rowOff>
    </xdr:to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81700" y="1061085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66</xdr:row>
      <xdr:rowOff>45720</xdr:rowOff>
    </xdr:from>
    <xdr:to>
      <xdr:col>16</xdr:col>
      <xdr:colOff>381000</xdr:colOff>
      <xdr:row>70</xdr:row>
      <xdr:rowOff>137160</xdr:rowOff>
    </xdr:to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720840" y="8801100"/>
          <a:ext cx="76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396240</xdr:colOff>
      <xdr:row>54</xdr:row>
      <xdr:rowOff>0</xdr:rowOff>
    </xdr:from>
    <xdr:to>
      <xdr:col>26</xdr:col>
      <xdr:colOff>453390</xdr:colOff>
      <xdr:row>58</xdr:row>
      <xdr:rowOff>76200</xdr:rowOff>
    </xdr:to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2065" y="6905625"/>
          <a:ext cx="9163050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42</xdr:row>
      <xdr:rowOff>0</xdr:rowOff>
    </xdr:from>
    <xdr:to>
      <xdr:col>31</xdr:col>
      <xdr:colOff>422910</xdr:colOff>
      <xdr:row>46</xdr:row>
      <xdr:rowOff>121920</xdr:rowOff>
    </xdr:to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956560" y="5372100"/>
          <a:ext cx="15636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175260</xdr:colOff>
      <xdr:row>66</xdr:row>
      <xdr:rowOff>0</xdr:rowOff>
    </xdr:from>
    <xdr:to>
      <xdr:col>16</xdr:col>
      <xdr:colOff>251460</xdr:colOff>
      <xdr:row>69</xdr:row>
      <xdr:rowOff>144780</xdr:rowOff>
    </xdr:to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59130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75</xdr:row>
      <xdr:rowOff>7620</xdr:rowOff>
    </xdr:from>
    <xdr:to>
      <xdr:col>16</xdr:col>
      <xdr:colOff>194310</xdr:colOff>
      <xdr:row>75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6193155" y="10166985"/>
          <a:ext cx="76200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76</xdr:row>
      <xdr:rowOff>7620</xdr:rowOff>
    </xdr:from>
    <xdr:ext cx="1619250" cy="76200"/>
    <xdr:sp macro="" textlink="">
      <xdr:nvSpPr>
        <xdr:cNvPr id="3" name="Text Box 18860"/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77</xdr:row>
      <xdr:rowOff>7620</xdr:rowOff>
    </xdr:from>
    <xdr:ext cx="1619250" cy="76200"/>
    <xdr:sp macro="" textlink="">
      <xdr:nvSpPr>
        <xdr:cNvPr id="4" name="Text Box 18860"/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5" name="Text Box 18860"/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6" name="Text Box 18860"/>
        <xdr:cNvSpPr txBox="1">
          <a:spLocks noChangeArrowheads="1"/>
        </xdr:cNvSpPr>
      </xdr:nvSpPr>
      <xdr:spPr bwMode="auto">
        <a:xfrm rot="5400000">
          <a:off x="11698605" y="1041463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7" name="Text Box 18860"/>
        <xdr:cNvSpPr txBox="1">
          <a:spLocks noChangeArrowheads="1"/>
        </xdr:cNvSpPr>
      </xdr:nvSpPr>
      <xdr:spPr bwMode="auto">
        <a:xfrm rot="5400000">
          <a:off x="11698605" y="1055941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144780</xdr:rowOff>
    </xdr:from>
    <xdr:to>
      <xdr:col>15</xdr:col>
      <xdr:colOff>76200</xdr:colOff>
      <xdr:row>68</xdr:row>
      <xdr:rowOff>68580</xdr:rowOff>
    </xdr:to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6179820" y="95021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472940" y="1005078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75</xdr:row>
      <xdr:rowOff>7620</xdr:rowOff>
    </xdr:from>
    <xdr:to>
      <xdr:col>14</xdr:col>
      <xdr:colOff>274320</xdr:colOff>
      <xdr:row>75</xdr:row>
      <xdr:rowOff>106680</xdr:rowOff>
    </xdr:to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219700" y="10637520"/>
          <a:ext cx="784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137160</xdr:rowOff>
    </xdr:from>
    <xdr:to>
      <xdr:col>15</xdr:col>
      <xdr:colOff>76200</xdr:colOff>
      <xdr:row>68</xdr:row>
      <xdr:rowOff>53340</xdr:rowOff>
    </xdr:to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6179820" y="94945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762000</xdr:colOff>
      <xdr:row>57</xdr:row>
      <xdr:rowOff>0</xdr:rowOff>
    </xdr:from>
    <xdr:to>
      <xdr:col>19</xdr:col>
      <xdr:colOff>0</xdr:colOff>
      <xdr:row>58</xdr:row>
      <xdr:rowOff>83820</xdr:rowOff>
    </xdr:to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940040" y="7917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57</xdr:row>
      <xdr:rowOff>121920</xdr:rowOff>
    </xdr:from>
    <xdr:to>
      <xdr:col>18</xdr:col>
      <xdr:colOff>518160</xdr:colOff>
      <xdr:row>59</xdr:row>
      <xdr:rowOff>45720</xdr:rowOff>
    </xdr:to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696200" y="819912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58</xdr:row>
      <xdr:rowOff>121920</xdr:rowOff>
    </xdr:from>
    <xdr:to>
      <xdr:col>18</xdr:col>
      <xdr:colOff>518160</xdr:colOff>
      <xdr:row>60</xdr:row>
      <xdr:rowOff>45720</xdr:rowOff>
    </xdr:to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696200" y="83591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144780</xdr:rowOff>
    </xdr:from>
    <xdr:to>
      <xdr:col>15</xdr:col>
      <xdr:colOff>76200</xdr:colOff>
      <xdr:row>69</xdr:row>
      <xdr:rowOff>68580</xdr:rowOff>
    </xdr:to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6179820" y="966216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137160</xdr:rowOff>
    </xdr:from>
    <xdr:to>
      <xdr:col>15</xdr:col>
      <xdr:colOff>76200</xdr:colOff>
      <xdr:row>69</xdr:row>
      <xdr:rowOff>53340</xdr:rowOff>
    </xdr:to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6179820" y="96545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59</xdr:row>
      <xdr:rowOff>121920</xdr:rowOff>
    </xdr:from>
    <xdr:to>
      <xdr:col>18</xdr:col>
      <xdr:colOff>518160</xdr:colOff>
      <xdr:row>61</xdr:row>
      <xdr:rowOff>45720</xdr:rowOff>
    </xdr:to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696200" y="851916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144780</xdr:rowOff>
    </xdr:from>
    <xdr:to>
      <xdr:col>15</xdr:col>
      <xdr:colOff>76200</xdr:colOff>
      <xdr:row>70</xdr:row>
      <xdr:rowOff>68580</xdr:rowOff>
    </xdr:to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6179820" y="98221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137160</xdr:rowOff>
    </xdr:from>
    <xdr:to>
      <xdr:col>15</xdr:col>
      <xdr:colOff>76200</xdr:colOff>
      <xdr:row>70</xdr:row>
      <xdr:rowOff>53340</xdr:rowOff>
    </xdr:to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6179820" y="98145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60</xdr:row>
      <xdr:rowOff>121920</xdr:rowOff>
    </xdr:from>
    <xdr:to>
      <xdr:col>18</xdr:col>
      <xdr:colOff>518160</xdr:colOff>
      <xdr:row>62</xdr:row>
      <xdr:rowOff>45720</xdr:rowOff>
    </xdr:to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696200" y="8679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144780</xdr:rowOff>
    </xdr:from>
    <xdr:to>
      <xdr:col>15</xdr:col>
      <xdr:colOff>76200</xdr:colOff>
      <xdr:row>71</xdr:row>
      <xdr:rowOff>68580</xdr:rowOff>
    </xdr:to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6179820" y="998220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137160</xdr:rowOff>
    </xdr:from>
    <xdr:to>
      <xdr:col>15</xdr:col>
      <xdr:colOff>76200</xdr:colOff>
      <xdr:row>71</xdr:row>
      <xdr:rowOff>53340</xdr:rowOff>
    </xdr:to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6179820" y="99745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518160</xdr:colOff>
      <xdr:row>60</xdr:row>
      <xdr:rowOff>121920</xdr:rowOff>
    </xdr:from>
    <xdr:ext cx="784860" cy="24384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144780</xdr:rowOff>
    </xdr:from>
    <xdr:ext cx="76200" cy="24384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137160</xdr:rowOff>
    </xdr:from>
    <xdr:ext cx="76200" cy="236220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0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144780</xdr:rowOff>
    </xdr:from>
    <xdr:ext cx="76200" cy="243840"/>
    <xdr:sp macro="" textlink="">
      <xdr:nvSpPr>
        <xdr:cNvPr id="21" name="Text Box 194"/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137160</xdr:rowOff>
    </xdr:from>
    <xdr:ext cx="76200" cy="236220"/>
    <xdr:sp macro="" textlink="">
      <xdr:nvSpPr>
        <xdr:cNvPr id="22" name="Text Box 25650"/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518160</xdr:colOff>
      <xdr:row>61</xdr:row>
      <xdr:rowOff>121920</xdr:rowOff>
    </xdr:from>
    <xdr:ext cx="784860" cy="243840"/>
    <xdr:sp macro="" textlink="">
      <xdr:nvSpPr>
        <xdr:cNvPr id="23" name="Text Box 18819"/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2698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0</xdr:rowOff>
    </xdr:from>
    <xdr:to>
      <xdr:col>19</xdr:col>
      <xdr:colOff>647700</xdr:colOff>
      <xdr:row>68</xdr:row>
      <xdr:rowOff>7620</xdr:rowOff>
    </xdr:to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924800" y="87553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219700" y="323850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3965" y="321945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114300</xdr:rowOff>
    </xdr:from>
    <xdr:to>
      <xdr:col>19</xdr:col>
      <xdr:colOff>647700</xdr:colOff>
      <xdr:row>68</xdr:row>
      <xdr:rowOff>121920</xdr:rowOff>
    </xdr:to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924800" y="88696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67</xdr:row>
      <xdr:rowOff>114300</xdr:rowOff>
    </xdr:from>
    <xdr:to>
      <xdr:col>19</xdr:col>
      <xdr:colOff>647700</xdr:colOff>
      <xdr:row>69</xdr:row>
      <xdr:rowOff>121920</xdr:rowOff>
    </xdr:to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924800" y="90220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68</xdr:row>
      <xdr:rowOff>114300</xdr:rowOff>
    </xdr:from>
    <xdr:to>
      <xdr:col>19</xdr:col>
      <xdr:colOff>647700</xdr:colOff>
      <xdr:row>70</xdr:row>
      <xdr:rowOff>121920</xdr:rowOff>
    </xdr:to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924800" y="91744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69</xdr:row>
      <xdr:rowOff>114300</xdr:rowOff>
    </xdr:from>
    <xdr:to>
      <xdr:col>19</xdr:col>
      <xdr:colOff>647700</xdr:colOff>
      <xdr:row>71</xdr:row>
      <xdr:rowOff>125730</xdr:rowOff>
    </xdr:to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924800" y="93268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723900</xdr:colOff>
      <xdr:row>69</xdr:row>
      <xdr:rowOff>114300</xdr:rowOff>
    </xdr:from>
    <xdr:ext cx="1493520" cy="312420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924800" y="991362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144780</xdr:colOff>
      <xdr:row>77</xdr:row>
      <xdr:rowOff>7620</xdr:rowOff>
    </xdr:from>
    <xdr:to>
      <xdr:col>16</xdr:col>
      <xdr:colOff>194310</xdr:colOff>
      <xdr:row>77</xdr:row>
      <xdr:rowOff>83820</xdr:rowOff>
    </xdr:to>
    <xdr:sp macro="" textlink="">
      <xdr:nvSpPr>
        <xdr:cNvPr id="59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60" name="Text Box 498"/>
        <xdr:cNvSpPr txBox="1">
          <a:spLocks noChangeArrowheads="1"/>
        </xdr:cNvSpPr>
      </xdr:nvSpPr>
      <xdr:spPr bwMode="auto">
        <a:xfrm>
          <a:off x="4322445" y="10159365"/>
          <a:ext cx="7620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61" name="Text Box 18860"/>
        <xdr:cNvSpPr txBox="1">
          <a:spLocks noChangeArrowheads="1"/>
        </xdr:cNvSpPr>
      </xdr:nvSpPr>
      <xdr:spPr bwMode="auto">
        <a:xfrm rot="5400000">
          <a:off x="5989320" y="10126980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70</xdr:row>
      <xdr:rowOff>114300</xdr:rowOff>
    </xdr:from>
    <xdr:ext cx="1493520" cy="327660"/>
    <xdr:sp macro="" textlink="">
      <xdr:nvSpPr>
        <xdr:cNvPr id="62" name="Text Box 25766"/>
        <xdr:cNvSpPr txBox="1">
          <a:spLocks noChangeArrowheads="1"/>
        </xdr:cNvSpPr>
      </xdr:nvSpPr>
      <xdr:spPr bwMode="auto">
        <a:xfrm>
          <a:off x="7901940" y="10591800"/>
          <a:ext cx="14935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42</xdr:row>
      <xdr:rowOff>45720</xdr:rowOff>
    </xdr:from>
    <xdr:to>
      <xdr:col>19</xdr:col>
      <xdr:colOff>9525</xdr:colOff>
      <xdr:row>48</xdr:row>
      <xdr:rowOff>97155</xdr:rowOff>
    </xdr:to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600700" y="5661660"/>
          <a:ext cx="3139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42</xdr:row>
      <xdr:rowOff>7620</xdr:rowOff>
    </xdr:from>
    <xdr:to>
      <xdr:col>16</xdr:col>
      <xdr:colOff>194310</xdr:colOff>
      <xdr:row>42</xdr:row>
      <xdr:rowOff>83820</xdr:rowOff>
    </xdr:to>
    <xdr:sp macro="" textlink="">
      <xdr:nvSpPr>
        <xdr:cNvPr id="3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3965" y="721995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42</xdr:row>
      <xdr:rowOff>0</xdr:rowOff>
    </xdr:from>
    <xdr:to>
      <xdr:col>22</xdr:col>
      <xdr:colOff>622935</xdr:colOff>
      <xdr:row>44</xdr:row>
      <xdr:rowOff>152400</xdr:rowOff>
    </xdr:to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96540" y="5356860"/>
          <a:ext cx="893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3965" y="720090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17" customWidth="1"/>
    <col min="2" max="2" width="0.85546875" style="17" customWidth="1"/>
    <col min="3" max="4" width="6.28515625" style="17" customWidth="1"/>
    <col min="5" max="5" width="6.28515625" style="25" customWidth="1"/>
    <col min="6" max="14" width="6.28515625" style="17" customWidth="1"/>
    <col min="15" max="15" width="6.85546875" style="17" customWidth="1"/>
    <col min="16" max="16" width="3" style="17" customWidth="1"/>
    <col min="17" max="16384" width="11.42578125" style="17"/>
  </cols>
  <sheetData>
    <row r="1" spans="1:15" s="2" customFormat="1" ht="12.75" customHeight="1" x14ac:dyDescent="0.3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2" customFormat="1" ht="12.75" customHeight="1" x14ac:dyDescent="0.3">
      <c r="E2" s="19"/>
    </row>
    <row r="3" spans="1:15" s="2" customFormat="1" ht="12.75" customHeight="1" x14ac:dyDescent="0.3">
      <c r="A3" s="148" t="s">
        <v>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s="2" customFormat="1" ht="12.75" customHeight="1" x14ac:dyDescent="0.3">
      <c r="A4" s="3"/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0999999999999996" customHeight="1" x14ac:dyDescent="0.25">
      <c r="A5" s="149" t="s">
        <v>40</v>
      </c>
      <c r="B5" s="150"/>
      <c r="C5" s="6"/>
      <c r="D5" s="5"/>
      <c r="E5" s="21"/>
      <c r="F5" s="5"/>
      <c r="G5" s="5"/>
      <c r="H5" s="5"/>
      <c r="I5" s="5"/>
      <c r="J5" s="5"/>
      <c r="K5" s="5"/>
      <c r="L5" s="5"/>
      <c r="M5" s="5"/>
      <c r="N5" s="5"/>
      <c r="O5" s="155" t="s">
        <v>52</v>
      </c>
    </row>
    <row r="6" spans="1:15" s="2" customFormat="1" ht="12.75" customHeight="1" x14ac:dyDescent="0.25">
      <c r="A6" s="151"/>
      <c r="B6" s="152"/>
      <c r="C6" s="7" t="s">
        <v>0</v>
      </c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156"/>
    </row>
    <row r="7" spans="1:15" s="2" customFormat="1" ht="5.0999999999999996" customHeight="1" x14ac:dyDescent="0.25">
      <c r="A7" s="151"/>
      <c r="B7" s="152"/>
      <c r="C7" s="9"/>
      <c r="D7" s="10"/>
      <c r="E7" s="22"/>
      <c r="F7" s="10"/>
      <c r="G7" s="10"/>
      <c r="H7" s="10"/>
      <c r="I7" s="10"/>
      <c r="J7" s="10"/>
      <c r="K7" s="10"/>
      <c r="L7" s="10"/>
      <c r="M7" s="10"/>
      <c r="N7" s="10"/>
      <c r="O7" s="156"/>
    </row>
    <row r="8" spans="1:15" s="2" customFormat="1" ht="5.0999999999999996" customHeight="1" x14ac:dyDescent="0.25">
      <c r="A8" s="151"/>
      <c r="B8" s="152"/>
      <c r="C8" s="8"/>
      <c r="D8" s="11"/>
      <c r="E8" s="19"/>
      <c r="F8" s="11"/>
      <c r="H8" s="11"/>
      <c r="J8" s="11"/>
      <c r="L8" s="11"/>
      <c r="N8" s="11"/>
      <c r="O8" s="156"/>
    </row>
    <row r="9" spans="1:15" s="2" customFormat="1" ht="12.75" customHeight="1" x14ac:dyDescent="0.25">
      <c r="A9" s="151"/>
      <c r="B9" s="152"/>
      <c r="C9" s="12" t="s">
        <v>1</v>
      </c>
      <c r="D9" s="12" t="s">
        <v>2</v>
      </c>
      <c r="E9" s="2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56"/>
    </row>
    <row r="10" spans="1:15" s="2" customFormat="1" ht="4.5" customHeight="1" x14ac:dyDescent="0.25">
      <c r="A10" s="153"/>
      <c r="B10" s="154"/>
      <c r="C10" s="8"/>
      <c r="D10" s="11"/>
      <c r="E10" s="19"/>
      <c r="F10" s="11"/>
      <c r="H10" s="11"/>
      <c r="J10" s="11"/>
      <c r="L10" s="11"/>
      <c r="N10" s="11"/>
      <c r="O10" s="157"/>
    </row>
    <row r="11" spans="1:15" s="2" customFormat="1" ht="12.75" customHeight="1" x14ac:dyDescent="0.3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 x14ac:dyDescent="0.3">
      <c r="A12" s="3" t="s">
        <v>13</v>
      </c>
      <c r="B12" s="4"/>
      <c r="C12" s="4"/>
      <c r="D12" s="4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 x14ac:dyDescent="0.3">
      <c r="A13" s="3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 x14ac:dyDescent="0.25">
      <c r="A14" s="3" t="s">
        <v>82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2.75" customHeight="1" x14ac:dyDescent="0.3">
      <c r="E15" s="19"/>
    </row>
    <row r="16" spans="1:15" s="2" customFormat="1" ht="12.75" customHeight="1" x14ac:dyDescent="0.3">
      <c r="A16" s="14">
        <v>2015</v>
      </c>
      <c r="B16" s="15"/>
      <c r="C16" s="86">
        <v>98.5</v>
      </c>
      <c r="D16" s="86">
        <v>99.2</v>
      </c>
      <c r="E16" s="86">
        <v>99.8</v>
      </c>
      <c r="F16" s="86">
        <v>100.2</v>
      </c>
      <c r="G16" s="86">
        <v>100.4</v>
      </c>
      <c r="H16" s="86">
        <v>100.3</v>
      </c>
      <c r="I16" s="86">
        <v>100.6</v>
      </c>
      <c r="J16" s="86">
        <v>100.5</v>
      </c>
      <c r="K16" s="86">
        <v>100.4</v>
      </c>
      <c r="L16" s="86">
        <v>100.4</v>
      </c>
      <c r="M16" s="86">
        <v>99.8</v>
      </c>
      <c r="N16" s="86">
        <v>99.8</v>
      </c>
      <c r="O16" s="86">
        <v>100</v>
      </c>
    </row>
    <row r="17" spans="1:17" s="2" customFormat="1" ht="12.75" customHeight="1" x14ac:dyDescent="0.3">
      <c r="A17" s="14">
        <v>2016</v>
      </c>
      <c r="B17" s="15"/>
      <c r="C17" s="86">
        <v>99.1</v>
      </c>
      <c r="D17" s="86">
        <v>99.4</v>
      </c>
      <c r="E17" s="86">
        <v>100.1</v>
      </c>
      <c r="F17" s="86">
        <v>100.2</v>
      </c>
      <c r="G17" s="86">
        <v>100.7</v>
      </c>
      <c r="H17" s="86">
        <v>100.8</v>
      </c>
      <c r="I17" s="86">
        <v>101.2</v>
      </c>
      <c r="J17" s="86">
        <v>101.1</v>
      </c>
      <c r="K17" s="86">
        <v>101.2</v>
      </c>
      <c r="L17" s="86">
        <v>101.4</v>
      </c>
      <c r="M17" s="86">
        <v>100.7</v>
      </c>
      <c r="N17" s="86">
        <v>101.3</v>
      </c>
      <c r="O17" s="86">
        <v>100.6</v>
      </c>
    </row>
    <row r="18" spans="1:17" s="2" customFormat="1" ht="12.75" customHeight="1" x14ac:dyDescent="0.3">
      <c r="A18" s="14">
        <v>2017</v>
      </c>
      <c r="B18" s="15"/>
      <c r="C18" s="86">
        <v>100.6</v>
      </c>
      <c r="D18" s="86">
        <v>101.3</v>
      </c>
      <c r="E18" s="86">
        <v>101.5</v>
      </c>
      <c r="F18" s="86">
        <v>102</v>
      </c>
      <c r="G18" s="86">
        <v>102</v>
      </c>
      <c r="H18" s="86">
        <v>102.3</v>
      </c>
      <c r="I18" s="86">
        <v>102.7</v>
      </c>
      <c r="J18" s="86">
        <v>102.9</v>
      </c>
      <c r="K18" s="86">
        <v>102.9</v>
      </c>
      <c r="L18" s="86">
        <v>102.8</v>
      </c>
      <c r="M18" s="86">
        <v>102.4</v>
      </c>
      <c r="N18" s="86">
        <v>102.9</v>
      </c>
      <c r="O18" s="86">
        <v>102.2</v>
      </c>
    </row>
    <row r="19" spans="1:17" s="2" customFormat="1" ht="12.75" customHeight="1" x14ac:dyDescent="0.3">
      <c r="A19" s="14">
        <v>2018</v>
      </c>
      <c r="B19" s="15"/>
      <c r="C19" s="86">
        <v>102.2</v>
      </c>
      <c r="D19" s="86">
        <v>102.7</v>
      </c>
      <c r="E19" s="86">
        <v>103.3</v>
      </c>
      <c r="F19" s="86">
        <v>103.5</v>
      </c>
      <c r="G19" s="86">
        <v>104.2</v>
      </c>
      <c r="H19" s="86">
        <v>104.4</v>
      </c>
      <c r="I19" s="86">
        <v>104.8</v>
      </c>
      <c r="J19" s="86">
        <v>105</v>
      </c>
      <c r="K19" s="86">
        <v>105.3</v>
      </c>
      <c r="L19" s="86">
        <v>105.6</v>
      </c>
      <c r="M19" s="86">
        <v>104.9</v>
      </c>
      <c r="N19" s="86">
        <v>104.9</v>
      </c>
      <c r="O19" s="86">
        <v>104.2</v>
      </c>
    </row>
    <row r="20" spans="1:17" s="2" customFormat="1" ht="12.75" customHeight="1" x14ac:dyDescent="0.3">
      <c r="A20" s="14">
        <v>2019</v>
      </c>
      <c r="B20" s="15"/>
      <c r="C20" s="86">
        <v>103.9</v>
      </c>
      <c r="D20" s="86">
        <v>104.4</v>
      </c>
      <c r="E20" s="86">
        <v>104.9</v>
      </c>
      <c r="F20" s="86">
        <v>105.8</v>
      </c>
      <c r="G20" s="86">
        <v>105.9</v>
      </c>
      <c r="H20" s="86">
        <v>106.3</v>
      </c>
      <c r="I20" s="86">
        <v>106.6</v>
      </c>
      <c r="J20" s="86">
        <v>106.5</v>
      </c>
      <c r="K20" s="86">
        <v>106.5</v>
      </c>
      <c r="L20" s="86">
        <v>106.6</v>
      </c>
      <c r="M20" s="86">
        <v>105.8</v>
      </c>
      <c r="N20" s="86">
        <v>106.3</v>
      </c>
      <c r="O20" s="86">
        <v>105.8</v>
      </c>
      <c r="Q20" s="16"/>
    </row>
    <row r="21" spans="1:17" s="2" customFormat="1" ht="12.75" customHeight="1" x14ac:dyDescent="0.3">
      <c r="A21" s="56">
        <v>2020</v>
      </c>
      <c r="B21" s="15"/>
      <c r="C21" s="86">
        <v>105.5</v>
      </c>
      <c r="D21" s="86">
        <v>106.2</v>
      </c>
      <c r="E21" s="86">
        <v>106.2</v>
      </c>
      <c r="F21" s="86">
        <v>106.7</v>
      </c>
      <c r="G21" s="86">
        <v>106.5</v>
      </c>
      <c r="H21" s="86">
        <v>107.1</v>
      </c>
      <c r="I21" s="86">
        <v>106.6</v>
      </c>
      <c r="J21" s="86">
        <v>106.6</v>
      </c>
      <c r="K21" s="86">
        <v>106.3</v>
      </c>
      <c r="L21" s="86">
        <v>106.5</v>
      </c>
      <c r="M21" s="86">
        <v>105.6</v>
      </c>
      <c r="N21" s="86">
        <v>106</v>
      </c>
      <c r="O21" s="86">
        <v>106.3</v>
      </c>
      <c r="Q21" s="16"/>
    </row>
    <row r="22" spans="1:17" s="2" customFormat="1" ht="12.75" customHeight="1" x14ac:dyDescent="0.3">
      <c r="A22" s="56">
        <v>2021</v>
      </c>
      <c r="B22" s="15"/>
      <c r="C22" s="86">
        <v>107</v>
      </c>
      <c r="D22" s="86">
        <v>107.6</v>
      </c>
      <c r="E22" s="86">
        <v>108.1</v>
      </c>
      <c r="F22" s="86">
        <v>108.8</v>
      </c>
      <c r="G22" s="86">
        <v>109.3</v>
      </c>
      <c r="H22" s="86">
        <v>109.7</v>
      </c>
      <c r="I22" s="86">
        <v>110.7</v>
      </c>
      <c r="J22" s="86"/>
      <c r="K22" s="86"/>
      <c r="L22" s="86"/>
      <c r="M22" s="86"/>
      <c r="N22" s="86"/>
      <c r="O22" s="86"/>
    </row>
    <row r="23" spans="1:17" s="2" customFormat="1" ht="12.75" customHeight="1" x14ac:dyDescent="0.3">
      <c r="E23" s="19"/>
    </row>
    <row r="24" spans="1:17" s="2" customFormat="1" ht="12.75" customHeight="1" x14ac:dyDescent="0.25">
      <c r="A24" s="3" t="s">
        <v>14</v>
      </c>
      <c r="B24" s="4"/>
      <c r="C24" s="4"/>
      <c r="D24" s="4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2" customFormat="1" ht="12.75" customHeight="1" x14ac:dyDescent="0.3">
      <c r="E25" s="19"/>
    </row>
    <row r="26" spans="1:17" s="2" customFormat="1" ht="12.75" customHeight="1" x14ac:dyDescent="0.3">
      <c r="A26" s="28">
        <v>2015</v>
      </c>
      <c r="B26" s="15"/>
      <c r="C26" s="88">
        <v>-0.9</v>
      </c>
      <c r="D26" s="88">
        <f t="shared" ref="D26:N26" si="0">IF(D16=0," ",ROUND(ROUND(D16,1)*100/ROUND(C16,1)-100,1))</f>
        <v>0.7</v>
      </c>
      <c r="E26" s="88">
        <f t="shared" si="0"/>
        <v>0.6</v>
      </c>
      <c r="F26" s="88">
        <f t="shared" si="0"/>
        <v>0.4</v>
      </c>
      <c r="G26" s="88">
        <f t="shared" si="0"/>
        <v>0.2</v>
      </c>
      <c r="H26" s="88">
        <f t="shared" si="0"/>
        <v>-0.1</v>
      </c>
      <c r="I26" s="88">
        <f t="shared" si="0"/>
        <v>0.3</v>
      </c>
      <c r="J26" s="88">
        <f t="shared" si="0"/>
        <v>-0.1</v>
      </c>
      <c r="K26" s="88">
        <f t="shared" si="0"/>
        <v>-0.1</v>
      </c>
      <c r="L26" s="88">
        <f t="shared" si="0"/>
        <v>0</v>
      </c>
      <c r="M26" s="88">
        <f t="shared" si="0"/>
        <v>-0.6</v>
      </c>
      <c r="N26" s="88">
        <f t="shared" si="0"/>
        <v>0</v>
      </c>
      <c r="O26" s="94" t="s">
        <v>15</v>
      </c>
    </row>
    <row r="27" spans="1:17" s="2" customFormat="1" ht="12.75" customHeight="1" x14ac:dyDescent="0.3">
      <c r="A27" s="28">
        <v>2016</v>
      </c>
      <c r="B27" s="15"/>
      <c r="C27" s="88">
        <f t="shared" ref="C27:C32" si="1">IF(C17=0," ",ROUND(ROUND(C17,1)*100/ROUND(N16,1)-100,1))</f>
        <v>-0.7</v>
      </c>
      <c r="D27" s="88">
        <f t="shared" ref="D27:N27" si="2">IF(D17=0," ",ROUND(ROUND(D17,1)*100/ROUND(C17,1)-100,1))</f>
        <v>0.3</v>
      </c>
      <c r="E27" s="88">
        <f t="shared" si="2"/>
        <v>0.7</v>
      </c>
      <c r="F27" s="88">
        <f t="shared" si="2"/>
        <v>0.1</v>
      </c>
      <c r="G27" s="88">
        <f t="shared" si="2"/>
        <v>0.5</v>
      </c>
      <c r="H27" s="88">
        <f t="shared" si="2"/>
        <v>0.1</v>
      </c>
      <c r="I27" s="88">
        <f t="shared" si="2"/>
        <v>0.4</v>
      </c>
      <c r="J27" s="88">
        <f t="shared" si="2"/>
        <v>-0.1</v>
      </c>
      <c r="K27" s="88">
        <f t="shared" si="2"/>
        <v>0.1</v>
      </c>
      <c r="L27" s="88">
        <f t="shared" si="2"/>
        <v>0.2</v>
      </c>
      <c r="M27" s="88">
        <f t="shared" si="2"/>
        <v>-0.7</v>
      </c>
      <c r="N27" s="88">
        <f t="shared" si="2"/>
        <v>0.6</v>
      </c>
      <c r="O27" s="94" t="s">
        <v>15</v>
      </c>
    </row>
    <row r="28" spans="1:17" s="2" customFormat="1" ht="12.75" customHeight="1" x14ac:dyDescent="0.3">
      <c r="A28" s="28">
        <v>2017</v>
      </c>
      <c r="B28" s="15"/>
      <c r="C28" s="88">
        <f t="shared" si="1"/>
        <v>-0.7</v>
      </c>
      <c r="D28" s="88">
        <f t="shared" ref="D28:N28" si="3">IF(D18=0," ",ROUND(ROUND(D18,1)*100/ROUND(C18,1)-100,1))</f>
        <v>0.7</v>
      </c>
      <c r="E28" s="88">
        <f t="shared" si="3"/>
        <v>0.2</v>
      </c>
      <c r="F28" s="88">
        <f t="shared" si="3"/>
        <v>0.5</v>
      </c>
      <c r="G28" s="88">
        <f t="shared" si="3"/>
        <v>0</v>
      </c>
      <c r="H28" s="88">
        <f t="shared" si="3"/>
        <v>0.3</v>
      </c>
      <c r="I28" s="88">
        <f t="shared" si="3"/>
        <v>0.4</v>
      </c>
      <c r="J28" s="88">
        <f t="shared" si="3"/>
        <v>0.2</v>
      </c>
      <c r="K28" s="88">
        <f t="shared" si="3"/>
        <v>0</v>
      </c>
      <c r="L28" s="88">
        <f t="shared" si="3"/>
        <v>-0.1</v>
      </c>
      <c r="M28" s="88">
        <f t="shared" si="3"/>
        <v>-0.4</v>
      </c>
      <c r="N28" s="88">
        <f t="shared" si="3"/>
        <v>0.5</v>
      </c>
      <c r="O28" s="94" t="s">
        <v>15</v>
      </c>
    </row>
    <row r="29" spans="1:17" s="2" customFormat="1" ht="12.75" customHeight="1" x14ac:dyDescent="0.3">
      <c r="A29" s="28">
        <v>2018</v>
      </c>
      <c r="B29" s="15"/>
      <c r="C29" s="88">
        <f t="shared" si="1"/>
        <v>-0.7</v>
      </c>
      <c r="D29" s="88">
        <f t="shared" ref="D29:N29" si="4">IF(D19=0," ",ROUND(ROUND(D19,1)*100/ROUND(C19,1)-100,1))</f>
        <v>0.5</v>
      </c>
      <c r="E29" s="88">
        <f t="shared" si="4"/>
        <v>0.6</v>
      </c>
      <c r="F29" s="88">
        <f t="shared" si="4"/>
        <v>0.2</v>
      </c>
      <c r="G29" s="88">
        <f t="shared" si="4"/>
        <v>0.7</v>
      </c>
      <c r="H29" s="88">
        <f t="shared" si="4"/>
        <v>0.2</v>
      </c>
      <c r="I29" s="88">
        <f t="shared" si="4"/>
        <v>0.4</v>
      </c>
      <c r="J29" s="88">
        <f t="shared" si="4"/>
        <v>0.2</v>
      </c>
      <c r="K29" s="88">
        <f t="shared" si="4"/>
        <v>0.3</v>
      </c>
      <c r="L29" s="88">
        <f t="shared" si="4"/>
        <v>0.3</v>
      </c>
      <c r="M29" s="88">
        <f t="shared" si="4"/>
        <v>-0.7</v>
      </c>
      <c r="N29" s="88">
        <f t="shared" si="4"/>
        <v>0</v>
      </c>
      <c r="O29" s="94" t="s">
        <v>15</v>
      </c>
    </row>
    <row r="30" spans="1:17" s="2" customFormat="1" ht="12.75" customHeight="1" x14ac:dyDescent="0.3">
      <c r="A30" s="28">
        <v>2019</v>
      </c>
      <c r="B30" s="15"/>
      <c r="C30" s="88">
        <f t="shared" si="1"/>
        <v>-1</v>
      </c>
      <c r="D30" s="88">
        <f t="shared" ref="D30:N30" si="5">IF(D20=0," ",ROUND(ROUND(D20,1)*100/ROUND(C20,1)-100,1))</f>
        <v>0.5</v>
      </c>
      <c r="E30" s="88">
        <f t="shared" si="5"/>
        <v>0.5</v>
      </c>
      <c r="F30" s="88">
        <f t="shared" si="5"/>
        <v>0.9</v>
      </c>
      <c r="G30" s="88">
        <f t="shared" si="5"/>
        <v>0.1</v>
      </c>
      <c r="H30" s="88">
        <f t="shared" si="5"/>
        <v>0.4</v>
      </c>
      <c r="I30" s="88">
        <f t="shared" si="5"/>
        <v>0.3</v>
      </c>
      <c r="J30" s="88">
        <f t="shared" si="5"/>
        <v>-0.1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0.5</v>
      </c>
      <c r="O30" s="95" t="s">
        <v>15</v>
      </c>
    </row>
    <row r="31" spans="1:17" s="2" customFormat="1" ht="12.75" customHeight="1" x14ac:dyDescent="0.3">
      <c r="A31" s="56">
        <v>2020</v>
      </c>
      <c r="B31" s="15"/>
      <c r="C31" s="88">
        <f t="shared" si="1"/>
        <v>-0.8</v>
      </c>
      <c r="D31" s="88">
        <f t="shared" ref="D31:N32" si="6">IF(D21=0," ",ROUND(ROUND(D21,1)*100/ROUND(C21,1)-100,1))</f>
        <v>0.7</v>
      </c>
      <c r="E31" s="88">
        <f t="shared" si="6"/>
        <v>0</v>
      </c>
      <c r="F31" s="88">
        <f t="shared" si="6"/>
        <v>0.5</v>
      </c>
      <c r="G31" s="107">
        <f t="shared" si="6"/>
        <v>-0.2</v>
      </c>
      <c r="H31" s="88">
        <f t="shared" si="6"/>
        <v>0.6</v>
      </c>
      <c r="I31" s="88">
        <f t="shared" si="6"/>
        <v>-0.5</v>
      </c>
      <c r="J31" s="88">
        <f t="shared" si="6"/>
        <v>0</v>
      </c>
      <c r="K31" s="88">
        <f t="shared" si="6"/>
        <v>-0.3</v>
      </c>
      <c r="L31" s="88">
        <f t="shared" si="6"/>
        <v>0.2</v>
      </c>
      <c r="M31" s="88">
        <f t="shared" si="6"/>
        <v>-0.8</v>
      </c>
      <c r="N31" s="88">
        <f t="shared" si="6"/>
        <v>0.4</v>
      </c>
      <c r="O31" s="95" t="s">
        <v>15</v>
      </c>
    </row>
    <row r="32" spans="1:17" s="2" customFormat="1" ht="12.75" customHeight="1" x14ac:dyDescent="0.3">
      <c r="A32" s="56">
        <v>2021</v>
      </c>
      <c r="B32" s="15"/>
      <c r="C32" s="88">
        <f t="shared" si="1"/>
        <v>0.9</v>
      </c>
      <c r="D32" s="88">
        <f t="shared" si="6"/>
        <v>0.6</v>
      </c>
      <c r="E32" s="88">
        <f t="shared" si="6"/>
        <v>0.5</v>
      </c>
      <c r="F32" s="88">
        <f t="shared" si="6"/>
        <v>0.6</v>
      </c>
      <c r="G32" s="88">
        <f t="shared" si="6"/>
        <v>0.5</v>
      </c>
      <c r="H32" s="88">
        <f t="shared" si="6"/>
        <v>0.4</v>
      </c>
      <c r="I32" s="88">
        <f t="shared" si="6"/>
        <v>0.9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2" customFormat="1" ht="12.75" customHeight="1" x14ac:dyDescent="0.3">
      <c r="A33" s="14"/>
      <c r="B33" s="29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1"/>
    </row>
    <row r="34" spans="1:15" s="2" customFormat="1" ht="12.75" customHeight="1" x14ac:dyDescent="0.25">
      <c r="A34" s="3" t="s">
        <v>16</v>
      </c>
      <c r="B34" s="4"/>
      <c r="C34" s="4"/>
      <c r="D34" s="4"/>
      <c r="E34" s="20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2" customFormat="1" ht="12.75" customHeight="1" x14ac:dyDescent="0.3">
      <c r="A35" s="3"/>
      <c r="B35" s="4"/>
      <c r="C35" s="4"/>
      <c r="D35" s="4"/>
      <c r="E35" s="20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2" customFormat="1" ht="12.75" customHeight="1" x14ac:dyDescent="0.3">
      <c r="A36" s="28">
        <v>2016</v>
      </c>
      <c r="B36" s="15"/>
      <c r="C36" s="87">
        <f t="shared" ref="C36:O36" si="7">IF(C17=0," ",ROUND(ROUND(C17,1)*100/ROUND(C16,1)-100,1))</f>
        <v>0.6</v>
      </c>
      <c r="D36" s="87">
        <f t="shared" si="7"/>
        <v>0.2</v>
      </c>
      <c r="E36" s="88">
        <f t="shared" si="7"/>
        <v>0.3</v>
      </c>
      <c r="F36" s="87">
        <f t="shared" si="7"/>
        <v>0</v>
      </c>
      <c r="G36" s="87">
        <f t="shared" si="7"/>
        <v>0.3</v>
      </c>
      <c r="H36" s="87">
        <f t="shared" si="7"/>
        <v>0.5</v>
      </c>
      <c r="I36" s="87">
        <f t="shared" si="7"/>
        <v>0.6</v>
      </c>
      <c r="J36" s="87">
        <f t="shared" si="7"/>
        <v>0.6</v>
      </c>
      <c r="K36" s="87">
        <f t="shared" si="7"/>
        <v>0.8</v>
      </c>
      <c r="L36" s="87">
        <f t="shared" si="7"/>
        <v>1</v>
      </c>
      <c r="M36" s="87">
        <f t="shared" si="7"/>
        <v>0.9</v>
      </c>
      <c r="N36" s="87">
        <f t="shared" si="7"/>
        <v>1.5</v>
      </c>
      <c r="O36" s="87">
        <f t="shared" si="7"/>
        <v>0.6</v>
      </c>
    </row>
    <row r="37" spans="1:15" s="2" customFormat="1" ht="12.75" customHeight="1" x14ac:dyDescent="0.3">
      <c r="A37" s="28">
        <v>2017</v>
      </c>
      <c r="B37" s="15"/>
      <c r="C37" s="87">
        <f t="shared" ref="C37:O37" si="8">IF(C18=0," ",ROUND(ROUND(C18,1)*100/ROUND(C17,1)-100,1))</f>
        <v>1.5</v>
      </c>
      <c r="D37" s="87">
        <f t="shared" si="8"/>
        <v>1.9</v>
      </c>
      <c r="E37" s="88">
        <f t="shared" si="8"/>
        <v>1.4</v>
      </c>
      <c r="F37" s="87">
        <f t="shared" si="8"/>
        <v>1.8</v>
      </c>
      <c r="G37" s="87">
        <f t="shared" si="8"/>
        <v>1.3</v>
      </c>
      <c r="H37" s="87">
        <f t="shared" si="8"/>
        <v>1.5</v>
      </c>
      <c r="I37" s="87">
        <f t="shared" si="8"/>
        <v>1.5</v>
      </c>
      <c r="J37" s="87">
        <f t="shared" si="8"/>
        <v>1.8</v>
      </c>
      <c r="K37" s="87">
        <f t="shared" si="8"/>
        <v>1.7</v>
      </c>
      <c r="L37" s="87">
        <f t="shared" si="8"/>
        <v>1.4</v>
      </c>
      <c r="M37" s="87">
        <f t="shared" si="8"/>
        <v>1.7</v>
      </c>
      <c r="N37" s="87">
        <f t="shared" si="8"/>
        <v>1.6</v>
      </c>
      <c r="O37" s="87">
        <f t="shared" si="8"/>
        <v>1.6</v>
      </c>
    </row>
    <row r="38" spans="1:15" s="2" customFormat="1" ht="12.75" customHeight="1" x14ac:dyDescent="0.3">
      <c r="A38" s="28">
        <v>2018</v>
      </c>
      <c r="B38" s="15"/>
      <c r="C38" s="87">
        <f t="shared" ref="C38:O38" si="9">IF(C19=0," ",ROUND(ROUND(C19,1)*100/ROUND(C18,1)-100,1))</f>
        <v>1.6</v>
      </c>
      <c r="D38" s="87">
        <f t="shared" si="9"/>
        <v>1.4</v>
      </c>
      <c r="E38" s="88">
        <f t="shared" si="9"/>
        <v>1.8</v>
      </c>
      <c r="F38" s="87">
        <f t="shared" si="9"/>
        <v>1.5</v>
      </c>
      <c r="G38" s="87">
        <f t="shared" si="9"/>
        <v>2.2000000000000002</v>
      </c>
      <c r="H38" s="87">
        <f t="shared" si="9"/>
        <v>2.1</v>
      </c>
      <c r="I38" s="87">
        <f t="shared" si="9"/>
        <v>2</v>
      </c>
      <c r="J38" s="87">
        <f t="shared" si="9"/>
        <v>2</v>
      </c>
      <c r="K38" s="87">
        <f t="shared" si="9"/>
        <v>2.2999999999999998</v>
      </c>
      <c r="L38" s="87">
        <f t="shared" si="9"/>
        <v>2.7</v>
      </c>
      <c r="M38" s="87">
        <f t="shared" si="9"/>
        <v>2.4</v>
      </c>
      <c r="N38" s="87">
        <f t="shared" si="9"/>
        <v>1.9</v>
      </c>
      <c r="O38" s="87">
        <f t="shared" si="9"/>
        <v>2</v>
      </c>
    </row>
    <row r="39" spans="1:15" s="2" customFormat="1" ht="12.75" customHeight="1" x14ac:dyDescent="0.3">
      <c r="A39" s="28">
        <v>2019</v>
      </c>
      <c r="B39" s="15"/>
      <c r="C39" s="87">
        <f t="shared" ref="C39:O41" si="10">IF(C20=0," ",ROUND(ROUND(C20,1)*100/ROUND(C19,1)-100,1))</f>
        <v>1.7</v>
      </c>
      <c r="D39" s="87">
        <f t="shared" si="10"/>
        <v>1.7</v>
      </c>
      <c r="E39" s="88">
        <f t="shared" si="10"/>
        <v>1.5</v>
      </c>
      <c r="F39" s="87">
        <f t="shared" si="10"/>
        <v>2.2000000000000002</v>
      </c>
      <c r="G39" s="87">
        <f t="shared" si="10"/>
        <v>1.6</v>
      </c>
      <c r="H39" s="87">
        <f t="shared" si="10"/>
        <v>1.8</v>
      </c>
      <c r="I39" s="87">
        <f t="shared" si="10"/>
        <v>1.7</v>
      </c>
      <c r="J39" s="87">
        <f t="shared" si="10"/>
        <v>1.4</v>
      </c>
      <c r="K39" s="87">
        <f t="shared" si="10"/>
        <v>1.1000000000000001</v>
      </c>
      <c r="L39" s="87">
        <f t="shared" si="10"/>
        <v>0.9</v>
      </c>
      <c r="M39" s="87">
        <f t="shared" si="10"/>
        <v>0.9</v>
      </c>
      <c r="N39" s="87">
        <f t="shared" si="10"/>
        <v>1.3</v>
      </c>
      <c r="O39" s="87">
        <f t="shared" si="10"/>
        <v>1.5</v>
      </c>
    </row>
    <row r="40" spans="1:15" s="2" customFormat="1" ht="12.75" customHeight="1" x14ac:dyDescent="0.3">
      <c r="A40" s="56">
        <v>2020</v>
      </c>
      <c r="B40" s="15"/>
      <c r="C40" s="87">
        <f t="shared" ref="C40:O40" si="11">IF(C21=0," ",ROUND(ROUND(C21,1)*100/ROUND(C20,1)-100,1))</f>
        <v>1.5</v>
      </c>
      <c r="D40" s="87">
        <f t="shared" si="11"/>
        <v>1.7</v>
      </c>
      <c r="E40" s="88">
        <f t="shared" si="11"/>
        <v>1.2</v>
      </c>
      <c r="F40" s="88">
        <f t="shared" si="11"/>
        <v>0.9</v>
      </c>
      <c r="G40" s="87">
        <f t="shared" si="11"/>
        <v>0.6</v>
      </c>
      <c r="H40" s="87">
        <f t="shared" si="11"/>
        <v>0.8</v>
      </c>
      <c r="I40" s="87">
        <f t="shared" si="11"/>
        <v>0</v>
      </c>
      <c r="J40" s="87">
        <f t="shared" si="11"/>
        <v>0.1</v>
      </c>
      <c r="K40" s="87">
        <f t="shared" si="11"/>
        <v>-0.2</v>
      </c>
      <c r="L40" s="87">
        <f t="shared" si="11"/>
        <v>-0.1</v>
      </c>
      <c r="M40" s="87">
        <f t="shared" si="11"/>
        <v>-0.2</v>
      </c>
      <c r="N40" s="87">
        <f t="shared" si="11"/>
        <v>-0.3</v>
      </c>
      <c r="O40" s="133">
        <f t="shared" si="11"/>
        <v>0.5</v>
      </c>
    </row>
    <row r="41" spans="1:15" s="2" customFormat="1" ht="12.75" customHeight="1" x14ac:dyDescent="0.25">
      <c r="A41" s="56">
        <v>2021</v>
      </c>
      <c r="B41" s="15"/>
      <c r="C41" s="87">
        <f t="shared" si="10"/>
        <v>1.4</v>
      </c>
      <c r="D41" s="87">
        <f t="shared" si="10"/>
        <v>1.3</v>
      </c>
      <c r="E41" s="88">
        <f t="shared" si="10"/>
        <v>1.8</v>
      </c>
      <c r="F41" s="87">
        <f t="shared" si="10"/>
        <v>2</v>
      </c>
      <c r="G41" s="87">
        <f t="shared" si="10"/>
        <v>2.6</v>
      </c>
      <c r="H41" s="87">
        <f t="shared" si="10"/>
        <v>2.4</v>
      </c>
      <c r="I41" s="87">
        <f t="shared" si="10"/>
        <v>3.8</v>
      </c>
      <c r="J41" s="87" t="str">
        <f t="shared" si="10"/>
        <v xml:space="preserve"> </v>
      </c>
      <c r="K41" s="87" t="str">
        <f t="shared" si="10"/>
        <v xml:space="preserve"> </v>
      </c>
      <c r="L41" s="87" t="str">
        <f t="shared" si="10"/>
        <v xml:space="preserve"> </v>
      </c>
      <c r="M41" s="87" t="str">
        <f t="shared" si="10"/>
        <v xml:space="preserve"> </v>
      </c>
      <c r="N41" s="87" t="str">
        <f t="shared" si="10"/>
        <v xml:space="preserve"> </v>
      </c>
      <c r="O41" s="87" t="str">
        <f t="shared" si="10"/>
        <v xml:space="preserve"> </v>
      </c>
    </row>
    <row r="42" spans="1:15" s="2" customFormat="1" ht="12.75" customHeight="1" x14ac:dyDescent="0.25">
      <c r="A42" s="14"/>
      <c r="B42" s="29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2" customFormat="1" ht="12.75" customHeight="1" x14ac:dyDescent="0.25">
      <c r="A43" s="3" t="s">
        <v>17</v>
      </c>
      <c r="B43" s="4"/>
      <c r="C43" s="4"/>
      <c r="D43" s="4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ht="12.75" customHeight="1" x14ac:dyDescent="0.25">
      <c r="A44" s="3"/>
      <c r="B44" s="4"/>
      <c r="C44" s="4"/>
      <c r="D44" s="4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9" customFormat="1" ht="12.75" customHeight="1" x14ac:dyDescent="0.25">
      <c r="A45" s="32" t="s">
        <v>83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2" customFormat="1" ht="12.75" customHeight="1" x14ac:dyDescent="0.25">
      <c r="E46" s="19"/>
    </row>
    <row r="47" spans="1:15" s="2" customFormat="1" ht="12.75" customHeight="1" x14ac:dyDescent="0.25">
      <c r="A47" s="28">
        <v>2015</v>
      </c>
      <c r="B47" s="15"/>
      <c r="C47" s="86">
        <v>99.1</v>
      </c>
      <c r="D47" s="86">
        <v>100.5</v>
      </c>
      <c r="E47" s="86">
        <v>100.2</v>
      </c>
      <c r="F47" s="86">
        <v>100.9</v>
      </c>
      <c r="G47" s="86">
        <v>100.6</v>
      </c>
      <c r="H47" s="86">
        <v>99.6</v>
      </c>
      <c r="I47" s="86">
        <v>99.4</v>
      </c>
      <c r="J47" s="86">
        <v>99</v>
      </c>
      <c r="K47" s="86">
        <v>99.5</v>
      </c>
      <c r="L47" s="86">
        <v>100.4</v>
      </c>
      <c r="M47" s="86">
        <v>100.4</v>
      </c>
      <c r="N47" s="86">
        <v>100.5</v>
      </c>
      <c r="O47" s="86">
        <v>100</v>
      </c>
    </row>
    <row r="48" spans="1:15" s="2" customFormat="1" ht="12.75" customHeight="1" x14ac:dyDescent="0.25">
      <c r="A48" s="28">
        <v>2016</v>
      </c>
      <c r="B48" s="15"/>
      <c r="C48" s="86">
        <v>99.9</v>
      </c>
      <c r="D48" s="86">
        <v>100.4</v>
      </c>
      <c r="E48" s="86">
        <v>100.7</v>
      </c>
      <c r="F48" s="86">
        <v>101.3</v>
      </c>
      <c r="G48" s="86">
        <v>101.1</v>
      </c>
      <c r="H48" s="86">
        <v>100.7</v>
      </c>
      <c r="I48" s="86">
        <v>100.9</v>
      </c>
      <c r="J48" s="86">
        <v>100.2</v>
      </c>
      <c r="K48" s="86">
        <v>100.5</v>
      </c>
      <c r="L48" s="86">
        <v>100.5</v>
      </c>
      <c r="M48" s="86">
        <v>101.5</v>
      </c>
      <c r="N48" s="86">
        <v>101.7</v>
      </c>
      <c r="O48" s="86">
        <v>100.8</v>
      </c>
    </row>
    <row r="49" spans="1:15" s="2" customFormat="1" ht="12.75" customHeight="1" x14ac:dyDescent="0.25">
      <c r="A49" s="28">
        <v>2017</v>
      </c>
      <c r="B49" s="15"/>
      <c r="C49" s="86">
        <v>102.5</v>
      </c>
      <c r="D49" s="86">
        <v>104.5</v>
      </c>
      <c r="E49" s="86">
        <v>102.9</v>
      </c>
      <c r="F49" s="86">
        <v>102.9</v>
      </c>
      <c r="G49" s="86">
        <v>102.8</v>
      </c>
      <c r="H49" s="86">
        <v>103</v>
      </c>
      <c r="I49" s="86">
        <v>102.9</v>
      </c>
      <c r="J49" s="86">
        <v>103.1</v>
      </c>
      <c r="K49" s="86">
        <v>103.2</v>
      </c>
      <c r="L49" s="86">
        <v>104.3</v>
      </c>
      <c r="M49" s="86">
        <v>104.3</v>
      </c>
      <c r="N49" s="86">
        <v>104.9</v>
      </c>
      <c r="O49" s="86">
        <v>103.4</v>
      </c>
    </row>
    <row r="50" spans="1:15" s="2" customFormat="1" ht="12.75" customHeight="1" x14ac:dyDescent="0.25">
      <c r="A50" s="28">
        <v>2018</v>
      </c>
      <c r="B50" s="15"/>
      <c r="C50" s="86">
        <v>105.9</v>
      </c>
      <c r="D50" s="86">
        <v>105.9</v>
      </c>
      <c r="E50" s="86">
        <v>106.2</v>
      </c>
      <c r="F50" s="86">
        <v>105.9</v>
      </c>
      <c r="G50" s="86">
        <v>106</v>
      </c>
      <c r="H50" s="86">
        <v>106.6</v>
      </c>
      <c r="I50" s="86">
        <v>105.5</v>
      </c>
      <c r="J50" s="86">
        <v>105.3</v>
      </c>
      <c r="K50" s="86">
        <v>106.3</v>
      </c>
      <c r="L50" s="86">
        <v>106.3</v>
      </c>
      <c r="M50" s="86">
        <v>105.9</v>
      </c>
      <c r="N50" s="86">
        <v>105.7</v>
      </c>
      <c r="O50" s="86">
        <v>106</v>
      </c>
    </row>
    <row r="51" spans="1:15" s="2" customFormat="1" ht="12.75" customHeight="1" x14ac:dyDescent="0.25">
      <c r="A51" s="28">
        <v>2019</v>
      </c>
      <c r="B51" s="15"/>
      <c r="C51" s="86">
        <v>106.2</v>
      </c>
      <c r="D51" s="86">
        <v>107.4</v>
      </c>
      <c r="E51" s="86">
        <v>106.8</v>
      </c>
      <c r="F51" s="86">
        <v>106.9</v>
      </c>
      <c r="G51" s="86">
        <v>107.2</v>
      </c>
      <c r="H51" s="86">
        <v>107.8</v>
      </c>
      <c r="I51" s="86">
        <v>108.1</v>
      </c>
      <c r="J51" s="86">
        <v>108.2</v>
      </c>
      <c r="K51" s="86">
        <v>107.6</v>
      </c>
      <c r="L51" s="86">
        <v>107.2</v>
      </c>
      <c r="M51" s="86">
        <v>108.1</v>
      </c>
      <c r="N51" s="86">
        <v>108.7</v>
      </c>
      <c r="O51" s="86">
        <v>107.5</v>
      </c>
    </row>
    <row r="52" spans="1:15" s="2" customFormat="1" ht="12.75" customHeight="1" x14ac:dyDescent="0.25">
      <c r="A52" s="64">
        <v>2020</v>
      </c>
      <c r="B52" s="15"/>
      <c r="C52" s="86">
        <v>109.4</v>
      </c>
      <c r="D52" s="86">
        <v>111.2</v>
      </c>
      <c r="E52" s="86">
        <v>111.4</v>
      </c>
      <c r="F52" s="86" t="s">
        <v>124</v>
      </c>
      <c r="G52" s="103">
        <v>112.3</v>
      </c>
      <c r="H52" s="85">
        <v>112.8</v>
      </c>
      <c r="I52" s="85">
        <v>109.2</v>
      </c>
      <c r="J52" s="85">
        <v>109.2</v>
      </c>
      <c r="K52" s="85">
        <v>108.8</v>
      </c>
      <c r="L52" s="85">
        <v>109.2</v>
      </c>
      <c r="M52" s="85">
        <v>109.6</v>
      </c>
      <c r="N52" s="85">
        <v>109.6</v>
      </c>
      <c r="O52" s="85">
        <v>110.5</v>
      </c>
    </row>
    <row r="53" spans="1:15" s="2" customFormat="1" ht="12.75" customHeight="1" x14ac:dyDescent="0.25">
      <c r="A53" s="56">
        <v>2021</v>
      </c>
      <c r="B53" s="15"/>
      <c r="C53" s="86">
        <v>113</v>
      </c>
      <c r="D53" s="86">
        <v>113.3</v>
      </c>
      <c r="E53" s="86">
        <v>113.8</v>
      </c>
      <c r="F53" s="86">
        <v>115</v>
      </c>
      <c r="G53" s="86">
        <v>115.2</v>
      </c>
      <c r="H53" s="86">
        <v>114.4</v>
      </c>
      <c r="I53" s="86">
        <v>114.7</v>
      </c>
      <c r="J53" s="86"/>
      <c r="K53" s="86"/>
      <c r="L53" s="86"/>
      <c r="M53" s="86"/>
      <c r="N53" s="86"/>
      <c r="O53" s="86"/>
    </row>
    <row r="54" spans="1:15" s="2" customFormat="1" ht="12.75" customHeight="1" x14ac:dyDescent="0.25">
      <c r="A54" s="56"/>
      <c r="B54" s="2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2" customFormat="1" ht="12.75" customHeight="1" x14ac:dyDescent="0.25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</row>
    <row r="56" spans="1:15" s="2" customFormat="1" ht="12.75" customHeight="1" x14ac:dyDescent="0.25">
      <c r="E56" s="19"/>
    </row>
    <row r="57" spans="1:15" s="2" customFormat="1" ht="12.75" customHeight="1" x14ac:dyDescent="0.25">
      <c r="A57" s="28">
        <v>2015</v>
      </c>
      <c r="B57" s="15"/>
      <c r="C57" s="88">
        <v>0.5</v>
      </c>
      <c r="D57" s="88">
        <f t="shared" ref="D57:N57" si="12">IF(D47=0," ",ROUND(ROUND(D47,1)*100/ROUND(C47,1)-100,1))</f>
        <v>1.4</v>
      </c>
      <c r="E57" s="88">
        <f t="shared" si="12"/>
        <v>-0.3</v>
      </c>
      <c r="F57" s="88">
        <f t="shared" si="12"/>
        <v>0.7</v>
      </c>
      <c r="G57" s="88">
        <f t="shared" si="12"/>
        <v>-0.3</v>
      </c>
      <c r="H57" s="88">
        <f t="shared" si="12"/>
        <v>-1</v>
      </c>
      <c r="I57" s="88">
        <f t="shared" si="12"/>
        <v>-0.2</v>
      </c>
      <c r="J57" s="88">
        <f t="shared" si="12"/>
        <v>-0.4</v>
      </c>
      <c r="K57" s="88">
        <f t="shared" si="12"/>
        <v>0.5</v>
      </c>
      <c r="L57" s="88">
        <f t="shared" si="12"/>
        <v>0.9</v>
      </c>
      <c r="M57" s="88">
        <f t="shared" si="12"/>
        <v>0</v>
      </c>
      <c r="N57" s="88">
        <f t="shared" si="12"/>
        <v>0.1</v>
      </c>
      <c r="O57" s="94" t="s">
        <v>15</v>
      </c>
    </row>
    <row r="58" spans="1:15" s="2" customFormat="1" ht="12.75" customHeight="1" x14ac:dyDescent="0.25">
      <c r="A58" s="28">
        <v>2016</v>
      </c>
      <c r="B58" s="15"/>
      <c r="C58" s="88">
        <f t="shared" ref="C58:C63" si="13">IF(C48=0," ",ROUND(ROUND(C48,1)*100/ROUND(N47,1)-100,1))</f>
        <v>-0.6</v>
      </c>
      <c r="D58" s="88">
        <f t="shared" ref="D58:N58" si="14">IF(D48=0," ",ROUND(ROUND(D48,1)*100/ROUND(C48,1)-100,1))</f>
        <v>0.5</v>
      </c>
      <c r="E58" s="88">
        <f t="shared" si="14"/>
        <v>0.3</v>
      </c>
      <c r="F58" s="88">
        <f t="shared" si="14"/>
        <v>0.6</v>
      </c>
      <c r="G58" s="88">
        <f t="shared" si="14"/>
        <v>-0.2</v>
      </c>
      <c r="H58" s="88">
        <f t="shared" si="14"/>
        <v>-0.4</v>
      </c>
      <c r="I58" s="88">
        <f t="shared" si="14"/>
        <v>0.2</v>
      </c>
      <c r="J58" s="88">
        <f t="shared" si="14"/>
        <v>-0.7</v>
      </c>
      <c r="K58" s="88">
        <f t="shared" si="14"/>
        <v>0.3</v>
      </c>
      <c r="L58" s="88">
        <f t="shared" si="14"/>
        <v>0</v>
      </c>
      <c r="M58" s="88">
        <f t="shared" si="14"/>
        <v>1</v>
      </c>
      <c r="N58" s="88">
        <f t="shared" si="14"/>
        <v>0.2</v>
      </c>
      <c r="O58" s="94" t="s">
        <v>15</v>
      </c>
    </row>
    <row r="59" spans="1:15" s="2" customFormat="1" ht="12.75" customHeight="1" x14ac:dyDescent="0.25">
      <c r="A59" s="28">
        <v>2017</v>
      </c>
      <c r="B59" s="15"/>
      <c r="C59" s="88">
        <f t="shared" si="13"/>
        <v>0.8</v>
      </c>
      <c r="D59" s="88">
        <f t="shared" ref="D59:N59" si="15">IF(D49=0," ",ROUND(ROUND(D49,1)*100/ROUND(C49,1)-100,1))</f>
        <v>2</v>
      </c>
      <c r="E59" s="88">
        <f t="shared" si="15"/>
        <v>-1.5</v>
      </c>
      <c r="F59" s="88">
        <f t="shared" si="15"/>
        <v>0</v>
      </c>
      <c r="G59" s="88">
        <f t="shared" si="15"/>
        <v>-0.1</v>
      </c>
      <c r="H59" s="88">
        <f t="shared" si="15"/>
        <v>0.2</v>
      </c>
      <c r="I59" s="88">
        <f t="shared" si="15"/>
        <v>-0.1</v>
      </c>
      <c r="J59" s="88">
        <f t="shared" si="15"/>
        <v>0.2</v>
      </c>
      <c r="K59" s="88">
        <f t="shared" si="15"/>
        <v>0.1</v>
      </c>
      <c r="L59" s="88">
        <f t="shared" si="15"/>
        <v>1.1000000000000001</v>
      </c>
      <c r="M59" s="88">
        <f t="shared" si="15"/>
        <v>0</v>
      </c>
      <c r="N59" s="88">
        <f t="shared" si="15"/>
        <v>0.6</v>
      </c>
      <c r="O59" s="94" t="s">
        <v>15</v>
      </c>
    </row>
    <row r="60" spans="1:15" s="2" customFormat="1" ht="12.75" customHeight="1" x14ac:dyDescent="0.25">
      <c r="A60" s="28">
        <v>2018</v>
      </c>
      <c r="B60" s="15"/>
      <c r="C60" s="88">
        <f t="shared" si="13"/>
        <v>1</v>
      </c>
      <c r="D60" s="88">
        <f t="shared" ref="D60:N60" si="16">IF(D50=0," ",ROUND(ROUND(D50,1)*100/ROUND(C50,1)-100,1))</f>
        <v>0</v>
      </c>
      <c r="E60" s="88">
        <f t="shared" si="16"/>
        <v>0.3</v>
      </c>
      <c r="F60" s="88">
        <f t="shared" si="16"/>
        <v>-0.3</v>
      </c>
      <c r="G60" s="88">
        <f t="shared" si="16"/>
        <v>0.1</v>
      </c>
      <c r="H60" s="88">
        <f t="shared" si="16"/>
        <v>0.6</v>
      </c>
      <c r="I60" s="88">
        <f t="shared" si="16"/>
        <v>-1</v>
      </c>
      <c r="J60" s="88">
        <f t="shared" si="16"/>
        <v>-0.2</v>
      </c>
      <c r="K60" s="88">
        <f t="shared" si="16"/>
        <v>0.9</v>
      </c>
      <c r="L60" s="88">
        <f t="shared" si="16"/>
        <v>0</v>
      </c>
      <c r="M60" s="88">
        <f t="shared" si="16"/>
        <v>-0.4</v>
      </c>
      <c r="N60" s="88">
        <f t="shared" si="16"/>
        <v>-0.2</v>
      </c>
      <c r="O60" s="94" t="s">
        <v>15</v>
      </c>
    </row>
    <row r="61" spans="1:15" s="2" customFormat="1" ht="12.75" customHeight="1" x14ac:dyDescent="0.25">
      <c r="A61" s="28">
        <v>2019</v>
      </c>
      <c r="B61" s="15"/>
      <c r="C61" s="88">
        <f t="shared" si="13"/>
        <v>0.5</v>
      </c>
      <c r="D61" s="88">
        <f t="shared" ref="D61:N61" si="17">IF(D51=0," ",ROUND(ROUND(D51,1)*100/ROUND(C51,1)-100,1))</f>
        <v>1.1000000000000001</v>
      </c>
      <c r="E61" s="88">
        <f t="shared" si="17"/>
        <v>-0.6</v>
      </c>
      <c r="F61" s="88">
        <f t="shared" si="17"/>
        <v>0.1</v>
      </c>
      <c r="G61" s="88">
        <f t="shared" si="17"/>
        <v>0.3</v>
      </c>
      <c r="H61" s="88">
        <f t="shared" si="17"/>
        <v>0.6</v>
      </c>
      <c r="I61" s="88">
        <f t="shared" si="17"/>
        <v>0.3</v>
      </c>
      <c r="J61" s="88">
        <f t="shared" si="17"/>
        <v>0.1</v>
      </c>
      <c r="K61" s="88">
        <f t="shared" si="17"/>
        <v>-0.6</v>
      </c>
      <c r="L61" s="88">
        <f t="shared" si="17"/>
        <v>-0.4</v>
      </c>
      <c r="M61" s="88">
        <f t="shared" si="17"/>
        <v>0.8</v>
      </c>
      <c r="N61" s="88">
        <f t="shared" si="17"/>
        <v>0.6</v>
      </c>
      <c r="O61" s="95" t="s">
        <v>15</v>
      </c>
    </row>
    <row r="62" spans="1:15" s="2" customFormat="1" ht="12.75" customHeight="1" x14ac:dyDescent="0.25">
      <c r="A62" s="56">
        <v>2020</v>
      </c>
      <c r="B62" s="15"/>
      <c r="C62" s="88">
        <f t="shared" si="13"/>
        <v>0.6</v>
      </c>
      <c r="D62" s="88">
        <f t="shared" ref="D62:N63" si="18">IF(D52=0," ",ROUND(ROUND(D52,1)*100/ROUND(C52,1)-100,1))</f>
        <v>1.6</v>
      </c>
      <c r="E62" s="88">
        <f t="shared" si="18"/>
        <v>0.2</v>
      </c>
      <c r="F62" s="88" t="s">
        <v>125</v>
      </c>
      <c r="G62" s="105">
        <v>0.6</v>
      </c>
      <c r="H62" s="88">
        <f t="shared" si="18"/>
        <v>0.4</v>
      </c>
      <c r="I62" s="88">
        <f t="shared" si="18"/>
        <v>-3.2</v>
      </c>
      <c r="J62" s="88">
        <f t="shared" si="18"/>
        <v>0</v>
      </c>
      <c r="K62" s="88">
        <f t="shared" si="18"/>
        <v>-0.4</v>
      </c>
      <c r="L62" s="88">
        <f t="shared" si="18"/>
        <v>0.4</v>
      </c>
      <c r="M62" s="88">
        <f t="shared" si="18"/>
        <v>0.4</v>
      </c>
      <c r="N62" s="88">
        <f t="shared" si="18"/>
        <v>0</v>
      </c>
      <c r="O62" s="95" t="s">
        <v>15</v>
      </c>
    </row>
    <row r="63" spans="1:15" s="2" customFormat="1" ht="12.75" customHeight="1" x14ac:dyDescent="0.25">
      <c r="A63" s="56">
        <v>2021</v>
      </c>
      <c r="B63" s="15"/>
      <c r="C63" s="88">
        <f t="shared" si="13"/>
        <v>3.1</v>
      </c>
      <c r="D63" s="88">
        <f t="shared" si="18"/>
        <v>0.3</v>
      </c>
      <c r="E63" s="88">
        <f t="shared" si="18"/>
        <v>0.4</v>
      </c>
      <c r="F63" s="88">
        <f t="shared" ref="F63" si="19">IF(F53=0," ",ROUND(ROUND(F53,1)*100/ROUND(E53,1)-100,1))</f>
        <v>1.1000000000000001</v>
      </c>
      <c r="G63" s="88">
        <f t="shared" ref="G63" si="20">IF(G53=0," ",ROUND(ROUND(G53,1)*100/ROUND(F53,1)-100,1))</f>
        <v>0.2</v>
      </c>
      <c r="H63" s="88">
        <f t="shared" si="18"/>
        <v>-0.7</v>
      </c>
      <c r="I63" s="88">
        <f t="shared" si="18"/>
        <v>0.3</v>
      </c>
      <c r="J63" s="88" t="str">
        <f t="shared" si="18"/>
        <v xml:space="preserve"> </v>
      </c>
      <c r="K63" s="88" t="str">
        <f t="shared" si="18"/>
        <v xml:space="preserve"> </v>
      </c>
      <c r="L63" s="88" t="str">
        <f t="shared" si="18"/>
        <v xml:space="preserve"> </v>
      </c>
      <c r="M63" s="88" t="str">
        <f t="shared" si="18"/>
        <v xml:space="preserve"> </v>
      </c>
      <c r="N63" s="88" t="str">
        <f t="shared" si="18"/>
        <v xml:space="preserve"> </v>
      </c>
      <c r="O63" s="95" t="s">
        <v>15</v>
      </c>
    </row>
    <row r="64" spans="1:15" s="2" customFormat="1" ht="12.75" customHeight="1" x14ac:dyDescent="0.25">
      <c r="A64" s="14"/>
      <c r="B64" s="29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77"/>
    </row>
    <row r="65" spans="1:15" s="2" customFormat="1" ht="12.75" customHeight="1" x14ac:dyDescent="0.25">
      <c r="A65" s="3" t="s">
        <v>16</v>
      </c>
      <c r="B65" s="4"/>
      <c r="C65" s="4"/>
      <c r="D65" s="4"/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2" customFormat="1" ht="12.75" customHeight="1" x14ac:dyDescent="0.25">
      <c r="A66" s="3"/>
      <c r="B66" s="4"/>
      <c r="C66" s="4"/>
      <c r="D66" s="4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x14ac:dyDescent="0.2">
      <c r="A67" s="31">
        <v>2016</v>
      </c>
      <c r="B67" s="15"/>
      <c r="C67" s="87">
        <f t="shared" ref="C67:C72" si="21">IF(C48=0," ",ROUND(ROUND(C48,1)*100/ROUND(C47,1)-100,1))</f>
        <v>0.8</v>
      </c>
      <c r="D67" s="87">
        <f t="shared" ref="D67:N67" si="22">IF(D48=0," ",ROUND(ROUND(D48,1)*100/ROUND(D47,1)-100,1))</f>
        <v>-0.1</v>
      </c>
      <c r="E67" s="87">
        <f t="shared" si="22"/>
        <v>0.5</v>
      </c>
      <c r="F67" s="87">
        <f t="shared" si="22"/>
        <v>0.4</v>
      </c>
      <c r="G67" s="87">
        <f t="shared" si="22"/>
        <v>0.5</v>
      </c>
      <c r="H67" s="87">
        <f t="shared" si="22"/>
        <v>1.1000000000000001</v>
      </c>
      <c r="I67" s="87">
        <f t="shared" si="22"/>
        <v>1.5</v>
      </c>
      <c r="J67" s="87">
        <f t="shared" si="22"/>
        <v>1.2</v>
      </c>
      <c r="K67" s="87">
        <f t="shared" si="22"/>
        <v>1</v>
      </c>
      <c r="L67" s="87">
        <f t="shared" si="22"/>
        <v>0.1</v>
      </c>
      <c r="M67" s="87">
        <f t="shared" si="22"/>
        <v>1.1000000000000001</v>
      </c>
      <c r="N67" s="87">
        <f t="shared" si="22"/>
        <v>1.2</v>
      </c>
      <c r="O67" s="87">
        <f>IF(O48=0," ",ROUND(ROUND(O48,1)*100/ROUND(O47,1)-100,1))</f>
        <v>0.8</v>
      </c>
    </row>
    <row r="68" spans="1:15" ht="12.75" customHeight="1" x14ac:dyDescent="0.2">
      <c r="A68" s="31">
        <v>2017</v>
      </c>
      <c r="B68" s="15"/>
      <c r="C68" s="87">
        <f t="shared" si="21"/>
        <v>2.6</v>
      </c>
      <c r="D68" s="87">
        <f t="shared" ref="D68:O68" si="23">IF(D49=0," ",ROUND(ROUND(D49,1)*100/ROUND(D48,1)-100,1))</f>
        <v>4.0999999999999996</v>
      </c>
      <c r="E68" s="87">
        <f t="shared" si="23"/>
        <v>2.2000000000000002</v>
      </c>
      <c r="F68" s="87">
        <f t="shared" si="23"/>
        <v>1.6</v>
      </c>
      <c r="G68" s="87">
        <f t="shared" si="23"/>
        <v>1.7</v>
      </c>
      <c r="H68" s="87">
        <f t="shared" si="23"/>
        <v>2.2999999999999998</v>
      </c>
      <c r="I68" s="87">
        <f t="shared" si="23"/>
        <v>2</v>
      </c>
      <c r="J68" s="87">
        <f t="shared" si="23"/>
        <v>2.9</v>
      </c>
      <c r="K68" s="87">
        <f t="shared" si="23"/>
        <v>2.7</v>
      </c>
      <c r="L68" s="87">
        <f t="shared" si="23"/>
        <v>3.8</v>
      </c>
      <c r="M68" s="87">
        <f t="shared" si="23"/>
        <v>2.8</v>
      </c>
      <c r="N68" s="87">
        <f t="shared" si="23"/>
        <v>3.1</v>
      </c>
      <c r="O68" s="87">
        <f t="shared" si="23"/>
        <v>2.6</v>
      </c>
    </row>
    <row r="69" spans="1:15" ht="12.75" customHeight="1" x14ac:dyDescent="0.2">
      <c r="A69" s="31">
        <v>2018</v>
      </c>
      <c r="B69" s="15"/>
      <c r="C69" s="87">
        <f t="shared" si="21"/>
        <v>3.3</v>
      </c>
      <c r="D69" s="87">
        <f t="shared" ref="D69:N69" si="24">IF(D50=0," ",ROUND(ROUND(D50,1)*100/ROUND(D49,1)-100,1))</f>
        <v>1.3</v>
      </c>
      <c r="E69" s="87">
        <f t="shared" si="24"/>
        <v>3.2</v>
      </c>
      <c r="F69" s="87">
        <f t="shared" si="24"/>
        <v>2.9</v>
      </c>
      <c r="G69" s="87">
        <f t="shared" si="24"/>
        <v>3.1</v>
      </c>
      <c r="H69" s="87">
        <f t="shared" si="24"/>
        <v>3.5</v>
      </c>
      <c r="I69" s="87">
        <f t="shared" si="24"/>
        <v>2.5</v>
      </c>
      <c r="J69" s="87">
        <f t="shared" si="24"/>
        <v>2.1</v>
      </c>
      <c r="K69" s="87">
        <f t="shared" si="24"/>
        <v>3</v>
      </c>
      <c r="L69" s="87">
        <f t="shared" si="24"/>
        <v>1.9</v>
      </c>
      <c r="M69" s="87">
        <f t="shared" si="24"/>
        <v>1.5</v>
      </c>
      <c r="N69" s="87">
        <f t="shared" si="24"/>
        <v>0.8</v>
      </c>
      <c r="O69" s="87">
        <f t="shared" ref="O69:O72" si="25">IF(O50=0," ",ROUND(ROUND(O50,1)*100/ROUND(O49,1)-100,1))</f>
        <v>2.5</v>
      </c>
    </row>
    <row r="70" spans="1:15" ht="12.75" customHeight="1" x14ac:dyDescent="0.2">
      <c r="A70" s="31">
        <v>2019</v>
      </c>
      <c r="B70" s="15"/>
      <c r="C70" s="87">
        <f t="shared" si="21"/>
        <v>0.3</v>
      </c>
      <c r="D70" s="87">
        <f t="shared" ref="D70:N72" si="26">IF(D51=0," ",ROUND(ROUND(D51,1)*100/ROUND(D50,1)-100,1))</f>
        <v>1.4</v>
      </c>
      <c r="E70" s="87">
        <f t="shared" si="26"/>
        <v>0.6</v>
      </c>
      <c r="F70" s="87">
        <f t="shared" si="26"/>
        <v>0.9</v>
      </c>
      <c r="G70" s="87">
        <f t="shared" si="26"/>
        <v>1.1000000000000001</v>
      </c>
      <c r="H70" s="87">
        <f t="shared" si="26"/>
        <v>1.1000000000000001</v>
      </c>
      <c r="I70" s="87">
        <f t="shared" si="26"/>
        <v>2.5</v>
      </c>
      <c r="J70" s="87">
        <f t="shared" si="26"/>
        <v>2.8</v>
      </c>
      <c r="K70" s="87">
        <f t="shared" si="26"/>
        <v>1.2</v>
      </c>
      <c r="L70" s="87">
        <f t="shared" si="26"/>
        <v>0.8</v>
      </c>
      <c r="M70" s="87">
        <f t="shared" si="26"/>
        <v>2.1</v>
      </c>
      <c r="N70" s="87">
        <f t="shared" si="26"/>
        <v>2.8</v>
      </c>
      <c r="O70" s="87">
        <f t="shared" si="25"/>
        <v>1.4</v>
      </c>
    </row>
    <row r="71" spans="1:15" ht="12.75" customHeight="1" x14ac:dyDescent="0.2">
      <c r="A71" s="56">
        <v>2020</v>
      </c>
      <c r="B71" s="15"/>
      <c r="C71" s="87">
        <f t="shared" si="21"/>
        <v>3</v>
      </c>
      <c r="D71" s="87">
        <f t="shared" si="26"/>
        <v>3.5</v>
      </c>
      <c r="E71" s="87">
        <f t="shared" si="26"/>
        <v>4.3</v>
      </c>
      <c r="F71" s="87" t="s">
        <v>126</v>
      </c>
      <c r="G71" s="104">
        <f t="shared" si="26"/>
        <v>4.8</v>
      </c>
      <c r="H71" s="87">
        <f t="shared" si="26"/>
        <v>4.5999999999999996</v>
      </c>
      <c r="I71" s="87">
        <f t="shared" si="26"/>
        <v>1</v>
      </c>
      <c r="J71" s="87">
        <f t="shared" si="26"/>
        <v>0.9</v>
      </c>
      <c r="K71" s="87">
        <f t="shared" si="26"/>
        <v>1.1000000000000001</v>
      </c>
      <c r="L71" s="87">
        <f t="shared" si="26"/>
        <v>1.9</v>
      </c>
      <c r="M71" s="87">
        <f t="shared" si="26"/>
        <v>1.4</v>
      </c>
      <c r="N71" s="87">
        <f t="shared" si="26"/>
        <v>0.8</v>
      </c>
      <c r="O71" s="87">
        <f t="shared" si="25"/>
        <v>2.8</v>
      </c>
    </row>
    <row r="72" spans="1:15" ht="12.75" customHeight="1" x14ac:dyDescent="0.2">
      <c r="A72" s="56">
        <v>2021</v>
      </c>
      <c r="B72" s="15"/>
      <c r="C72" s="87">
        <f t="shared" si="21"/>
        <v>3.3</v>
      </c>
      <c r="D72" s="87">
        <f t="shared" si="26"/>
        <v>1.9</v>
      </c>
      <c r="E72" s="87">
        <f t="shared" si="26"/>
        <v>2.2000000000000002</v>
      </c>
      <c r="F72" s="87">
        <v>1.8</v>
      </c>
      <c r="G72" s="87">
        <f t="shared" si="26"/>
        <v>2.6</v>
      </c>
      <c r="H72" s="87">
        <f t="shared" si="26"/>
        <v>1.4</v>
      </c>
      <c r="I72" s="87">
        <f t="shared" si="26"/>
        <v>5</v>
      </c>
      <c r="J72" s="87" t="str">
        <f t="shared" si="26"/>
        <v xml:space="preserve"> </v>
      </c>
      <c r="K72" s="87" t="str">
        <f t="shared" si="26"/>
        <v xml:space="preserve"> </v>
      </c>
      <c r="L72" s="87" t="str">
        <f t="shared" si="26"/>
        <v xml:space="preserve"> </v>
      </c>
      <c r="M72" s="87" t="str">
        <f t="shared" si="26"/>
        <v xml:space="preserve"> </v>
      </c>
      <c r="N72" s="87" t="str">
        <f t="shared" si="26"/>
        <v xml:space="preserve"> </v>
      </c>
      <c r="O72" s="87" t="str">
        <f t="shared" si="25"/>
        <v xml:space="preserve"> </v>
      </c>
    </row>
    <row r="73" spans="1:15" s="25" customFormat="1" ht="7.9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s="25" customFormat="1" ht="5.25" customHeight="1" x14ac:dyDescent="0.2"/>
    <row r="75" spans="1:15" s="25" customFormat="1" x14ac:dyDescent="0.2">
      <c r="A75" s="147" t="s">
        <v>114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</row>
  </sheetData>
  <customSheetViews>
    <customSheetView guid="{14493184-DA4B-400F-B257-6CC69D97FB7C}" showPageBreaks="1" printArea="1">
      <selection activeCell="I49" sqref="I49"/>
      <pageMargins left="0.78740157480314965" right="0.78740157480314965" top="0.59055118110236227" bottom="0.78740157480314965" header="0.31496062992125984" footer="0.31496062992125984"/>
      <pageSetup paperSize="9" scale="89" fitToWidth="0" fitToHeight="0" orientation="portrait" r:id="rId1"/>
      <headerFooter>
        <oddFooter>&amp;C5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2"/>
      <headerFooter>
        <oddFooter>&amp;C5</oddFooter>
      </headerFooter>
    </customSheetView>
    <customSheetView guid="{9F831791-35FE-48B9-B51E-7149413B65FB}" topLeftCell="A10">
      <selection activeCell="A70" sqref="A7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3"/>
      <headerFooter>
        <oddFooter>&amp;C5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4"/>
      <headerFooter>
        <oddFooter>&amp;C5</oddFooter>
      </headerFooter>
    </customSheetView>
  </customSheetViews>
  <mergeCells count="6">
    <mergeCell ref="A75:K75"/>
    <mergeCell ref="A3:O3"/>
    <mergeCell ref="A1:O1"/>
    <mergeCell ref="A5:B10"/>
    <mergeCell ref="O5:O10"/>
    <mergeCell ref="A55:O55"/>
  </mergeCells>
  <pageMargins left="0.78740157480314965" right="0.78740157480314965" top="0.59055118110236227" bottom="0.78740157480314965" header="0.31496062992125984" footer="0.31496062992125984"/>
  <pageSetup paperSize="9" scale="80" fitToWidth="0" fitToHeight="0" orientation="portrait" r:id="rId5"/>
  <headerFooter>
    <oddFooter>&amp;C5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98.7</v>
      </c>
      <c r="D16" s="86">
        <v>99.6</v>
      </c>
      <c r="E16" s="86">
        <v>100.5</v>
      </c>
      <c r="F16" s="86">
        <v>100.8</v>
      </c>
      <c r="G16" s="86">
        <v>100.8</v>
      </c>
      <c r="H16" s="86">
        <v>100.4</v>
      </c>
      <c r="I16" s="86">
        <v>99.9</v>
      </c>
      <c r="J16" s="86">
        <v>99.7</v>
      </c>
      <c r="K16" s="86">
        <v>100</v>
      </c>
      <c r="L16" s="86">
        <v>100.2</v>
      </c>
      <c r="M16" s="86">
        <v>100.2</v>
      </c>
      <c r="N16" s="86">
        <v>99.3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98.5</v>
      </c>
      <c r="D17" s="86">
        <v>98.5</v>
      </c>
      <c r="E17" s="86">
        <v>99.3</v>
      </c>
      <c r="F17" s="86">
        <v>99.7</v>
      </c>
      <c r="G17" s="86">
        <v>99.9</v>
      </c>
      <c r="H17" s="86">
        <v>99.9</v>
      </c>
      <c r="I17" s="86">
        <v>99.3</v>
      </c>
      <c r="J17" s="86">
        <v>99.1</v>
      </c>
      <c r="K17" s="86">
        <v>100</v>
      </c>
      <c r="L17" s="86">
        <v>100.5</v>
      </c>
      <c r="M17" s="86">
        <v>100.4</v>
      </c>
      <c r="N17" s="86">
        <v>100.6</v>
      </c>
      <c r="O17" s="86">
        <v>99.6</v>
      </c>
    </row>
    <row r="18" spans="1:15" s="52" customFormat="1" ht="12.75" customHeight="1" x14ac:dyDescent="0.3">
      <c r="A18" s="66">
        <v>2017</v>
      </c>
      <c r="B18" s="46"/>
      <c r="C18" s="86">
        <v>100.5</v>
      </c>
      <c r="D18" s="86">
        <v>101.2</v>
      </c>
      <c r="E18" s="86">
        <v>101.5</v>
      </c>
      <c r="F18" s="86">
        <v>101.6</v>
      </c>
      <c r="G18" s="86">
        <v>101.4</v>
      </c>
      <c r="H18" s="86">
        <v>101</v>
      </c>
      <c r="I18" s="86">
        <v>100.6</v>
      </c>
      <c r="J18" s="86">
        <v>101</v>
      </c>
      <c r="K18" s="86">
        <v>101.8</v>
      </c>
      <c r="L18" s="86">
        <v>102.1</v>
      </c>
      <c r="M18" s="86">
        <v>102.3</v>
      </c>
      <c r="N18" s="86">
        <v>102.3</v>
      </c>
      <c r="O18" s="86">
        <v>101.4</v>
      </c>
    </row>
    <row r="19" spans="1:15" s="52" customFormat="1" ht="12.75" customHeight="1" x14ac:dyDescent="0.3">
      <c r="A19" s="66">
        <v>2018</v>
      </c>
      <c r="B19" s="46"/>
      <c r="C19" s="86">
        <v>102</v>
      </c>
      <c r="D19" s="86">
        <v>102.2</v>
      </c>
      <c r="E19" s="86">
        <v>102.7</v>
      </c>
      <c r="F19" s="86">
        <v>103.2</v>
      </c>
      <c r="G19" s="86">
        <v>103.6</v>
      </c>
      <c r="H19" s="86">
        <v>103.7</v>
      </c>
      <c r="I19" s="86">
        <v>102.9</v>
      </c>
      <c r="J19" s="86">
        <v>103.4</v>
      </c>
      <c r="K19" s="86">
        <v>105.1</v>
      </c>
      <c r="L19" s="86">
        <v>105.5</v>
      </c>
      <c r="M19" s="86">
        <v>106</v>
      </c>
      <c r="N19" s="86">
        <v>104.7</v>
      </c>
      <c r="O19" s="86">
        <v>103.8</v>
      </c>
    </row>
    <row r="20" spans="1:15" s="52" customFormat="1" ht="12.75" customHeight="1" x14ac:dyDescent="0.3">
      <c r="A20" s="66">
        <v>2019</v>
      </c>
      <c r="B20" s="46"/>
      <c r="C20" s="86">
        <v>103.7</v>
      </c>
      <c r="D20" s="86">
        <v>104.2</v>
      </c>
      <c r="E20" s="86">
        <v>104.6</v>
      </c>
      <c r="F20" s="86">
        <v>105.4</v>
      </c>
      <c r="G20" s="86">
        <v>105.8</v>
      </c>
      <c r="H20" s="86">
        <v>105.6</v>
      </c>
      <c r="I20" s="86">
        <v>105</v>
      </c>
      <c r="J20" s="86">
        <v>105</v>
      </c>
      <c r="K20" s="86">
        <v>105.6</v>
      </c>
      <c r="L20" s="86">
        <v>105.7</v>
      </c>
      <c r="M20" s="86">
        <v>105.9</v>
      </c>
      <c r="N20" s="86">
        <v>105.9</v>
      </c>
      <c r="O20" s="86">
        <v>105.2</v>
      </c>
    </row>
    <row r="21" spans="1:15" s="52" customFormat="1" ht="12.75" customHeight="1" x14ac:dyDescent="0.3">
      <c r="A21" s="66">
        <v>2020</v>
      </c>
      <c r="B21" s="46"/>
      <c r="C21" s="86">
        <v>105.7</v>
      </c>
      <c r="D21" s="86">
        <v>106.2</v>
      </c>
      <c r="E21" s="86">
        <v>106.1</v>
      </c>
      <c r="F21" s="86">
        <v>106</v>
      </c>
      <c r="G21" s="85">
        <v>105.6</v>
      </c>
      <c r="H21" s="85">
        <v>105.7</v>
      </c>
      <c r="I21" s="85">
        <v>103.6</v>
      </c>
      <c r="J21" s="85">
        <v>103.8</v>
      </c>
      <c r="K21" s="85">
        <v>103.8</v>
      </c>
      <c r="L21" s="85">
        <v>104.2</v>
      </c>
      <c r="M21" s="109">
        <v>104</v>
      </c>
      <c r="N21" s="86">
        <v>103.8</v>
      </c>
      <c r="O21" s="86">
        <v>104.9</v>
      </c>
    </row>
    <row r="22" spans="1:15" s="52" customFormat="1" ht="12.75" customHeight="1" x14ac:dyDescent="0.3">
      <c r="A22" s="134">
        <v>2021</v>
      </c>
      <c r="B22" s="46"/>
      <c r="C22" s="86">
        <v>106.9</v>
      </c>
      <c r="D22" s="86">
        <v>107.4</v>
      </c>
      <c r="E22" s="86">
        <v>108.1</v>
      </c>
      <c r="F22" s="86">
        <v>108.5</v>
      </c>
      <c r="G22" s="85">
        <v>109.1</v>
      </c>
      <c r="H22" s="109">
        <v>109</v>
      </c>
      <c r="I22" s="85">
        <v>109.4</v>
      </c>
      <c r="J22" s="85"/>
      <c r="K22" s="85"/>
      <c r="L22" s="85"/>
      <c r="M22" s="109"/>
      <c r="N22" s="86"/>
      <c r="O22" s="86"/>
    </row>
    <row r="23" spans="1:15" s="52" customFormat="1" ht="12.75" customHeight="1" x14ac:dyDescent="0.3">
      <c r="A23" s="66"/>
      <c r="B23" s="49"/>
      <c r="C23" s="47"/>
      <c r="D23" s="4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-1.2</v>
      </c>
      <c r="D26" s="88">
        <f t="shared" ref="D26:N26" si="0">IF(D16=0," ",ROUND(ROUND(D16,1)*100/ROUND(C16,1)-100,1))</f>
        <v>0.9</v>
      </c>
      <c r="E26" s="88">
        <f t="shared" si="0"/>
        <v>0.9</v>
      </c>
      <c r="F26" s="88">
        <f t="shared" si="0"/>
        <v>0.3</v>
      </c>
      <c r="G26" s="88">
        <f t="shared" si="0"/>
        <v>0</v>
      </c>
      <c r="H26" s="88">
        <f t="shared" si="0"/>
        <v>-0.4</v>
      </c>
      <c r="I26" s="88">
        <f t="shared" si="0"/>
        <v>-0.5</v>
      </c>
      <c r="J26" s="88">
        <f t="shared" si="0"/>
        <v>-0.2</v>
      </c>
      <c r="K26" s="88">
        <f t="shared" si="0"/>
        <v>0.3</v>
      </c>
      <c r="L26" s="88">
        <f t="shared" si="0"/>
        <v>0.2</v>
      </c>
      <c r="M26" s="88">
        <f t="shared" si="0"/>
        <v>0</v>
      </c>
      <c r="N26" s="88">
        <f t="shared" si="0"/>
        <v>-0.9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-0.8</v>
      </c>
      <c r="D27" s="88">
        <f t="shared" ref="D27:N27" si="2">IF(D17=0," ",ROUND(ROUND(D17,1)*100/ROUND(C17,1)-100,1))</f>
        <v>0</v>
      </c>
      <c r="E27" s="88">
        <f t="shared" si="2"/>
        <v>0.8</v>
      </c>
      <c r="F27" s="88">
        <f t="shared" si="2"/>
        <v>0.4</v>
      </c>
      <c r="G27" s="88">
        <f t="shared" si="2"/>
        <v>0.2</v>
      </c>
      <c r="H27" s="88">
        <f t="shared" si="2"/>
        <v>0</v>
      </c>
      <c r="I27" s="88">
        <f t="shared" si="2"/>
        <v>-0.6</v>
      </c>
      <c r="J27" s="88">
        <f t="shared" si="2"/>
        <v>-0.2</v>
      </c>
      <c r="K27" s="88">
        <f t="shared" si="2"/>
        <v>0.9</v>
      </c>
      <c r="L27" s="88">
        <f t="shared" si="2"/>
        <v>0.5</v>
      </c>
      <c r="M27" s="88">
        <f t="shared" si="2"/>
        <v>-0.1</v>
      </c>
      <c r="N27" s="88">
        <f t="shared" si="2"/>
        <v>0.2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-0.1</v>
      </c>
      <c r="D28" s="88">
        <f t="shared" ref="D28:N28" si="3">IF(D18=0," ",ROUND(ROUND(D18,1)*100/ROUND(C18,1)-100,1))</f>
        <v>0.7</v>
      </c>
      <c r="E28" s="88">
        <f t="shared" si="3"/>
        <v>0.3</v>
      </c>
      <c r="F28" s="88">
        <f t="shared" si="3"/>
        <v>0.1</v>
      </c>
      <c r="G28" s="88">
        <f t="shared" si="3"/>
        <v>-0.2</v>
      </c>
      <c r="H28" s="88">
        <f t="shared" si="3"/>
        <v>-0.4</v>
      </c>
      <c r="I28" s="88">
        <f t="shared" si="3"/>
        <v>-0.4</v>
      </c>
      <c r="J28" s="88">
        <f t="shared" si="3"/>
        <v>0.4</v>
      </c>
      <c r="K28" s="88">
        <f t="shared" si="3"/>
        <v>0.8</v>
      </c>
      <c r="L28" s="88">
        <f t="shared" si="3"/>
        <v>0.3</v>
      </c>
      <c r="M28" s="88">
        <f t="shared" si="3"/>
        <v>0.2</v>
      </c>
      <c r="N28" s="88">
        <f t="shared" si="3"/>
        <v>0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-0.3</v>
      </c>
      <c r="D29" s="88">
        <f t="shared" ref="D29:N29" si="4">IF(D19=0," ",ROUND(ROUND(D19,1)*100/ROUND(C19,1)-100,1))</f>
        <v>0.2</v>
      </c>
      <c r="E29" s="88">
        <f t="shared" si="4"/>
        <v>0.5</v>
      </c>
      <c r="F29" s="88">
        <f t="shared" si="4"/>
        <v>0.5</v>
      </c>
      <c r="G29" s="88">
        <f t="shared" si="4"/>
        <v>0.4</v>
      </c>
      <c r="H29" s="88">
        <f t="shared" si="4"/>
        <v>0.1</v>
      </c>
      <c r="I29" s="88">
        <f t="shared" si="4"/>
        <v>-0.8</v>
      </c>
      <c r="J29" s="88">
        <f t="shared" si="4"/>
        <v>0.5</v>
      </c>
      <c r="K29" s="88">
        <f t="shared" si="4"/>
        <v>1.6</v>
      </c>
      <c r="L29" s="88">
        <f t="shared" si="4"/>
        <v>0.4</v>
      </c>
      <c r="M29" s="88">
        <f t="shared" si="4"/>
        <v>0.5</v>
      </c>
      <c r="N29" s="88">
        <f t="shared" si="4"/>
        <v>-1.2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-1</v>
      </c>
      <c r="D30" s="88">
        <f t="shared" ref="D30:N30" si="5">IF(D20=0," ",ROUND(ROUND(D20,1)*100/ROUND(C20,1)-100,1))</f>
        <v>0.5</v>
      </c>
      <c r="E30" s="88">
        <f t="shared" si="5"/>
        <v>0.4</v>
      </c>
      <c r="F30" s="88">
        <f t="shared" si="5"/>
        <v>0.8</v>
      </c>
      <c r="G30" s="88">
        <f t="shared" si="5"/>
        <v>0.4</v>
      </c>
      <c r="H30" s="88">
        <f t="shared" si="5"/>
        <v>-0.2</v>
      </c>
      <c r="I30" s="88">
        <f t="shared" si="5"/>
        <v>-0.6</v>
      </c>
      <c r="J30" s="88">
        <f t="shared" si="5"/>
        <v>0</v>
      </c>
      <c r="K30" s="88">
        <f t="shared" si="5"/>
        <v>0.6</v>
      </c>
      <c r="L30" s="88">
        <f t="shared" si="5"/>
        <v>0.1</v>
      </c>
      <c r="M30" s="88">
        <f t="shared" si="5"/>
        <v>0.2</v>
      </c>
      <c r="N30" s="88">
        <f t="shared" si="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-0.2</v>
      </c>
      <c r="D31" s="88">
        <f t="shared" ref="D31:N32" si="6">IF(D21=0," ",ROUND(ROUND(D21,1)*100/ROUND(C21,1)-100,1))</f>
        <v>0.5</v>
      </c>
      <c r="E31" s="88">
        <f t="shared" si="6"/>
        <v>-0.1</v>
      </c>
      <c r="F31" s="88">
        <f t="shared" si="6"/>
        <v>-0.1</v>
      </c>
      <c r="G31" s="88">
        <f t="shared" si="6"/>
        <v>-0.4</v>
      </c>
      <c r="H31" s="88">
        <f t="shared" si="6"/>
        <v>0.1</v>
      </c>
      <c r="I31" s="88">
        <f t="shared" si="6"/>
        <v>-2</v>
      </c>
      <c r="J31" s="88">
        <f t="shared" si="6"/>
        <v>0.2</v>
      </c>
      <c r="K31" s="88">
        <f t="shared" si="6"/>
        <v>0</v>
      </c>
      <c r="L31" s="88">
        <f t="shared" si="6"/>
        <v>0.4</v>
      </c>
      <c r="M31" s="88">
        <f t="shared" si="6"/>
        <v>-0.2</v>
      </c>
      <c r="N31" s="88">
        <f t="shared" si="6"/>
        <v>-0.2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3</v>
      </c>
      <c r="D32" s="88">
        <f t="shared" si="6"/>
        <v>0.5</v>
      </c>
      <c r="E32" s="88">
        <f t="shared" si="6"/>
        <v>0.7</v>
      </c>
      <c r="F32" s="88">
        <f t="shared" si="6"/>
        <v>0.4</v>
      </c>
      <c r="G32" s="88">
        <f t="shared" si="6"/>
        <v>0.6</v>
      </c>
      <c r="H32" s="88">
        <f t="shared" si="6"/>
        <v>-0.1</v>
      </c>
      <c r="I32" s="88">
        <f t="shared" si="6"/>
        <v>0.4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-0.2</v>
      </c>
      <c r="D36" s="87">
        <f t="shared" si="8"/>
        <v>-1.1000000000000001</v>
      </c>
      <c r="E36" s="87">
        <f t="shared" si="8"/>
        <v>-1.2</v>
      </c>
      <c r="F36" s="87">
        <f t="shared" si="8"/>
        <v>-1.1000000000000001</v>
      </c>
      <c r="G36" s="87">
        <f t="shared" si="8"/>
        <v>-0.9</v>
      </c>
      <c r="H36" s="87">
        <f t="shared" si="8"/>
        <v>-0.5</v>
      </c>
      <c r="I36" s="87">
        <f t="shared" si="8"/>
        <v>-0.6</v>
      </c>
      <c r="J36" s="87">
        <f t="shared" si="8"/>
        <v>-0.6</v>
      </c>
      <c r="K36" s="87">
        <f t="shared" si="8"/>
        <v>0</v>
      </c>
      <c r="L36" s="87">
        <f t="shared" si="8"/>
        <v>0.3</v>
      </c>
      <c r="M36" s="87">
        <f t="shared" si="8"/>
        <v>0.2</v>
      </c>
      <c r="N36" s="87">
        <f t="shared" si="8"/>
        <v>1.3</v>
      </c>
      <c r="O36" s="87">
        <f t="shared" si="8"/>
        <v>-0.4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2</v>
      </c>
      <c r="D37" s="87">
        <f t="shared" si="9"/>
        <v>2.7</v>
      </c>
      <c r="E37" s="87">
        <f t="shared" si="9"/>
        <v>2.2000000000000002</v>
      </c>
      <c r="F37" s="87">
        <f t="shared" si="9"/>
        <v>1.9</v>
      </c>
      <c r="G37" s="87">
        <f t="shared" si="9"/>
        <v>1.5</v>
      </c>
      <c r="H37" s="87">
        <f t="shared" si="9"/>
        <v>1.1000000000000001</v>
      </c>
      <c r="I37" s="87">
        <f t="shared" si="9"/>
        <v>1.3</v>
      </c>
      <c r="J37" s="87">
        <f t="shared" si="9"/>
        <v>1.9</v>
      </c>
      <c r="K37" s="87">
        <f t="shared" si="9"/>
        <v>1.8</v>
      </c>
      <c r="L37" s="87">
        <f t="shared" si="9"/>
        <v>1.6</v>
      </c>
      <c r="M37" s="87">
        <f t="shared" si="9"/>
        <v>1.9</v>
      </c>
      <c r="N37" s="87">
        <f t="shared" si="9"/>
        <v>1.7</v>
      </c>
      <c r="O37" s="87">
        <f t="shared" si="9"/>
        <v>1.8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</v>
      </c>
      <c r="E38" s="87">
        <f t="shared" si="10"/>
        <v>1.2</v>
      </c>
      <c r="F38" s="87">
        <f t="shared" si="10"/>
        <v>1.6</v>
      </c>
      <c r="G38" s="87">
        <f t="shared" si="10"/>
        <v>2.2000000000000002</v>
      </c>
      <c r="H38" s="87">
        <f t="shared" si="10"/>
        <v>2.7</v>
      </c>
      <c r="I38" s="87">
        <f t="shared" si="10"/>
        <v>2.2999999999999998</v>
      </c>
      <c r="J38" s="87">
        <f t="shared" si="10"/>
        <v>2.4</v>
      </c>
      <c r="K38" s="87">
        <f t="shared" si="10"/>
        <v>3.2</v>
      </c>
      <c r="L38" s="87">
        <f t="shared" si="10"/>
        <v>3.3</v>
      </c>
      <c r="M38" s="87">
        <f t="shared" si="10"/>
        <v>3.6</v>
      </c>
      <c r="N38" s="87">
        <f t="shared" si="10"/>
        <v>2.2999999999999998</v>
      </c>
      <c r="O38" s="87">
        <f t="shared" si="10"/>
        <v>2.4</v>
      </c>
    </row>
    <row r="39" spans="1:15" s="52" customFormat="1" ht="12.75" customHeight="1" x14ac:dyDescent="0.3">
      <c r="A39" s="66">
        <v>2019</v>
      </c>
      <c r="B39" s="46"/>
      <c r="C39" s="87">
        <f t="shared" ref="C39:O41" si="11">IF(C20=0," ",ROUND(ROUND(C20,1)*100/ROUND(C19,1)-100,1))</f>
        <v>1.7</v>
      </c>
      <c r="D39" s="87">
        <f t="shared" si="11"/>
        <v>2</v>
      </c>
      <c r="E39" s="87">
        <f t="shared" si="11"/>
        <v>1.9</v>
      </c>
      <c r="F39" s="87">
        <f t="shared" si="11"/>
        <v>2.1</v>
      </c>
      <c r="G39" s="87">
        <f t="shared" si="11"/>
        <v>2.1</v>
      </c>
      <c r="H39" s="87">
        <f t="shared" si="11"/>
        <v>1.8</v>
      </c>
      <c r="I39" s="87">
        <f t="shared" si="11"/>
        <v>2</v>
      </c>
      <c r="J39" s="87">
        <f t="shared" si="11"/>
        <v>1.5</v>
      </c>
      <c r="K39" s="87">
        <f t="shared" si="11"/>
        <v>0.5</v>
      </c>
      <c r="L39" s="87">
        <f t="shared" si="11"/>
        <v>0.2</v>
      </c>
      <c r="M39" s="87">
        <f t="shared" si="11"/>
        <v>-0.1</v>
      </c>
      <c r="N39" s="87">
        <f t="shared" si="11"/>
        <v>1.1000000000000001</v>
      </c>
      <c r="O39" s="87">
        <f t="shared" si="11"/>
        <v>1.3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1.9</v>
      </c>
      <c r="D40" s="87">
        <f t="shared" si="12"/>
        <v>1.9</v>
      </c>
      <c r="E40" s="87">
        <f t="shared" si="12"/>
        <v>1.4</v>
      </c>
      <c r="F40" s="87">
        <f t="shared" si="12"/>
        <v>0.6</v>
      </c>
      <c r="G40" s="87">
        <f t="shared" si="12"/>
        <v>-0.2</v>
      </c>
      <c r="H40" s="87">
        <f t="shared" si="12"/>
        <v>0.1</v>
      </c>
      <c r="I40" s="87">
        <f t="shared" si="12"/>
        <v>-1.3</v>
      </c>
      <c r="J40" s="87">
        <f t="shared" si="12"/>
        <v>-1.1000000000000001</v>
      </c>
      <c r="K40" s="87">
        <f t="shared" si="12"/>
        <v>-1.7</v>
      </c>
      <c r="L40" s="87">
        <f t="shared" si="12"/>
        <v>-1.4</v>
      </c>
      <c r="M40" s="87">
        <f t="shared" si="12"/>
        <v>-1.8</v>
      </c>
      <c r="N40" s="87">
        <f t="shared" si="12"/>
        <v>-2</v>
      </c>
      <c r="O40" s="87">
        <f t="shared" si="12"/>
        <v>-0.3</v>
      </c>
    </row>
    <row r="41" spans="1:15" s="52" customFormat="1" ht="12.75" customHeight="1" x14ac:dyDescent="0.3">
      <c r="A41" s="134">
        <v>2021</v>
      </c>
      <c r="B41" s="46"/>
      <c r="C41" s="87">
        <f t="shared" si="11"/>
        <v>1.1000000000000001</v>
      </c>
      <c r="D41" s="87">
        <f t="shared" si="11"/>
        <v>1.1000000000000001</v>
      </c>
      <c r="E41" s="87">
        <f t="shared" si="11"/>
        <v>1.9</v>
      </c>
      <c r="F41" s="87">
        <f t="shared" si="11"/>
        <v>2.4</v>
      </c>
      <c r="G41" s="87">
        <f t="shared" si="11"/>
        <v>3.3</v>
      </c>
      <c r="H41" s="87">
        <f t="shared" si="11"/>
        <v>3.1</v>
      </c>
      <c r="I41" s="87">
        <f t="shared" si="11"/>
        <v>5.6</v>
      </c>
      <c r="J41" s="87" t="str">
        <f t="shared" si="11"/>
        <v xml:space="preserve"> </v>
      </c>
      <c r="K41" s="87" t="str">
        <f t="shared" si="11"/>
        <v xml:space="preserve"> </v>
      </c>
      <c r="L41" s="87" t="str">
        <f t="shared" si="11"/>
        <v xml:space="preserve"> </v>
      </c>
      <c r="M41" s="87" t="str">
        <f t="shared" si="11"/>
        <v xml:space="preserve"> 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3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25">
      <c r="A43" s="32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100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98.9</v>
      </c>
      <c r="D47" s="86">
        <v>100.1</v>
      </c>
      <c r="E47" s="86">
        <v>100.4</v>
      </c>
      <c r="F47" s="86">
        <v>100.9</v>
      </c>
      <c r="G47" s="86">
        <v>101.2</v>
      </c>
      <c r="H47" s="86">
        <v>100.8</v>
      </c>
      <c r="I47" s="86">
        <v>100.6</v>
      </c>
      <c r="J47" s="86">
        <v>99.8</v>
      </c>
      <c r="K47" s="86">
        <v>99.4</v>
      </c>
      <c r="L47" s="86">
        <v>99.5</v>
      </c>
      <c r="M47" s="86">
        <v>99.6</v>
      </c>
      <c r="N47" s="86">
        <v>98.7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98</v>
      </c>
      <c r="D48" s="86">
        <v>97.8</v>
      </c>
      <c r="E48" s="86">
        <v>98.2</v>
      </c>
      <c r="F48" s="86">
        <v>98.6</v>
      </c>
      <c r="G48" s="86">
        <v>99.1</v>
      </c>
      <c r="H48" s="86">
        <v>99.5</v>
      </c>
      <c r="I48" s="86">
        <v>99.2</v>
      </c>
      <c r="J48" s="86">
        <v>98.6</v>
      </c>
      <c r="K48" s="86">
        <v>99.1</v>
      </c>
      <c r="L48" s="86">
        <v>99.5</v>
      </c>
      <c r="M48" s="86">
        <v>99.6</v>
      </c>
      <c r="N48" s="86">
        <v>100.3</v>
      </c>
      <c r="O48" s="86">
        <v>99</v>
      </c>
    </row>
    <row r="49" spans="1:15" s="52" customFormat="1" ht="12.75" customHeight="1" x14ac:dyDescent="0.3">
      <c r="A49" s="66">
        <v>2017</v>
      </c>
      <c r="B49" s="46"/>
      <c r="C49" s="86">
        <v>100.8</v>
      </c>
      <c r="D49" s="86">
        <v>101.6</v>
      </c>
      <c r="E49" s="86">
        <v>101</v>
      </c>
      <c r="F49" s="86">
        <v>101.3</v>
      </c>
      <c r="G49" s="86">
        <v>101</v>
      </c>
      <c r="H49" s="86">
        <v>100.9</v>
      </c>
      <c r="I49" s="86">
        <v>100.8</v>
      </c>
      <c r="J49" s="86">
        <v>100.9</v>
      </c>
      <c r="K49" s="86">
        <v>101.4</v>
      </c>
      <c r="L49" s="86">
        <v>101.7</v>
      </c>
      <c r="M49" s="86">
        <v>102.3</v>
      </c>
      <c r="N49" s="86">
        <v>102.4</v>
      </c>
      <c r="O49" s="86">
        <v>101.3</v>
      </c>
    </row>
    <row r="50" spans="1:15" s="52" customFormat="1" ht="12.75" customHeight="1" x14ac:dyDescent="0.3">
      <c r="A50" s="66">
        <v>2018</v>
      </c>
      <c r="B50" s="46"/>
      <c r="C50" s="86">
        <v>102.9</v>
      </c>
      <c r="D50" s="86">
        <v>102.8</v>
      </c>
      <c r="E50" s="86">
        <v>102.9</v>
      </c>
      <c r="F50" s="86">
        <v>103.6</v>
      </c>
      <c r="G50" s="86">
        <v>104.3</v>
      </c>
      <c r="H50" s="86">
        <v>104.8</v>
      </c>
      <c r="I50" s="86">
        <v>104.5</v>
      </c>
      <c r="J50" s="86">
        <v>104.7</v>
      </c>
      <c r="K50" s="86">
        <v>106.1</v>
      </c>
      <c r="L50" s="86">
        <v>106.6</v>
      </c>
      <c r="M50" s="86">
        <v>107.3</v>
      </c>
      <c r="N50" s="86">
        <v>105.7</v>
      </c>
      <c r="O50" s="86">
        <v>104.7</v>
      </c>
    </row>
    <row r="51" spans="1:15" s="52" customFormat="1" ht="12.75" customHeight="1" x14ac:dyDescent="0.3">
      <c r="A51" s="66">
        <v>2019</v>
      </c>
      <c r="B51" s="46"/>
      <c r="C51" s="86">
        <v>105.1</v>
      </c>
      <c r="D51" s="86">
        <v>105.4</v>
      </c>
      <c r="E51" s="86">
        <v>105.5</v>
      </c>
      <c r="F51" s="86">
        <v>106.2</v>
      </c>
      <c r="G51" s="86">
        <v>107</v>
      </c>
      <c r="H51" s="86">
        <v>107.1</v>
      </c>
      <c r="I51" s="86">
        <v>106.9</v>
      </c>
      <c r="J51" s="86">
        <v>106.8</v>
      </c>
      <c r="K51" s="86">
        <v>106.6</v>
      </c>
      <c r="L51" s="86">
        <v>106.5</v>
      </c>
      <c r="M51" s="86">
        <v>106.8</v>
      </c>
      <c r="N51" s="86">
        <v>106.9</v>
      </c>
      <c r="O51" s="86">
        <v>106.4</v>
      </c>
    </row>
    <row r="52" spans="1:15" s="52" customFormat="1" ht="12.75" customHeight="1" x14ac:dyDescent="0.3">
      <c r="A52" s="66">
        <v>2020</v>
      </c>
      <c r="B52" s="46"/>
      <c r="C52" s="86">
        <v>107.7</v>
      </c>
      <c r="D52" s="86">
        <v>108</v>
      </c>
      <c r="E52" s="86">
        <v>107.3</v>
      </c>
      <c r="F52" s="86">
        <v>106.9</v>
      </c>
      <c r="G52" s="85">
        <v>106.3</v>
      </c>
      <c r="H52" s="109">
        <v>107</v>
      </c>
      <c r="I52" s="85">
        <v>105.3</v>
      </c>
      <c r="J52" s="86">
        <v>105</v>
      </c>
      <c r="K52" s="85">
        <v>104.4</v>
      </c>
      <c r="L52" s="85">
        <v>104.7</v>
      </c>
      <c r="M52" s="85">
        <v>104.4</v>
      </c>
      <c r="N52" s="86">
        <v>105</v>
      </c>
      <c r="O52" s="86">
        <v>106</v>
      </c>
    </row>
    <row r="53" spans="1:15" s="52" customFormat="1" ht="12.75" customHeight="1" x14ac:dyDescent="0.3">
      <c r="A53" s="134">
        <v>2021</v>
      </c>
      <c r="B53" s="46"/>
      <c r="C53" s="86">
        <v>108.3</v>
      </c>
      <c r="D53" s="86">
        <v>108.9</v>
      </c>
      <c r="E53" s="86">
        <v>110</v>
      </c>
      <c r="F53" s="86">
        <v>110.6</v>
      </c>
      <c r="G53" s="86">
        <v>111.1</v>
      </c>
      <c r="H53" s="86">
        <v>111.1</v>
      </c>
      <c r="I53" s="86">
        <v>111.9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-1</v>
      </c>
      <c r="D57" s="88">
        <f t="shared" ref="D57:N57" si="14">IF(D47=0," ",ROUND(ROUND(D47,1)*100/ROUND(C47,1)-100,1))</f>
        <v>1.2</v>
      </c>
      <c r="E57" s="88">
        <f t="shared" si="14"/>
        <v>0.3</v>
      </c>
      <c r="F57" s="88">
        <f t="shared" si="14"/>
        <v>0.5</v>
      </c>
      <c r="G57" s="88">
        <f t="shared" si="14"/>
        <v>0.3</v>
      </c>
      <c r="H57" s="88">
        <f t="shared" si="14"/>
        <v>-0.4</v>
      </c>
      <c r="I57" s="88">
        <f t="shared" si="14"/>
        <v>-0.2</v>
      </c>
      <c r="J57" s="88">
        <f t="shared" si="14"/>
        <v>-0.8</v>
      </c>
      <c r="K57" s="88">
        <f t="shared" si="14"/>
        <v>-0.4</v>
      </c>
      <c r="L57" s="88">
        <f t="shared" si="14"/>
        <v>0.1</v>
      </c>
      <c r="M57" s="88">
        <f t="shared" si="14"/>
        <v>0.1</v>
      </c>
      <c r="N57" s="88">
        <f t="shared" si="14"/>
        <v>-0.9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" si="15">IF(C48=0," ",ROUND(ROUND(C48,1)*100/ROUND(N47,1)-100,1))</f>
        <v>-0.7</v>
      </c>
      <c r="D58" s="88">
        <f t="shared" ref="D58:N58" si="16">IF(D48=0," ",ROUND(ROUND(D48,1)*100/ROUND(C48,1)-100,1))</f>
        <v>-0.2</v>
      </c>
      <c r="E58" s="88">
        <f t="shared" si="16"/>
        <v>0.4</v>
      </c>
      <c r="F58" s="88">
        <f t="shared" si="16"/>
        <v>0.4</v>
      </c>
      <c r="G58" s="88">
        <f t="shared" si="16"/>
        <v>0.5</v>
      </c>
      <c r="H58" s="88">
        <f t="shared" si="16"/>
        <v>0.4</v>
      </c>
      <c r="I58" s="88">
        <f t="shared" si="16"/>
        <v>-0.3</v>
      </c>
      <c r="J58" s="88">
        <f t="shared" si="16"/>
        <v>-0.6</v>
      </c>
      <c r="K58" s="88">
        <f t="shared" si="16"/>
        <v>0.5</v>
      </c>
      <c r="L58" s="88">
        <f t="shared" si="16"/>
        <v>0.4</v>
      </c>
      <c r="M58" s="88">
        <f t="shared" si="16"/>
        <v>0.1</v>
      </c>
      <c r="N58" s="88">
        <f t="shared" si="16"/>
        <v>0.7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>IF(C49=0," ",ROUND(ROUND(C49,1)*100/ROUND(N48,1)-100,1))</f>
        <v>0.5</v>
      </c>
      <c r="D59" s="88">
        <f t="shared" ref="D59:N59" si="17">IF(D49=0," ",ROUND(ROUND(D49,1)*100/ROUND(C49,1)-100,1))</f>
        <v>0.8</v>
      </c>
      <c r="E59" s="88">
        <f t="shared" si="17"/>
        <v>-0.6</v>
      </c>
      <c r="F59" s="88">
        <f t="shared" si="17"/>
        <v>0.3</v>
      </c>
      <c r="G59" s="88">
        <f t="shared" si="17"/>
        <v>-0.3</v>
      </c>
      <c r="H59" s="88">
        <f t="shared" si="17"/>
        <v>-0.1</v>
      </c>
      <c r="I59" s="88">
        <f t="shared" si="17"/>
        <v>-0.1</v>
      </c>
      <c r="J59" s="88">
        <f t="shared" si="17"/>
        <v>0.1</v>
      </c>
      <c r="K59" s="88">
        <f t="shared" si="17"/>
        <v>0.5</v>
      </c>
      <c r="L59" s="88">
        <f t="shared" si="17"/>
        <v>0.3</v>
      </c>
      <c r="M59" s="88">
        <f t="shared" si="17"/>
        <v>0.6</v>
      </c>
      <c r="N59" s="88">
        <f t="shared" si="17"/>
        <v>0.1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>IF(C50=0," ",ROUND(ROUND(C50,1)*100/ROUND(N49,1)-100,1))</f>
        <v>0.5</v>
      </c>
      <c r="D60" s="88">
        <f t="shared" ref="D60:N60" si="18">IF(D50=0," ",ROUND(ROUND(D50,1)*100/ROUND(C50,1)-100,1))</f>
        <v>-0.1</v>
      </c>
      <c r="E60" s="88">
        <f t="shared" si="18"/>
        <v>0.1</v>
      </c>
      <c r="F60" s="88">
        <f t="shared" si="18"/>
        <v>0.7</v>
      </c>
      <c r="G60" s="88">
        <f t="shared" si="18"/>
        <v>0.7</v>
      </c>
      <c r="H60" s="88">
        <f t="shared" si="18"/>
        <v>0.5</v>
      </c>
      <c r="I60" s="88">
        <f t="shared" si="18"/>
        <v>-0.3</v>
      </c>
      <c r="J60" s="88">
        <f t="shared" si="18"/>
        <v>0.2</v>
      </c>
      <c r="K60" s="88">
        <f t="shared" si="18"/>
        <v>1.3</v>
      </c>
      <c r="L60" s="88">
        <f t="shared" si="18"/>
        <v>0.5</v>
      </c>
      <c r="M60" s="88">
        <f t="shared" si="18"/>
        <v>0.7</v>
      </c>
      <c r="N60" s="88">
        <f t="shared" si="18"/>
        <v>-1.5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>IF(C51=0," ",ROUND(ROUND(C51,1)*100/ROUND(N50,1)-100,1))</f>
        <v>-0.6</v>
      </c>
      <c r="D61" s="88">
        <f t="shared" ref="D61:N61" si="19">IF(D51=0," ",ROUND(ROUND(D51,1)*100/ROUND(C51,1)-100,1))</f>
        <v>0.3</v>
      </c>
      <c r="E61" s="88">
        <f t="shared" si="19"/>
        <v>0.1</v>
      </c>
      <c r="F61" s="88">
        <f t="shared" si="19"/>
        <v>0.7</v>
      </c>
      <c r="G61" s="88">
        <f t="shared" si="19"/>
        <v>0.8</v>
      </c>
      <c r="H61" s="88">
        <f t="shared" si="19"/>
        <v>0.1</v>
      </c>
      <c r="I61" s="88">
        <f t="shared" si="19"/>
        <v>-0.2</v>
      </c>
      <c r="J61" s="88">
        <f t="shared" si="19"/>
        <v>-0.1</v>
      </c>
      <c r="K61" s="88">
        <f t="shared" si="19"/>
        <v>-0.2</v>
      </c>
      <c r="L61" s="88">
        <f t="shared" si="19"/>
        <v>-0.1</v>
      </c>
      <c r="M61" s="88">
        <f t="shared" si="19"/>
        <v>0.3</v>
      </c>
      <c r="N61" s="88">
        <f t="shared" si="19"/>
        <v>0.1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>IF(C52=0," ",ROUND(ROUND(C52,1)*100/ROUND(N51,1)-100,1))</f>
        <v>0.7</v>
      </c>
      <c r="D62" s="88">
        <f t="shared" ref="D62:D63" si="20">IF(D52=0," ",ROUND(ROUND(D52,1)*100/ROUND(C52,1)-100,1))</f>
        <v>0.3</v>
      </c>
      <c r="E62" s="88">
        <f t="shared" ref="E62:F63" si="21">IF(E52=0," ",ROUND(ROUND(E52,1)*100/ROUND(D52,1)-100,1))</f>
        <v>-0.6</v>
      </c>
      <c r="F62" s="88">
        <f t="shared" si="21"/>
        <v>-0.4</v>
      </c>
      <c r="G62" s="88">
        <f t="shared" ref="G62:G63" si="22">IF(G52=0," ",ROUND(ROUND(G52,1)*100/ROUND(F52,1)-100,1))</f>
        <v>-0.6</v>
      </c>
      <c r="H62" s="88">
        <f t="shared" ref="H62:H63" si="23">IF(H52=0," ",ROUND(ROUND(H52,1)*100/ROUND(G52,1)-100,1))</f>
        <v>0.7</v>
      </c>
      <c r="I62" s="88">
        <f t="shared" ref="I62:I63" si="24">IF(I52=0," ",ROUND(ROUND(I52,1)*100/ROUND(H52,1)-100,1))</f>
        <v>-1.6</v>
      </c>
      <c r="J62" s="88">
        <f t="shared" ref="J62:J63" si="25">IF(J52=0," ",ROUND(ROUND(J52,1)*100/ROUND(I52,1)-100,1))</f>
        <v>-0.3</v>
      </c>
      <c r="K62" s="88">
        <f t="shared" ref="K62:K63" si="26">IF(K52=0," ",ROUND(ROUND(K52,1)*100/ROUND(J52,1)-100,1))</f>
        <v>-0.6</v>
      </c>
      <c r="L62" s="88">
        <f t="shared" ref="L62:L63" si="27">IF(L52=0," ",ROUND(ROUND(L52,1)*100/ROUND(K52,1)-100,1))</f>
        <v>0.3</v>
      </c>
      <c r="M62" s="88">
        <f t="shared" ref="M62:M63" si="28">IF(M52=0," ",ROUND(ROUND(M52,1)*100/ROUND(L52,1)-100,1))</f>
        <v>-0.3</v>
      </c>
      <c r="N62" s="88">
        <f t="shared" ref="N62:N63" si="29">IF(N52=0," ",ROUND(ROUND(N52,1)*100/ROUND(M52,1)-100,1))</f>
        <v>0.6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>IF(C53=0," ",ROUND(ROUND(C53,1)*100/ROUND(N52,1)-100,1))</f>
        <v>3.1</v>
      </c>
      <c r="D63" s="88">
        <f t="shared" si="20"/>
        <v>0.6</v>
      </c>
      <c r="E63" s="88">
        <f t="shared" si="21"/>
        <v>1</v>
      </c>
      <c r="F63" s="88">
        <f t="shared" si="21"/>
        <v>0.5</v>
      </c>
      <c r="G63" s="88">
        <f t="shared" si="22"/>
        <v>0.5</v>
      </c>
      <c r="H63" s="88">
        <f t="shared" si="23"/>
        <v>0</v>
      </c>
      <c r="I63" s="88">
        <f t="shared" si="24"/>
        <v>0.7</v>
      </c>
      <c r="J63" s="88" t="str">
        <f t="shared" si="25"/>
        <v xml:space="preserve"> </v>
      </c>
      <c r="K63" s="88" t="str">
        <f t="shared" si="26"/>
        <v xml:space="preserve"> </v>
      </c>
      <c r="L63" s="88" t="str">
        <f t="shared" si="27"/>
        <v xml:space="preserve"> </v>
      </c>
      <c r="M63" s="88" t="str">
        <f t="shared" si="28"/>
        <v xml:space="preserve"> </v>
      </c>
      <c r="N63" s="88" t="str">
        <f t="shared" si="29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0">IF(D54=0," ",ROUND(ROUND(D54,1)*100/ROUND(C54,1)-100,1))</f>
        <v xml:space="preserve"> </v>
      </c>
      <c r="E64" s="53" t="str">
        <f t="shared" si="30"/>
        <v xml:space="preserve"> </v>
      </c>
      <c r="F64" s="53" t="str">
        <f t="shared" si="30"/>
        <v xml:space="preserve"> </v>
      </c>
      <c r="G64" s="53" t="str">
        <f t="shared" si="30"/>
        <v xml:space="preserve"> </v>
      </c>
      <c r="H64" s="53" t="str">
        <f t="shared" si="30"/>
        <v xml:space="preserve"> </v>
      </c>
      <c r="I64" s="53" t="str">
        <f t="shared" si="30"/>
        <v xml:space="preserve"> </v>
      </c>
      <c r="J64" s="53" t="str">
        <f t="shared" si="30"/>
        <v xml:space="preserve"> </v>
      </c>
      <c r="K64" s="53" t="str">
        <f t="shared" si="30"/>
        <v xml:space="preserve"> </v>
      </c>
      <c r="L64" s="53" t="str">
        <f t="shared" si="30"/>
        <v xml:space="preserve"> </v>
      </c>
      <c r="M64" s="53" t="str">
        <f t="shared" si="30"/>
        <v xml:space="preserve"> </v>
      </c>
      <c r="N64" s="53" t="str">
        <f t="shared" si="30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31">IF(C48=0," ",ROUND(ROUND(C48,1)*100/ROUND(C47,1)-100,1))</f>
        <v>-0.9</v>
      </c>
      <c r="D67" s="87">
        <f t="shared" si="31"/>
        <v>-2.2999999999999998</v>
      </c>
      <c r="E67" s="87">
        <f t="shared" si="31"/>
        <v>-2.2000000000000002</v>
      </c>
      <c r="F67" s="87">
        <f t="shared" si="31"/>
        <v>-2.2999999999999998</v>
      </c>
      <c r="G67" s="87">
        <f t="shared" si="31"/>
        <v>-2.1</v>
      </c>
      <c r="H67" s="87">
        <f t="shared" si="31"/>
        <v>-1.3</v>
      </c>
      <c r="I67" s="87">
        <f t="shared" si="31"/>
        <v>-1.4</v>
      </c>
      <c r="J67" s="87">
        <f t="shared" si="31"/>
        <v>-1.2</v>
      </c>
      <c r="K67" s="87">
        <f t="shared" si="31"/>
        <v>-0.3</v>
      </c>
      <c r="L67" s="87">
        <f t="shared" si="31"/>
        <v>0</v>
      </c>
      <c r="M67" s="87">
        <f t="shared" si="31"/>
        <v>0</v>
      </c>
      <c r="N67" s="87">
        <f t="shared" si="31"/>
        <v>1.6</v>
      </c>
      <c r="O67" s="87">
        <f t="shared" si="31"/>
        <v>-1</v>
      </c>
    </row>
    <row r="68" spans="1:15" ht="12.75" customHeight="1" x14ac:dyDescent="0.25">
      <c r="A68" s="66">
        <v>2017</v>
      </c>
      <c r="B68" s="46"/>
      <c r="C68" s="87">
        <f t="shared" ref="C68:O68" si="32">IF(C49=0," ",ROUND(ROUND(C49,1)*100/ROUND(C48,1)-100,1))</f>
        <v>2.9</v>
      </c>
      <c r="D68" s="87">
        <f t="shared" si="32"/>
        <v>3.9</v>
      </c>
      <c r="E68" s="87">
        <f t="shared" si="32"/>
        <v>2.9</v>
      </c>
      <c r="F68" s="87">
        <f t="shared" si="32"/>
        <v>2.7</v>
      </c>
      <c r="G68" s="87">
        <f t="shared" si="32"/>
        <v>1.9</v>
      </c>
      <c r="H68" s="87">
        <f t="shared" si="32"/>
        <v>1.4</v>
      </c>
      <c r="I68" s="87">
        <f t="shared" si="32"/>
        <v>1.6</v>
      </c>
      <c r="J68" s="87">
        <f t="shared" si="32"/>
        <v>2.2999999999999998</v>
      </c>
      <c r="K68" s="87">
        <f t="shared" si="32"/>
        <v>2.2999999999999998</v>
      </c>
      <c r="L68" s="87">
        <f t="shared" si="32"/>
        <v>2.2000000000000002</v>
      </c>
      <c r="M68" s="87">
        <f t="shared" si="32"/>
        <v>2.7</v>
      </c>
      <c r="N68" s="87">
        <f t="shared" si="32"/>
        <v>2.1</v>
      </c>
      <c r="O68" s="87">
        <f t="shared" si="32"/>
        <v>2.2999999999999998</v>
      </c>
    </row>
    <row r="69" spans="1:15" ht="12.75" customHeight="1" x14ac:dyDescent="0.25">
      <c r="A69" s="66">
        <v>2018</v>
      </c>
      <c r="B69" s="46"/>
      <c r="C69" s="87">
        <f t="shared" ref="C69:O69" si="33">IF(C50=0," ",ROUND(ROUND(C50,1)*100/ROUND(C49,1)-100,1))</f>
        <v>2.1</v>
      </c>
      <c r="D69" s="87">
        <f t="shared" si="33"/>
        <v>1.2</v>
      </c>
      <c r="E69" s="87">
        <f t="shared" si="33"/>
        <v>1.9</v>
      </c>
      <c r="F69" s="87">
        <f t="shared" si="33"/>
        <v>2.2999999999999998</v>
      </c>
      <c r="G69" s="87">
        <f t="shared" si="33"/>
        <v>3.3</v>
      </c>
      <c r="H69" s="87">
        <f t="shared" si="33"/>
        <v>3.9</v>
      </c>
      <c r="I69" s="87">
        <f t="shared" si="33"/>
        <v>3.7</v>
      </c>
      <c r="J69" s="87">
        <f t="shared" si="33"/>
        <v>3.8</v>
      </c>
      <c r="K69" s="87">
        <f t="shared" si="33"/>
        <v>4.5999999999999996</v>
      </c>
      <c r="L69" s="87">
        <f t="shared" si="33"/>
        <v>4.8</v>
      </c>
      <c r="M69" s="87">
        <f t="shared" si="33"/>
        <v>4.9000000000000004</v>
      </c>
      <c r="N69" s="87">
        <f t="shared" si="33"/>
        <v>3.2</v>
      </c>
      <c r="O69" s="87">
        <f t="shared" si="33"/>
        <v>3.4</v>
      </c>
    </row>
    <row r="70" spans="1:15" ht="12.75" customHeight="1" x14ac:dyDescent="0.25">
      <c r="A70" s="66">
        <v>2019</v>
      </c>
      <c r="B70" s="46"/>
      <c r="C70" s="87">
        <f t="shared" ref="C70:O72" si="34">IF(C51=0," ",ROUND(ROUND(C51,1)*100/ROUND(C50,1)-100,1))</f>
        <v>2.1</v>
      </c>
      <c r="D70" s="87">
        <f t="shared" si="34"/>
        <v>2.5</v>
      </c>
      <c r="E70" s="87">
        <f t="shared" si="34"/>
        <v>2.5</v>
      </c>
      <c r="F70" s="87">
        <f t="shared" si="34"/>
        <v>2.5</v>
      </c>
      <c r="G70" s="87">
        <f t="shared" si="34"/>
        <v>2.6</v>
      </c>
      <c r="H70" s="87">
        <f t="shared" si="34"/>
        <v>2.2000000000000002</v>
      </c>
      <c r="I70" s="87">
        <f t="shared" si="34"/>
        <v>2.2999999999999998</v>
      </c>
      <c r="J70" s="87">
        <f t="shared" si="34"/>
        <v>2</v>
      </c>
      <c r="K70" s="87">
        <f t="shared" si="34"/>
        <v>0.5</v>
      </c>
      <c r="L70" s="87">
        <f t="shared" si="34"/>
        <v>-0.1</v>
      </c>
      <c r="M70" s="87">
        <f t="shared" si="34"/>
        <v>-0.5</v>
      </c>
      <c r="N70" s="87">
        <f t="shared" si="34"/>
        <v>1.1000000000000001</v>
      </c>
      <c r="O70" s="87">
        <f t="shared" si="34"/>
        <v>1.6</v>
      </c>
    </row>
    <row r="71" spans="1:15" ht="12.75" customHeight="1" x14ac:dyDescent="0.25">
      <c r="A71" s="66">
        <v>2020</v>
      </c>
      <c r="B71" s="46"/>
      <c r="C71" s="87">
        <f t="shared" ref="C71:O71" si="35">IF(C52=0," ",ROUND(ROUND(C52,1)*100/ROUND(C51,1)-100,1))</f>
        <v>2.5</v>
      </c>
      <c r="D71" s="87">
        <f t="shared" si="35"/>
        <v>2.5</v>
      </c>
      <c r="E71" s="87">
        <f t="shared" si="35"/>
        <v>1.7</v>
      </c>
      <c r="F71" s="87">
        <f t="shared" si="35"/>
        <v>0.7</v>
      </c>
      <c r="G71" s="87">
        <f t="shared" si="35"/>
        <v>-0.7</v>
      </c>
      <c r="H71" s="87">
        <f t="shared" si="35"/>
        <v>-0.1</v>
      </c>
      <c r="I71" s="87">
        <f t="shared" si="35"/>
        <v>-1.5</v>
      </c>
      <c r="J71" s="87">
        <f t="shared" si="35"/>
        <v>-1.7</v>
      </c>
      <c r="K71" s="87">
        <f t="shared" si="35"/>
        <v>-2.1</v>
      </c>
      <c r="L71" s="87">
        <f t="shared" si="35"/>
        <v>-1.7</v>
      </c>
      <c r="M71" s="87">
        <f t="shared" si="35"/>
        <v>-2.2000000000000002</v>
      </c>
      <c r="N71" s="87">
        <f t="shared" si="35"/>
        <v>-1.8</v>
      </c>
      <c r="O71" s="87">
        <f t="shared" si="35"/>
        <v>-0.4</v>
      </c>
    </row>
    <row r="72" spans="1:15" ht="12.75" customHeight="1" x14ac:dyDescent="0.25">
      <c r="A72" s="134">
        <v>2021</v>
      </c>
      <c r="B72" s="46"/>
      <c r="C72" s="87">
        <f t="shared" si="34"/>
        <v>0.6</v>
      </c>
      <c r="D72" s="87">
        <f t="shared" si="34"/>
        <v>0.8</v>
      </c>
      <c r="E72" s="87">
        <f t="shared" si="34"/>
        <v>2.5</v>
      </c>
      <c r="F72" s="87">
        <f t="shared" si="34"/>
        <v>3.5</v>
      </c>
      <c r="G72" s="87">
        <f t="shared" si="34"/>
        <v>4.5</v>
      </c>
      <c r="H72" s="87">
        <f t="shared" si="34"/>
        <v>3.8</v>
      </c>
      <c r="I72" s="87">
        <f t="shared" si="34"/>
        <v>6.3</v>
      </c>
      <c r="J72" s="87" t="str">
        <f t="shared" si="34"/>
        <v xml:space="preserve"> </v>
      </c>
      <c r="K72" s="87" t="str">
        <f t="shared" si="34"/>
        <v xml:space="preserve"> </v>
      </c>
      <c r="L72" s="87" t="str">
        <f t="shared" si="34"/>
        <v xml:space="preserve"> </v>
      </c>
      <c r="M72" s="87" t="str">
        <f t="shared" si="34"/>
        <v xml:space="preserve"> </v>
      </c>
      <c r="N72" s="87" t="str">
        <f t="shared" si="34"/>
        <v xml:space="preserve"> </v>
      </c>
      <c r="O72" s="87" t="str">
        <f t="shared" si="34"/>
        <v xml:space="preserve"> </v>
      </c>
    </row>
    <row r="73" spans="1:15" ht="12.75" customHeight="1" x14ac:dyDescent="0.25"/>
    <row r="74" spans="1:15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</sheetData>
  <customSheetViews>
    <customSheetView guid="{14493184-DA4B-400F-B257-6CC69D97FB7C}" showPageBreaks="1" printArea="1" topLeftCell="A26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&amp;C14</oddFooter>
      </headerFooter>
    </customSheetView>
    <customSheetView guid="{ABE6FC4A-3C4E-4BD6-A100-AF953977054E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&amp;C14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&amp;C14</oddFooter>
      </headerFooter>
    </customSheetView>
    <customSheetView guid="{F9E9A101-0AED-4E93-9EB5-9B29754FB962}" showPageBreaks="1" printArea="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&amp;C14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&amp;C14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101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100.7</v>
      </c>
      <c r="D16" s="86">
        <v>101.8</v>
      </c>
      <c r="E16" s="86">
        <v>101.8</v>
      </c>
      <c r="F16" s="86">
        <v>101.3</v>
      </c>
      <c r="G16" s="86">
        <v>101.4</v>
      </c>
      <c r="H16" s="86">
        <v>100.7</v>
      </c>
      <c r="I16" s="86">
        <v>100</v>
      </c>
      <c r="J16" s="86">
        <v>99.3</v>
      </c>
      <c r="K16" s="86">
        <v>99.1</v>
      </c>
      <c r="L16" s="86">
        <v>98.6</v>
      </c>
      <c r="M16" s="86">
        <v>98.6</v>
      </c>
      <c r="N16" s="86">
        <v>96.7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95.7</v>
      </c>
      <c r="D17" s="86">
        <v>95.3</v>
      </c>
      <c r="E17" s="86">
        <v>95.9</v>
      </c>
      <c r="F17" s="86">
        <v>95.5</v>
      </c>
      <c r="G17" s="86">
        <v>96</v>
      </c>
      <c r="H17" s="86">
        <v>96.3</v>
      </c>
      <c r="I17" s="86">
        <v>95.5</v>
      </c>
      <c r="J17" s="86">
        <v>95.1</v>
      </c>
      <c r="K17" s="86">
        <v>95.3</v>
      </c>
      <c r="L17" s="86">
        <v>96</v>
      </c>
      <c r="M17" s="86">
        <v>95.4</v>
      </c>
      <c r="N17" s="86">
        <v>96.5</v>
      </c>
      <c r="O17" s="86">
        <v>95.7</v>
      </c>
    </row>
    <row r="18" spans="1:15" s="52" customFormat="1" ht="12.75" customHeight="1" x14ac:dyDescent="0.3">
      <c r="A18" s="66">
        <v>2017</v>
      </c>
      <c r="B18" s="46"/>
      <c r="C18" s="86">
        <v>96.8</v>
      </c>
      <c r="D18" s="86">
        <v>97.3</v>
      </c>
      <c r="E18" s="86">
        <v>97</v>
      </c>
      <c r="F18" s="86">
        <v>97.1</v>
      </c>
      <c r="G18" s="86">
        <v>96.6</v>
      </c>
      <c r="H18" s="86">
        <v>96.2</v>
      </c>
      <c r="I18" s="86">
        <v>96.2</v>
      </c>
      <c r="J18" s="86">
        <v>96.3</v>
      </c>
      <c r="K18" s="86">
        <v>97</v>
      </c>
      <c r="L18" s="86">
        <v>97.3</v>
      </c>
      <c r="M18" s="86">
        <v>97.9</v>
      </c>
      <c r="N18" s="86">
        <v>98</v>
      </c>
      <c r="O18" s="86">
        <v>97</v>
      </c>
    </row>
    <row r="19" spans="1:15" s="52" customFormat="1" ht="12.75" customHeight="1" x14ac:dyDescent="0.3">
      <c r="A19" s="66">
        <v>2018</v>
      </c>
      <c r="B19" s="46"/>
      <c r="C19" s="86">
        <v>98.4</v>
      </c>
      <c r="D19" s="86">
        <v>97.8</v>
      </c>
      <c r="E19" s="86">
        <v>98</v>
      </c>
      <c r="F19" s="86">
        <v>99</v>
      </c>
      <c r="G19" s="86">
        <v>99.7</v>
      </c>
      <c r="H19" s="86">
        <v>99.8</v>
      </c>
      <c r="I19" s="86">
        <v>99.7</v>
      </c>
      <c r="J19" s="86">
        <v>100.2</v>
      </c>
      <c r="K19" s="86">
        <v>102.3</v>
      </c>
      <c r="L19" s="86">
        <v>103</v>
      </c>
      <c r="M19" s="86">
        <v>104.5</v>
      </c>
      <c r="N19" s="86">
        <v>101.7</v>
      </c>
      <c r="O19" s="86">
        <v>100.3</v>
      </c>
    </row>
    <row r="20" spans="1:15" s="52" customFormat="1" ht="12.75" customHeight="1" x14ac:dyDescent="0.3">
      <c r="A20" s="66">
        <v>2019</v>
      </c>
      <c r="B20" s="46"/>
      <c r="C20" s="86">
        <v>103.2</v>
      </c>
      <c r="D20" s="86">
        <v>103.1</v>
      </c>
      <c r="E20" s="86">
        <v>103.4</v>
      </c>
      <c r="F20" s="86">
        <v>103.9</v>
      </c>
      <c r="G20" s="86">
        <v>104.3</v>
      </c>
      <c r="H20" s="86">
        <v>103.8</v>
      </c>
      <c r="I20" s="86">
        <v>103.8</v>
      </c>
      <c r="J20" s="86">
        <v>103.8</v>
      </c>
      <c r="K20" s="86">
        <v>104.4</v>
      </c>
      <c r="L20" s="86">
        <v>104.3</v>
      </c>
      <c r="M20" s="86">
        <v>104.3</v>
      </c>
      <c r="N20" s="86">
        <v>104.1</v>
      </c>
      <c r="O20" s="86">
        <v>103.9</v>
      </c>
    </row>
    <row r="21" spans="1:15" s="52" customFormat="1" ht="12.75" customHeight="1" x14ac:dyDescent="0.3">
      <c r="A21" s="66">
        <v>2020</v>
      </c>
      <c r="B21" s="46"/>
      <c r="C21" s="86">
        <v>104.7</v>
      </c>
      <c r="D21" s="86">
        <v>104.5</v>
      </c>
      <c r="E21" s="86">
        <v>103.8</v>
      </c>
      <c r="F21" s="86">
        <v>103.4</v>
      </c>
      <c r="G21" s="85">
        <v>102.7</v>
      </c>
      <c r="H21" s="109">
        <v>102</v>
      </c>
      <c r="I21" s="85">
        <v>100.1</v>
      </c>
      <c r="J21" s="85">
        <v>99.3</v>
      </c>
      <c r="K21" s="85">
        <v>98.6</v>
      </c>
      <c r="L21" s="85">
        <v>98.8</v>
      </c>
      <c r="M21" s="85">
        <v>98.4</v>
      </c>
      <c r="N21" s="86">
        <v>99.6</v>
      </c>
      <c r="O21" s="86">
        <v>101.3</v>
      </c>
    </row>
    <row r="22" spans="1:15" s="52" customFormat="1" ht="12.75" customHeight="1" x14ac:dyDescent="0.3">
      <c r="A22" s="134">
        <v>2021</v>
      </c>
      <c r="B22" s="46"/>
      <c r="C22" s="86">
        <v>102.6</v>
      </c>
      <c r="D22" s="86">
        <v>103.1</v>
      </c>
      <c r="E22" s="86">
        <v>103.8</v>
      </c>
      <c r="F22" s="86">
        <v>103.3</v>
      </c>
      <c r="G22" s="86">
        <v>103.7</v>
      </c>
      <c r="H22" s="86">
        <v>104.1</v>
      </c>
      <c r="I22" s="86">
        <v>105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-1.9</v>
      </c>
      <c r="D26" s="88">
        <f t="shared" ref="D26:N26" si="0">IF(D16=0," ",ROUND(ROUND(D16,1)*100/ROUND(C16,1)-100,1))</f>
        <v>1.1000000000000001</v>
      </c>
      <c r="E26" s="88">
        <f t="shared" si="0"/>
        <v>0</v>
      </c>
      <c r="F26" s="88">
        <f t="shared" si="0"/>
        <v>-0.5</v>
      </c>
      <c r="G26" s="88">
        <f t="shared" si="0"/>
        <v>0.1</v>
      </c>
      <c r="H26" s="88">
        <f t="shared" si="0"/>
        <v>-0.7</v>
      </c>
      <c r="I26" s="88">
        <f t="shared" si="0"/>
        <v>-0.7</v>
      </c>
      <c r="J26" s="88">
        <f t="shared" si="0"/>
        <v>-0.7</v>
      </c>
      <c r="K26" s="88">
        <f t="shared" si="0"/>
        <v>-0.2</v>
      </c>
      <c r="L26" s="88">
        <f t="shared" si="0"/>
        <v>-0.5</v>
      </c>
      <c r="M26" s="88">
        <f t="shared" si="0"/>
        <v>0</v>
      </c>
      <c r="N26" s="88">
        <f t="shared" si="0"/>
        <v>-1.9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-1</v>
      </c>
      <c r="D27" s="88">
        <f t="shared" ref="D27:N27" si="2">IF(D17=0," ",ROUND(ROUND(D17,1)*100/ROUND(C17,1)-100,1))</f>
        <v>-0.4</v>
      </c>
      <c r="E27" s="88">
        <f t="shared" si="2"/>
        <v>0.6</v>
      </c>
      <c r="F27" s="88">
        <f t="shared" si="2"/>
        <v>-0.4</v>
      </c>
      <c r="G27" s="88">
        <f t="shared" si="2"/>
        <v>0.5</v>
      </c>
      <c r="H27" s="88">
        <f t="shared" si="2"/>
        <v>0.3</v>
      </c>
      <c r="I27" s="88">
        <f t="shared" si="2"/>
        <v>-0.8</v>
      </c>
      <c r="J27" s="88">
        <f t="shared" si="2"/>
        <v>-0.4</v>
      </c>
      <c r="K27" s="88">
        <f t="shared" si="2"/>
        <v>0.2</v>
      </c>
      <c r="L27" s="88">
        <f t="shared" si="2"/>
        <v>0.7</v>
      </c>
      <c r="M27" s="88">
        <f t="shared" si="2"/>
        <v>-0.6</v>
      </c>
      <c r="N27" s="88">
        <f t="shared" si="2"/>
        <v>1.2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0.3</v>
      </c>
      <c r="D28" s="88">
        <f t="shared" ref="D28:N28" si="3">IF(D18=0," ",ROUND(ROUND(D18,1)*100/ROUND(C18,1)-100,1))</f>
        <v>0.5</v>
      </c>
      <c r="E28" s="88">
        <f t="shared" si="3"/>
        <v>-0.3</v>
      </c>
      <c r="F28" s="88">
        <f t="shared" si="3"/>
        <v>0.1</v>
      </c>
      <c r="G28" s="88">
        <f t="shared" si="3"/>
        <v>-0.5</v>
      </c>
      <c r="H28" s="88">
        <f t="shared" si="3"/>
        <v>-0.4</v>
      </c>
      <c r="I28" s="88">
        <f t="shared" si="3"/>
        <v>0</v>
      </c>
      <c r="J28" s="88">
        <f t="shared" si="3"/>
        <v>0.1</v>
      </c>
      <c r="K28" s="88">
        <f t="shared" si="3"/>
        <v>0.7</v>
      </c>
      <c r="L28" s="88">
        <f t="shared" si="3"/>
        <v>0.3</v>
      </c>
      <c r="M28" s="88">
        <f t="shared" si="3"/>
        <v>0.6</v>
      </c>
      <c r="N28" s="88">
        <f t="shared" si="3"/>
        <v>0.1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0.4</v>
      </c>
      <c r="D29" s="88">
        <f t="shared" ref="D29:N29" si="4">IF(D19=0," ",ROUND(ROUND(D19,1)*100/ROUND(C19,1)-100,1))</f>
        <v>-0.6</v>
      </c>
      <c r="E29" s="88">
        <f t="shared" si="4"/>
        <v>0.2</v>
      </c>
      <c r="F29" s="88">
        <f t="shared" si="4"/>
        <v>1</v>
      </c>
      <c r="G29" s="88">
        <f t="shared" si="4"/>
        <v>0.7</v>
      </c>
      <c r="H29" s="88">
        <f t="shared" si="4"/>
        <v>0.1</v>
      </c>
      <c r="I29" s="88">
        <f t="shared" si="4"/>
        <v>-0.1</v>
      </c>
      <c r="J29" s="88">
        <f t="shared" si="4"/>
        <v>0.5</v>
      </c>
      <c r="K29" s="88">
        <f t="shared" si="4"/>
        <v>2.1</v>
      </c>
      <c r="L29" s="88">
        <f t="shared" si="4"/>
        <v>0.7</v>
      </c>
      <c r="M29" s="88">
        <f t="shared" si="4"/>
        <v>1.5</v>
      </c>
      <c r="N29" s="88">
        <f t="shared" si="4"/>
        <v>-2.7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1.5</v>
      </c>
      <c r="D30" s="88">
        <f t="shared" ref="D30:N30" si="5">IF(D20=0," ",ROUND(ROUND(D20,1)*100/ROUND(C20,1)-100,1))</f>
        <v>-0.1</v>
      </c>
      <c r="E30" s="88">
        <f t="shared" si="5"/>
        <v>0.3</v>
      </c>
      <c r="F30" s="88">
        <f t="shared" si="5"/>
        <v>0.5</v>
      </c>
      <c r="G30" s="88">
        <f t="shared" si="5"/>
        <v>0.4</v>
      </c>
      <c r="H30" s="88">
        <f t="shared" si="5"/>
        <v>-0.5</v>
      </c>
      <c r="I30" s="88">
        <f t="shared" si="5"/>
        <v>0</v>
      </c>
      <c r="J30" s="88">
        <f t="shared" si="5"/>
        <v>0</v>
      </c>
      <c r="K30" s="88">
        <f t="shared" si="5"/>
        <v>0.6</v>
      </c>
      <c r="L30" s="88">
        <f t="shared" si="5"/>
        <v>-0.1</v>
      </c>
      <c r="M30" s="88">
        <f t="shared" si="5"/>
        <v>0</v>
      </c>
      <c r="N30" s="88">
        <f t="shared" si="5"/>
        <v>-0.2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0.6</v>
      </c>
      <c r="D31" s="88">
        <f t="shared" ref="D31:N32" si="6">IF(D21=0," ",ROUND(ROUND(D21,1)*100/ROUND(C21,1)-100,1))</f>
        <v>-0.2</v>
      </c>
      <c r="E31" s="88">
        <f t="shared" si="6"/>
        <v>-0.7</v>
      </c>
      <c r="F31" s="88">
        <f t="shared" si="6"/>
        <v>-0.4</v>
      </c>
      <c r="G31" s="88">
        <f t="shared" si="6"/>
        <v>-0.7</v>
      </c>
      <c r="H31" s="88">
        <f t="shared" si="6"/>
        <v>-0.7</v>
      </c>
      <c r="I31" s="88">
        <f t="shared" si="6"/>
        <v>-1.9</v>
      </c>
      <c r="J31" s="88">
        <f t="shared" si="6"/>
        <v>-0.8</v>
      </c>
      <c r="K31" s="88">
        <f t="shared" si="6"/>
        <v>-0.7</v>
      </c>
      <c r="L31" s="88">
        <f t="shared" si="6"/>
        <v>0.2</v>
      </c>
      <c r="M31" s="88">
        <f t="shared" si="6"/>
        <v>-0.4</v>
      </c>
      <c r="N31" s="88">
        <f t="shared" si="6"/>
        <v>1.2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3</v>
      </c>
      <c r="D32" s="88">
        <f t="shared" si="6"/>
        <v>0.5</v>
      </c>
      <c r="E32" s="88">
        <f t="shared" si="6"/>
        <v>0.7</v>
      </c>
      <c r="F32" s="88">
        <f t="shared" si="6"/>
        <v>-0.5</v>
      </c>
      <c r="G32" s="88">
        <f t="shared" si="6"/>
        <v>0.4</v>
      </c>
      <c r="H32" s="88">
        <f t="shared" si="6"/>
        <v>0.4</v>
      </c>
      <c r="I32" s="88">
        <f t="shared" si="6"/>
        <v>0.9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4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-5</v>
      </c>
      <c r="D36" s="87">
        <f t="shared" si="8"/>
        <v>-6.4</v>
      </c>
      <c r="E36" s="87">
        <f t="shared" si="8"/>
        <v>-5.8</v>
      </c>
      <c r="F36" s="87">
        <f t="shared" si="8"/>
        <v>-5.7</v>
      </c>
      <c r="G36" s="87">
        <f t="shared" si="8"/>
        <v>-5.3</v>
      </c>
      <c r="H36" s="87">
        <f t="shared" si="8"/>
        <v>-4.4000000000000004</v>
      </c>
      <c r="I36" s="87">
        <f t="shared" si="8"/>
        <v>-4.5</v>
      </c>
      <c r="J36" s="87">
        <f t="shared" si="8"/>
        <v>-4.2</v>
      </c>
      <c r="K36" s="87">
        <f t="shared" si="8"/>
        <v>-3.8</v>
      </c>
      <c r="L36" s="87">
        <f t="shared" si="8"/>
        <v>-2.6</v>
      </c>
      <c r="M36" s="87">
        <f t="shared" si="8"/>
        <v>-3.2</v>
      </c>
      <c r="N36" s="87">
        <f t="shared" si="8"/>
        <v>-0.2</v>
      </c>
      <c r="O36" s="87">
        <f t="shared" si="8"/>
        <v>-4.3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1.1000000000000001</v>
      </c>
      <c r="D37" s="87">
        <f t="shared" si="9"/>
        <v>2.1</v>
      </c>
      <c r="E37" s="87">
        <f t="shared" si="9"/>
        <v>1.1000000000000001</v>
      </c>
      <c r="F37" s="87">
        <f t="shared" si="9"/>
        <v>1.7</v>
      </c>
      <c r="G37" s="87">
        <f t="shared" si="9"/>
        <v>0.6</v>
      </c>
      <c r="H37" s="87">
        <f t="shared" si="9"/>
        <v>-0.1</v>
      </c>
      <c r="I37" s="87">
        <f t="shared" si="9"/>
        <v>0.7</v>
      </c>
      <c r="J37" s="87">
        <f t="shared" si="9"/>
        <v>1.3</v>
      </c>
      <c r="K37" s="87">
        <f t="shared" si="9"/>
        <v>1.8</v>
      </c>
      <c r="L37" s="87">
        <f t="shared" si="9"/>
        <v>1.4</v>
      </c>
      <c r="M37" s="87">
        <f t="shared" si="9"/>
        <v>2.6</v>
      </c>
      <c r="N37" s="87">
        <f t="shared" si="9"/>
        <v>1.6</v>
      </c>
      <c r="O37" s="87">
        <f t="shared" si="9"/>
        <v>1.4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1.7</v>
      </c>
      <c r="D38" s="87">
        <f t="shared" si="10"/>
        <v>0.5</v>
      </c>
      <c r="E38" s="87">
        <f t="shared" si="10"/>
        <v>1</v>
      </c>
      <c r="F38" s="87">
        <f t="shared" si="10"/>
        <v>2</v>
      </c>
      <c r="G38" s="87">
        <f t="shared" si="10"/>
        <v>3.2</v>
      </c>
      <c r="H38" s="87">
        <f t="shared" si="10"/>
        <v>3.7</v>
      </c>
      <c r="I38" s="87">
        <f t="shared" si="10"/>
        <v>3.6</v>
      </c>
      <c r="J38" s="87">
        <f t="shared" si="10"/>
        <v>4</v>
      </c>
      <c r="K38" s="87">
        <f t="shared" si="10"/>
        <v>5.5</v>
      </c>
      <c r="L38" s="87">
        <f t="shared" si="10"/>
        <v>5.9</v>
      </c>
      <c r="M38" s="87">
        <f t="shared" si="10"/>
        <v>6.7</v>
      </c>
      <c r="N38" s="87">
        <f t="shared" si="10"/>
        <v>3.8</v>
      </c>
      <c r="O38" s="87">
        <f t="shared" si="10"/>
        <v>3.4</v>
      </c>
    </row>
    <row r="39" spans="1:15" s="52" customFormat="1" ht="12.75" customHeight="1" x14ac:dyDescent="0.3">
      <c r="A39" s="66">
        <v>2019</v>
      </c>
      <c r="B39" s="46"/>
      <c r="C39" s="87">
        <f t="shared" ref="C39:O39" si="11">IF(C20=0," ",ROUND(ROUND(C20,1)*100/ROUND(C19,1)-100,1))</f>
        <v>4.9000000000000004</v>
      </c>
      <c r="D39" s="87">
        <f t="shared" si="11"/>
        <v>5.4</v>
      </c>
      <c r="E39" s="87">
        <f t="shared" si="11"/>
        <v>5.5</v>
      </c>
      <c r="F39" s="87">
        <f t="shared" si="11"/>
        <v>4.9000000000000004</v>
      </c>
      <c r="G39" s="87">
        <f t="shared" si="11"/>
        <v>4.5999999999999996</v>
      </c>
      <c r="H39" s="87">
        <f t="shared" si="11"/>
        <v>4</v>
      </c>
      <c r="I39" s="87">
        <f t="shared" si="11"/>
        <v>4.0999999999999996</v>
      </c>
      <c r="J39" s="87">
        <f t="shared" si="11"/>
        <v>3.6</v>
      </c>
      <c r="K39" s="87">
        <f t="shared" si="11"/>
        <v>2.1</v>
      </c>
      <c r="L39" s="87">
        <f t="shared" si="11"/>
        <v>1.3</v>
      </c>
      <c r="M39" s="87">
        <f t="shared" si="11"/>
        <v>-0.2</v>
      </c>
      <c r="N39" s="87">
        <f t="shared" si="11"/>
        <v>2.4</v>
      </c>
      <c r="O39" s="87">
        <f t="shared" si="11"/>
        <v>3.6</v>
      </c>
    </row>
    <row r="40" spans="1:15" s="52" customFormat="1" ht="12.75" customHeight="1" x14ac:dyDescent="0.3">
      <c r="A40" s="66">
        <v>2020</v>
      </c>
      <c r="B40" s="46"/>
      <c r="C40" s="87">
        <f t="shared" ref="C40:O41" si="12">IF(C21=0," ",ROUND(ROUND(C21,1)*100/ROUND(C20,1)-100,1))</f>
        <v>1.5</v>
      </c>
      <c r="D40" s="87">
        <f t="shared" si="12"/>
        <v>1.4</v>
      </c>
      <c r="E40" s="87">
        <f t="shared" si="12"/>
        <v>0.4</v>
      </c>
      <c r="F40" s="87">
        <f t="shared" si="12"/>
        <v>-0.5</v>
      </c>
      <c r="G40" s="87">
        <f t="shared" si="12"/>
        <v>-1.5</v>
      </c>
      <c r="H40" s="87">
        <f t="shared" si="12"/>
        <v>-1.7</v>
      </c>
      <c r="I40" s="87">
        <f t="shared" si="12"/>
        <v>-3.6</v>
      </c>
      <c r="J40" s="87">
        <f t="shared" si="12"/>
        <v>-4.3</v>
      </c>
      <c r="K40" s="87">
        <f t="shared" si="12"/>
        <v>-5.6</v>
      </c>
      <c r="L40" s="87">
        <f t="shared" si="12"/>
        <v>-5.3</v>
      </c>
      <c r="M40" s="87">
        <f t="shared" si="12"/>
        <v>-5.7</v>
      </c>
      <c r="N40" s="87">
        <f t="shared" si="12"/>
        <v>-4.3</v>
      </c>
      <c r="O40" s="87">
        <f t="shared" si="12"/>
        <v>-2.5</v>
      </c>
    </row>
    <row r="41" spans="1:15" s="52" customFormat="1" ht="12.75" customHeight="1" x14ac:dyDescent="0.3">
      <c r="A41" s="134">
        <v>2021</v>
      </c>
      <c r="B41" s="46"/>
      <c r="C41" s="87">
        <f t="shared" si="12"/>
        <v>-2</v>
      </c>
      <c r="D41" s="87">
        <f t="shared" si="12"/>
        <v>-1.3</v>
      </c>
      <c r="E41" s="87">
        <f t="shared" si="12"/>
        <v>0</v>
      </c>
      <c r="F41" s="87">
        <f t="shared" si="12"/>
        <v>-0.1</v>
      </c>
      <c r="G41" s="87">
        <f t="shared" si="12"/>
        <v>1</v>
      </c>
      <c r="H41" s="87">
        <f t="shared" si="12"/>
        <v>2.1</v>
      </c>
      <c r="I41" s="87">
        <f t="shared" si="12"/>
        <v>4.9000000000000004</v>
      </c>
      <c r="J41" s="87" t="str">
        <f t="shared" si="12"/>
        <v xml:space="preserve"> </v>
      </c>
      <c r="K41" s="87" t="str">
        <f t="shared" si="12"/>
        <v xml:space="preserve"> </v>
      </c>
      <c r="L41" s="87" t="str">
        <f t="shared" si="12"/>
        <v xml:space="preserve"> </v>
      </c>
      <c r="M41" s="87" t="str">
        <f t="shared" si="12"/>
        <v xml:space="preserve"> 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25">
      <c r="A43" s="32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102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97.2</v>
      </c>
      <c r="D47" s="86">
        <v>98.3</v>
      </c>
      <c r="E47" s="86">
        <v>101.2</v>
      </c>
      <c r="F47" s="86">
        <v>101.1</v>
      </c>
      <c r="G47" s="86">
        <v>100.2</v>
      </c>
      <c r="H47" s="86">
        <v>99.5</v>
      </c>
      <c r="I47" s="86">
        <v>97.3</v>
      </c>
      <c r="J47" s="86">
        <v>98.9</v>
      </c>
      <c r="K47" s="86">
        <v>101.8</v>
      </c>
      <c r="L47" s="86">
        <v>102.4</v>
      </c>
      <c r="M47" s="86">
        <v>101.9</v>
      </c>
      <c r="N47" s="86">
        <v>100.2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97.9</v>
      </c>
      <c r="D48" s="86">
        <v>99</v>
      </c>
      <c r="E48" s="86">
        <v>101.3</v>
      </c>
      <c r="F48" s="86">
        <v>102.2</v>
      </c>
      <c r="G48" s="86">
        <v>101.5</v>
      </c>
      <c r="H48" s="86">
        <v>100</v>
      </c>
      <c r="I48" s="86">
        <v>98.5</v>
      </c>
      <c r="J48" s="86">
        <v>99.2</v>
      </c>
      <c r="K48" s="86">
        <v>102</v>
      </c>
      <c r="L48" s="86">
        <v>103</v>
      </c>
      <c r="M48" s="86">
        <v>102.5</v>
      </c>
      <c r="N48" s="86">
        <v>101.4</v>
      </c>
      <c r="O48" s="86">
        <v>100.7</v>
      </c>
    </row>
    <row r="49" spans="1:15" s="52" customFormat="1" ht="12.75" customHeight="1" x14ac:dyDescent="0.3">
      <c r="A49" s="66">
        <v>2017</v>
      </c>
      <c r="B49" s="46"/>
      <c r="C49" s="86">
        <v>98.4</v>
      </c>
      <c r="D49" s="86">
        <v>99.5</v>
      </c>
      <c r="E49" s="86">
        <v>103</v>
      </c>
      <c r="F49" s="86">
        <v>103</v>
      </c>
      <c r="G49" s="86">
        <v>102.8</v>
      </c>
      <c r="H49" s="86">
        <v>101.2</v>
      </c>
      <c r="I49" s="86">
        <v>99.7</v>
      </c>
      <c r="J49" s="86">
        <v>100.7</v>
      </c>
      <c r="K49" s="86">
        <v>103.3</v>
      </c>
      <c r="L49" s="86">
        <v>104</v>
      </c>
      <c r="M49" s="86">
        <v>103.4</v>
      </c>
      <c r="N49" s="86">
        <v>102.6</v>
      </c>
      <c r="O49" s="86">
        <v>101.8</v>
      </c>
    </row>
    <row r="50" spans="1:15" s="52" customFormat="1" ht="12.75" customHeight="1" x14ac:dyDescent="0.3">
      <c r="A50" s="66">
        <v>2018</v>
      </c>
      <c r="B50" s="46"/>
      <c r="C50" s="86">
        <v>99.2</v>
      </c>
      <c r="D50" s="86">
        <v>100.5</v>
      </c>
      <c r="E50" s="86">
        <v>103.5</v>
      </c>
      <c r="F50" s="86">
        <v>103.6</v>
      </c>
      <c r="G50" s="86">
        <v>103.1</v>
      </c>
      <c r="H50" s="86">
        <v>101.8</v>
      </c>
      <c r="I50" s="86">
        <v>98.7</v>
      </c>
      <c r="J50" s="86">
        <v>100.6</v>
      </c>
      <c r="K50" s="86">
        <v>104.4</v>
      </c>
      <c r="L50" s="86">
        <v>105.1</v>
      </c>
      <c r="M50" s="86">
        <v>105.1</v>
      </c>
      <c r="N50" s="86">
        <v>103.8</v>
      </c>
      <c r="O50" s="86">
        <v>102.5</v>
      </c>
    </row>
    <row r="51" spans="1:15" s="52" customFormat="1" ht="12.75" customHeight="1" x14ac:dyDescent="0.3">
      <c r="A51" s="66">
        <v>2019</v>
      </c>
      <c r="B51" s="46"/>
      <c r="C51" s="86">
        <v>100.3</v>
      </c>
      <c r="D51" s="86">
        <v>102</v>
      </c>
      <c r="E51" s="86">
        <v>103.7</v>
      </c>
      <c r="F51" s="86">
        <v>105.2</v>
      </c>
      <c r="G51" s="86">
        <v>105</v>
      </c>
      <c r="H51" s="86">
        <v>103.9</v>
      </c>
      <c r="I51" s="86">
        <v>101.3</v>
      </c>
      <c r="J51" s="86">
        <v>101.9</v>
      </c>
      <c r="K51" s="86">
        <v>105.5</v>
      </c>
      <c r="L51" s="86">
        <v>106</v>
      </c>
      <c r="M51" s="86">
        <v>106.2</v>
      </c>
      <c r="N51" s="86">
        <v>105.4</v>
      </c>
      <c r="O51" s="86">
        <v>103.9</v>
      </c>
    </row>
    <row r="52" spans="1:15" s="52" customFormat="1" ht="12.75" customHeight="1" x14ac:dyDescent="0.3">
      <c r="A52" s="66">
        <v>2020</v>
      </c>
      <c r="B52" s="46"/>
      <c r="C52" s="86">
        <v>101.6</v>
      </c>
      <c r="D52" s="86">
        <v>103.7</v>
      </c>
      <c r="E52" s="86">
        <v>105.8</v>
      </c>
      <c r="F52" s="86" t="s">
        <v>119</v>
      </c>
      <c r="G52" s="86">
        <v>105.9</v>
      </c>
      <c r="H52" s="85">
        <v>103.6</v>
      </c>
      <c r="I52" s="85">
        <v>100.4</v>
      </c>
      <c r="J52" s="85">
        <v>101.9</v>
      </c>
      <c r="K52" s="85">
        <v>104.2</v>
      </c>
      <c r="L52" s="85">
        <v>105.5</v>
      </c>
      <c r="M52" s="85">
        <v>105.5</v>
      </c>
      <c r="N52" s="86">
        <v>102.1</v>
      </c>
      <c r="O52" s="86">
        <v>103.8</v>
      </c>
    </row>
    <row r="53" spans="1:15" s="52" customFormat="1" ht="12.75" customHeight="1" x14ac:dyDescent="0.3">
      <c r="A53" s="134">
        <v>2021</v>
      </c>
      <c r="B53" s="46"/>
      <c r="C53" s="103">
        <v>104.5</v>
      </c>
      <c r="D53" s="103">
        <v>105.4</v>
      </c>
      <c r="E53" s="86">
        <v>105.2</v>
      </c>
      <c r="F53" s="86">
        <v>105.3</v>
      </c>
      <c r="G53" s="86">
        <v>106.4</v>
      </c>
      <c r="H53" s="86">
        <v>106.2</v>
      </c>
      <c r="I53" s="86">
        <v>104.7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86"/>
      <c r="O54" s="86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-2.9</v>
      </c>
      <c r="D57" s="88">
        <f t="shared" ref="D57:N57" si="14">IF(D47=0," ",ROUND(ROUND(D47,1)*100/ROUND(C47,1)-100,1))</f>
        <v>1.1000000000000001</v>
      </c>
      <c r="E57" s="88">
        <f t="shared" si="14"/>
        <v>3</v>
      </c>
      <c r="F57" s="88">
        <f t="shared" si="14"/>
        <v>-0.1</v>
      </c>
      <c r="G57" s="88">
        <f t="shared" si="14"/>
        <v>-0.9</v>
      </c>
      <c r="H57" s="88">
        <f t="shared" si="14"/>
        <v>-0.7</v>
      </c>
      <c r="I57" s="88">
        <f t="shared" si="14"/>
        <v>-2.2000000000000002</v>
      </c>
      <c r="J57" s="88">
        <f t="shared" si="14"/>
        <v>1.6</v>
      </c>
      <c r="K57" s="88">
        <f t="shared" si="14"/>
        <v>2.9</v>
      </c>
      <c r="L57" s="88">
        <f t="shared" si="14"/>
        <v>0.6</v>
      </c>
      <c r="M57" s="88">
        <f t="shared" si="14"/>
        <v>-0.5</v>
      </c>
      <c r="N57" s="88">
        <f t="shared" si="14"/>
        <v>-1.7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15">IF(C48=0," ",ROUND(ROUND(C48,1)*100/ROUND(N47,1)-100,1))</f>
        <v>-2.2999999999999998</v>
      </c>
      <c r="D58" s="88">
        <f t="shared" ref="D58:N58" si="16">IF(D48=0," ",ROUND(ROUND(D48,1)*100/ROUND(C48,1)-100,1))</f>
        <v>1.1000000000000001</v>
      </c>
      <c r="E58" s="88">
        <f t="shared" si="16"/>
        <v>2.2999999999999998</v>
      </c>
      <c r="F58" s="88">
        <f t="shared" si="16"/>
        <v>0.9</v>
      </c>
      <c r="G58" s="88">
        <f t="shared" si="16"/>
        <v>-0.7</v>
      </c>
      <c r="H58" s="88">
        <f t="shared" si="16"/>
        <v>-1.5</v>
      </c>
      <c r="I58" s="88">
        <f t="shared" si="16"/>
        <v>-1.5</v>
      </c>
      <c r="J58" s="88">
        <f t="shared" si="16"/>
        <v>0.7</v>
      </c>
      <c r="K58" s="88">
        <f t="shared" si="16"/>
        <v>2.8</v>
      </c>
      <c r="L58" s="88">
        <f t="shared" si="16"/>
        <v>1</v>
      </c>
      <c r="M58" s="88">
        <f t="shared" si="16"/>
        <v>-0.5</v>
      </c>
      <c r="N58" s="88">
        <f t="shared" si="16"/>
        <v>-1.1000000000000001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5"/>
        <v>-3</v>
      </c>
      <c r="D59" s="88">
        <f t="shared" ref="D59:N59" si="17">IF(D49=0," ",ROUND(ROUND(D49,1)*100/ROUND(C49,1)-100,1))</f>
        <v>1.1000000000000001</v>
      </c>
      <c r="E59" s="88">
        <f t="shared" si="17"/>
        <v>3.5</v>
      </c>
      <c r="F59" s="88">
        <f t="shared" si="17"/>
        <v>0</v>
      </c>
      <c r="G59" s="88">
        <f t="shared" si="17"/>
        <v>-0.2</v>
      </c>
      <c r="H59" s="88">
        <f t="shared" si="17"/>
        <v>-1.6</v>
      </c>
      <c r="I59" s="88">
        <f t="shared" si="17"/>
        <v>-1.5</v>
      </c>
      <c r="J59" s="88">
        <f t="shared" si="17"/>
        <v>1</v>
      </c>
      <c r="K59" s="88">
        <f t="shared" si="17"/>
        <v>2.6</v>
      </c>
      <c r="L59" s="88">
        <f t="shared" si="17"/>
        <v>0.7</v>
      </c>
      <c r="M59" s="88">
        <f t="shared" si="17"/>
        <v>-0.6</v>
      </c>
      <c r="N59" s="88">
        <f t="shared" si="17"/>
        <v>-0.8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5"/>
        <v>-3.3</v>
      </c>
      <c r="D60" s="88">
        <f t="shared" ref="D60:N60" si="18">IF(D50=0," ",ROUND(ROUND(D50,1)*100/ROUND(C50,1)-100,1))</f>
        <v>1.3</v>
      </c>
      <c r="E60" s="88">
        <f t="shared" si="18"/>
        <v>3</v>
      </c>
      <c r="F60" s="88">
        <f t="shared" si="18"/>
        <v>0.1</v>
      </c>
      <c r="G60" s="88">
        <f t="shared" si="18"/>
        <v>-0.5</v>
      </c>
      <c r="H60" s="88">
        <f t="shared" si="18"/>
        <v>-1.3</v>
      </c>
      <c r="I60" s="88">
        <f t="shared" si="18"/>
        <v>-3</v>
      </c>
      <c r="J60" s="88">
        <f t="shared" si="18"/>
        <v>1.9</v>
      </c>
      <c r="K60" s="88">
        <f t="shared" si="18"/>
        <v>3.8</v>
      </c>
      <c r="L60" s="88">
        <f t="shared" si="18"/>
        <v>0.7</v>
      </c>
      <c r="M60" s="88">
        <f t="shared" si="18"/>
        <v>0</v>
      </c>
      <c r="N60" s="88">
        <f t="shared" si="18"/>
        <v>-1.2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5"/>
        <v>-3.4</v>
      </c>
      <c r="D61" s="88">
        <f t="shared" ref="D61:N61" si="19">IF(D51=0," ",ROUND(ROUND(D51,1)*100/ROUND(C51,1)-100,1))</f>
        <v>1.7</v>
      </c>
      <c r="E61" s="88">
        <f t="shared" si="19"/>
        <v>1.7</v>
      </c>
      <c r="F61" s="88">
        <f t="shared" si="19"/>
        <v>1.4</v>
      </c>
      <c r="G61" s="88">
        <f t="shared" si="19"/>
        <v>-0.2</v>
      </c>
      <c r="H61" s="88">
        <f t="shared" si="19"/>
        <v>-1</v>
      </c>
      <c r="I61" s="88">
        <f t="shared" si="19"/>
        <v>-2.5</v>
      </c>
      <c r="J61" s="88">
        <f t="shared" si="19"/>
        <v>0.6</v>
      </c>
      <c r="K61" s="88">
        <f t="shared" si="19"/>
        <v>3.5</v>
      </c>
      <c r="L61" s="88">
        <f t="shared" si="19"/>
        <v>0.5</v>
      </c>
      <c r="M61" s="88">
        <f t="shared" si="19"/>
        <v>0.2</v>
      </c>
      <c r="N61" s="88">
        <f t="shared" si="19"/>
        <v>-0.8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5"/>
        <v>-3.6</v>
      </c>
      <c r="D62" s="88">
        <f t="shared" ref="D62:D63" si="20">IF(D52=0," ",ROUND(ROUND(D52,1)*100/ROUND(C52,1)-100,1))</f>
        <v>2.1</v>
      </c>
      <c r="E62" s="88">
        <f t="shared" ref="E62:E63" si="21">IF(E52=0," ",ROUND(ROUND(E52,1)*100/ROUND(D52,1)-100,1))</f>
        <v>2</v>
      </c>
      <c r="F62" s="88" t="s">
        <v>117</v>
      </c>
      <c r="G62" s="88">
        <v>0.2</v>
      </c>
      <c r="H62" s="88">
        <f t="shared" ref="H62:H63" si="22">IF(H52=0," ",ROUND(ROUND(H52,1)*100/ROUND(G52,1)-100,1))</f>
        <v>-2.2000000000000002</v>
      </c>
      <c r="I62" s="88">
        <f t="shared" ref="I62:I63" si="23">IF(I52=0," ",ROUND(ROUND(I52,1)*100/ROUND(H52,1)-100,1))</f>
        <v>-3.1</v>
      </c>
      <c r="J62" s="88">
        <f t="shared" ref="J62:J63" si="24">IF(J52=0," ",ROUND(ROUND(J52,1)*100/ROUND(I52,1)-100,1))</f>
        <v>1.5</v>
      </c>
      <c r="K62" s="88">
        <f t="shared" ref="K62:K63" si="25">IF(K52=0," ",ROUND(ROUND(K52,1)*100/ROUND(J52,1)-100,1))</f>
        <v>2.2999999999999998</v>
      </c>
      <c r="L62" s="88">
        <f t="shared" ref="L62:L63" si="26">IF(L52=0," ",ROUND(ROUND(L52,1)*100/ROUND(K52,1)-100,1))</f>
        <v>1.2</v>
      </c>
      <c r="M62" s="88">
        <f t="shared" ref="M62:M63" si="27">IF(M52=0," ",ROUND(ROUND(M52,1)*100/ROUND(L52,1)-100,1))</f>
        <v>0</v>
      </c>
      <c r="N62" s="88">
        <f t="shared" ref="N62:N63" si="28">IF(N52=0," ",ROUND(ROUND(N52,1)*100/ROUND(M52,1)-100,1))</f>
        <v>-3.2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136">
        <f t="shared" si="15"/>
        <v>2.4</v>
      </c>
      <c r="D63" s="136">
        <f t="shared" si="20"/>
        <v>0.9</v>
      </c>
      <c r="E63" s="88">
        <f t="shared" si="21"/>
        <v>-0.2</v>
      </c>
      <c r="F63" s="88">
        <f t="shared" ref="F63" si="29">IF(F53=0," ",ROUND(ROUND(F53,1)*100/ROUND(E53,1)-100,1))</f>
        <v>0.1</v>
      </c>
      <c r="G63" s="88">
        <f t="shared" ref="G63" si="30">IF(G53=0," ",ROUND(ROUND(G53,1)*100/ROUND(F53,1)-100,1))</f>
        <v>1</v>
      </c>
      <c r="H63" s="88">
        <f t="shared" si="22"/>
        <v>-0.2</v>
      </c>
      <c r="I63" s="88">
        <f t="shared" si="23"/>
        <v>-1.4</v>
      </c>
      <c r="J63" s="88" t="str">
        <f t="shared" si="24"/>
        <v xml:space="preserve"> </v>
      </c>
      <c r="K63" s="88" t="str">
        <f t="shared" si="25"/>
        <v xml:space="preserve"> </v>
      </c>
      <c r="L63" s="88" t="str">
        <f t="shared" si="26"/>
        <v xml:space="preserve"> </v>
      </c>
      <c r="M63" s="88" t="str">
        <f t="shared" si="27"/>
        <v xml:space="preserve"> </v>
      </c>
      <c r="N63" s="88" t="str">
        <f t="shared" si="28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1">IF(D54=0," ",ROUND(ROUND(D54,1)*100/ROUND(C54,1)-100,1))</f>
        <v xml:space="preserve"> </v>
      </c>
      <c r="E64" s="53" t="str">
        <f t="shared" si="31"/>
        <v xml:space="preserve"> </v>
      </c>
      <c r="F64" s="53" t="str">
        <f t="shared" si="31"/>
        <v xml:space="preserve"> </v>
      </c>
      <c r="G64" s="53" t="str">
        <f t="shared" si="31"/>
        <v xml:space="preserve"> </v>
      </c>
      <c r="H64" s="53" t="str">
        <f t="shared" si="31"/>
        <v xml:space="preserve"> </v>
      </c>
      <c r="I64" s="53" t="str">
        <f t="shared" si="31"/>
        <v xml:space="preserve"> </v>
      </c>
      <c r="J64" s="53" t="str">
        <f t="shared" si="31"/>
        <v xml:space="preserve"> </v>
      </c>
      <c r="K64" s="53" t="str">
        <f t="shared" si="31"/>
        <v xml:space="preserve"> </v>
      </c>
      <c r="L64" s="53" t="str">
        <f t="shared" si="31"/>
        <v xml:space="preserve"> </v>
      </c>
      <c r="M64" s="53" t="str">
        <f t="shared" si="31"/>
        <v xml:space="preserve"> </v>
      </c>
      <c r="N64" s="53" t="str">
        <f t="shared" si="31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32">IF(C48=0," ",ROUND(ROUND(C48,1)*100/ROUND(C47,1)-100,1))</f>
        <v>0.7</v>
      </c>
      <c r="D67" s="87">
        <f t="shared" si="32"/>
        <v>0.7</v>
      </c>
      <c r="E67" s="87">
        <f t="shared" si="32"/>
        <v>0.1</v>
      </c>
      <c r="F67" s="87">
        <f t="shared" si="32"/>
        <v>1.1000000000000001</v>
      </c>
      <c r="G67" s="87">
        <f t="shared" si="32"/>
        <v>1.3</v>
      </c>
      <c r="H67" s="87">
        <f t="shared" si="32"/>
        <v>0.5</v>
      </c>
      <c r="I67" s="87">
        <f t="shared" si="32"/>
        <v>1.2</v>
      </c>
      <c r="J67" s="87">
        <f t="shared" si="32"/>
        <v>0.3</v>
      </c>
      <c r="K67" s="87">
        <f t="shared" si="32"/>
        <v>0.2</v>
      </c>
      <c r="L67" s="87">
        <f t="shared" si="32"/>
        <v>0.6</v>
      </c>
      <c r="M67" s="87">
        <f t="shared" si="32"/>
        <v>0.6</v>
      </c>
      <c r="N67" s="87">
        <f t="shared" si="32"/>
        <v>1.2</v>
      </c>
      <c r="O67" s="87">
        <f t="shared" si="32"/>
        <v>0.7</v>
      </c>
    </row>
    <row r="68" spans="1:15" ht="12.75" customHeight="1" x14ac:dyDescent="0.2">
      <c r="A68" s="66">
        <v>2017</v>
      </c>
      <c r="B68" s="46"/>
      <c r="C68" s="87">
        <f t="shared" ref="C68:O68" si="33">IF(C49=0," ",ROUND(ROUND(C49,1)*100/ROUND(C48,1)-100,1))</f>
        <v>0.5</v>
      </c>
      <c r="D68" s="87">
        <f t="shared" si="33"/>
        <v>0.5</v>
      </c>
      <c r="E68" s="87">
        <f t="shared" si="33"/>
        <v>1.7</v>
      </c>
      <c r="F68" s="87">
        <f t="shared" si="33"/>
        <v>0.8</v>
      </c>
      <c r="G68" s="87">
        <f t="shared" si="33"/>
        <v>1.3</v>
      </c>
      <c r="H68" s="87">
        <f t="shared" si="33"/>
        <v>1.2</v>
      </c>
      <c r="I68" s="87">
        <f t="shared" si="33"/>
        <v>1.2</v>
      </c>
      <c r="J68" s="87">
        <f t="shared" si="33"/>
        <v>1.5</v>
      </c>
      <c r="K68" s="87">
        <f t="shared" si="33"/>
        <v>1.3</v>
      </c>
      <c r="L68" s="87">
        <f t="shared" si="33"/>
        <v>1</v>
      </c>
      <c r="M68" s="87">
        <f t="shared" si="33"/>
        <v>0.9</v>
      </c>
      <c r="N68" s="87">
        <f t="shared" si="33"/>
        <v>1.2</v>
      </c>
      <c r="O68" s="87">
        <f t="shared" si="33"/>
        <v>1.1000000000000001</v>
      </c>
    </row>
    <row r="69" spans="1:15" ht="12.75" customHeight="1" x14ac:dyDescent="0.2">
      <c r="A69" s="66">
        <v>2018</v>
      </c>
      <c r="B69" s="46"/>
      <c r="C69" s="87">
        <f t="shared" ref="C69:O69" si="34">IF(C50=0," ",ROUND(ROUND(C50,1)*100/ROUND(C49,1)-100,1))</f>
        <v>0.8</v>
      </c>
      <c r="D69" s="87">
        <f t="shared" si="34"/>
        <v>1</v>
      </c>
      <c r="E69" s="87">
        <f t="shared" si="34"/>
        <v>0.5</v>
      </c>
      <c r="F69" s="87">
        <f t="shared" si="34"/>
        <v>0.6</v>
      </c>
      <c r="G69" s="87">
        <f t="shared" si="34"/>
        <v>0.3</v>
      </c>
      <c r="H69" s="87">
        <f t="shared" si="34"/>
        <v>0.6</v>
      </c>
      <c r="I69" s="87">
        <f t="shared" si="34"/>
        <v>-1</v>
      </c>
      <c r="J69" s="87">
        <f t="shared" si="34"/>
        <v>-0.1</v>
      </c>
      <c r="K69" s="87">
        <f t="shared" si="34"/>
        <v>1.1000000000000001</v>
      </c>
      <c r="L69" s="87">
        <f t="shared" si="34"/>
        <v>1.1000000000000001</v>
      </c>
      <c r="M69" s="87">
        <f t="shared" si="34"/>
        <v>1.6</v>
      </c>
      <c r="N69" s="87">
        <f t="shared" si="34"/>
        <v>1.2</v>
      </c>
      <c r="O69" s="87">
        <f t="shared" si="34"/>
        <v>0.7</v>
      </c>
    </row>
    <row r="70" spans="1:15" ht="12.75" customHeight="1" x14ac:dyDescent="0.2">
      <c r="A70" s="66">
        <v>2019</v>
      </c>
      <c r="B70" s="46"/>
      <c r="C70" s="87">
        <f t="shared" ref="C70:O72" si="35">IF(C51=0," ",ROUND(ROUND(C51,1)*100/ROUND(C50,1)-100,1))</f>
        <v>1.1000000000000001</v>
      </c>
      <c r="D70" s="87">
        <f t="shared" si="35"/>
        <v>1.5</v>
      </c>
      <c r="E70" s="87">
        <f t="shared" si="35"/>
        <v>0.2</v>
      </c>
      <c r="F70" s="87">
        <f t="shared" si="35"/>
        <v>1.5</v>
      </c>
      <c r="G70" s="87">
        <f t="shared" si="35"/>
        <v>1.8</v>
      </c>
      <c r="H70" s="87">
        <f t="shared" si="35"/>
        <v>2.1</v>
      </c>
      <c r="I70" s="87">
        <f t="shared" si="35"/>
        <v>2.6</v>
      </c>
      <c r="J70" s="87">
        <f t="shared" si="35"/>
        <v>1.3</v>
      </c>
      <c r="K70" s="87">
        <f t="shared" si="35"/>
        <v>1.1000000000000001</v>
      </c>
      <c r="L70" s="87">
        <f t="shared" si="35"/>
        <v>0.9</v>
      </c>
      <c r="M70" s="87">
        <f t="shared" si="35"/>
        <v>1</v>
      </c>
      <c r="N70" s="87">
        <f t="shared" si="35"/>
        <v>1.5</v>
      </c>
      <c r="O70" s="87">
        <f t="shared" si="35"/>
        <v>1.4</v>
      </c>
    </row>
    <row r="71" spans="1:15" ht="12.75" customHeight="1" x14ac:dyDescent="0.2">
      <c r="A71" s="66">
        <v>2020</v>
      </c>
      <c r="B71" s="46"/>
      <c r="C71" s="87">
        <f t="shared" ref="C71:O71" si="36">IF(C52=0," ",ROUND(ROUND(C52,1)*100/ROUND(C51,1)-100,1))</f>
        <v>1.3</v>
      </c>
      <c r="D71" s="87">
        <f t="shared" si="36"/>
        <v>1.7</v>
      </c>
      <c r="E71" s="87">
        <f t="shared" si="36"/>
        <v>2</v>
      </c>
      <c r="F71" s="87" t="s">
        <v>118</v>
      </c>
      <c r="G71" s="87">
        <f t="shared" si="35"/>
        <v>0.9</v>
      </c>
      <c r="H71" s="87">
        <f t="shared" si="36"/>
        <v>-0.3</v>
      </c>
      <c r="I71" s="87">
        <f t="shared" si="36"/>
        <v>-0.9</v>
      </c>
      <c r="J71" s="87">
        <f t="shared" si="36"/>
        <v>0</v>
      </c>
      <c r="K71" s="87">
        <f t="shared" si="36"/>
        <v>-1.2</v>
      </c>
      <c r="L71" s="87">
        <f t="shared" si="36"/>
        <v>-0.5</v>
      </c>
      <c r="M71" s="87">
        <f t="shared" si="36"/>
        <v>-0.7</v>
      </c>
      <c r="N71" s="87">
        <f t="shared" si="36"/>
        <v>-3.1</v>
      </c>
      <c r="O71" s="87">
        <f t="shared" si="36"/>
        <v>-0.1</v>
      </c>
    </row>
    <row r="72" spans="1:15" ht="12.75" customHeight="1" x14ac:dyDescent="0.2">
      <c r="A72" s="134">
        <v>2021</v>
      </c>
      <c r="B72" s="46"/>
      <c r="C72" s="104">
        <f t="shared" si="35"/>
        <v>2.9</v>
      </c>
      <c r="D72" s="104">
        <f t="shared" si="35"/>
        <v>1.6</v>
      </c>
      <c r="E72" s="87">
        <f t="shared" si="35"/>
        <v>-0.6</v>
      </c>
      <c r="F72" s="87">
        <v>-0.4</v>
      </c>
      <c r="G72" s="87">
        <f t="shared" si="35"/>
        <v>0.5</v>
      </c>
      <c r="H72" s="87">
        <f t="shared" si="35"/>
        <v>2.5</v>
      </c>
      <c r="I72" s="87">
        <f t="shared" si="35"/>
        <v>4.3</v>
      </c>
      <c r="J72" s="87" t="str">
        <f t="shared" si="35"/>
        <v xml:space="preserve"> </v>
      </c>
      <c r="K72" s="87" t="str">
        <f t="shared" si="35"/>
        <v xml:space="preserve"> </v>
      </c>
      <c r="L72" s="87" t="str">
        <f t="shared" si="35"/>
        <v xml:space="preserve"> </v>
      </c>
      <c r="M72" s="87" t="str">
        <f t="shared" si="35"/>
        <v xml:space="preserve"> </v>
      </c>
      <c r="N72" s="87" t="str">
        <f t="shared" si="35"/>
        <v xml:space="preserve"> </v>
      </c>
      <c r="O72" s="87" t="str">
        <f t="shared" si="35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">
      <c r="A75" s="102" t="s">
        <v>114</v>
      </c>
    </row>
  </sheetData>
  <customSheetViews>
    <customSheetView guid="{14493184-DA4B-400F-B257-6CC69D97FB7C}" showPageBreaks="1" printArea="1" topLeftCell="A8">
      <selection activeCell="J21" sqref="J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&amp;C15</oddFooter>
      </headerFooter>
    </customSheetView>
    <customSheetView guid="{ABE6FC4A-3C4E-4BD6-A100-AF953977054E}" topLeftCell="A7">
      <selection activeCell="H21" sqref="H21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&amp;C15</oddFooter>
      </headerFooter>
    </customSheetView>
    <customSheetView guid="{9F831791-35FE-48B9-B51E-7149413B65FB}" topLeftCell="A19">
      <selection activeCell="T97" sqref="T9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&amp;C15</oddFooter>
      </headerFooter>
    </customSheetView>
    <customSheetView guid="{F9E9A101-0AED-4E93-9EB5-9B29754FB962}" showPageBreaks="1" printArea="1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&amp;C15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&amp;C15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99.7</v>
      </c>
      <c r="D16" s="86">
        <v>99.5</v>
      </c>
      <c r="E16" s="86">
        <v>99.8</v>
      </c>
      <c r="F16" s="86">
        <v>99.9</v>
      </c>
      <c r="G16" s="86">
        <v>99.7</v>
      </c>
      <c r="H16" s="86">
        <v>99.8</v>
      </c>
      <c r="I16" s="86">
        <v>99.8</v>
      </c>
      <c r="J16" s="86">
        <v>100.2</v>
      </c>
      <c r="K16" s="86">
        <v>100.2</v>
      </c>
      <c r="L16" s="86">
        <v>100.3</v>
      </c>
      <c r="M16" s="86">
        <v>100.6</v>
      </c>
      <c r="N16" s="86">
        <v>100.4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100.8</v>
      </c>
      <c r="D17" s="86">
        <v>100.7</v>
      </c>
      <c r="E17" s="86">
        <v>101.1</v>
      </c>
      <c r="F17" s="86">
        <v>100.9</v>
      </c>
      <c r="G17" s="86">
        <v>101.1</v>
      </c>
      <c r="H17" s="86">
        <v>101.1</v>
      </c>
      <c r="I17" s="86">
        <v>100.7</v>
      </c>
      <c r="J17" s="86">
        <v>101</v>
      </c>
      <c r="K17" s="86">
        <v>101</v>
      </c>
      <c r="L17" s="86">
        <v>101.1</v>
      </c>
      <c r="M17" s="86">
        <v>101.3</v>
      </c>
      <c r="N17" s="86">
        <v>101.1</v>
      </c>
      <c r="O17" s="86">
        <v>101</v>
      </c>
    </row>
    <row r="18" spans="1:15" s="52" customFormat="1" ht="12.75" customHeight="1" x14ac:dyDescent="0.3">
      <c r="A18" s="66">
        <v>2017</v>
      </c>
      <c r="B18" s="46"/>
      <c r="C18" s="86">
        <v>101.3</v>
      </c>
      <c r="D18" s="86">
        <v>101.5</v>
      </c>
      <c r="E18" s="86">
        <v>101.7</v>
      </c>
      <c r="F18" s="86">
        <v>101.5</v>
      </c>
      <c r="G18" s="86">
        <v>101.4</v>
      </c>
      <c r="H18" s="86">
        <v>101.4</v>
      </c>
      <c r="I18" s="86">
        <v>101.3</v>
      </c>
      <c r="J18" s="86">
        <v>101.3</v>
      </c>
      <c r="K18" s="86">
        <v>101.5</v>
      </c>
      <c r="L18" s="86">
        <v>101.4</v>
      </c>
      <c r="M18" s="86">
        <v>101.3</v>
      </c>
      <c r="N18" s="86">
        <v>101.6</v>
      </c>
      <c r="O18" s="86">
        <v>101.4</v>
      </c>
    </row>
    <row r="19" spans="1:15" s="52" customFormat="1" ht="12.75" customHeight="1" x14ac:dyDescent="0.3">
      <c r="A19" s="66">
        <v>2018</v>
      </c>
      <c r="B19" s="46"/>
      <c r="C19" s="86">
        <v>101.7</v>
      </c>
      <c r="D19" s="86">
        <v>101.5</v>
      </c>
      <c r="E19" s="86">
        <v>101.3</v>
      </c>
      <c r="F19" s="86">
        <v>101.5</v>
      </c>
      <c r="G19" s="86">
        <v>101.6</v>
      </c>
      <c r="H19" s="86">
        <v>101.4</v>
      </c>
      <c r="I19" s="86">
        <v>101.4</v>
      </c>
      <c r="J19" s="86">
        <v>101.8</v>
      </c>
      <c r="K19" s="86">
        <v>102</v>
      </c>
      <c r="L19" s="86">
        <v>102</v>
      </c>
      <c r="M19" s="86">
        <v>102.1</v>
      </c>
      <c r="N19" s="86">
        <v>102.3</v>
      </c>
      <c r="O19" s="86">
        <v>101.7</v>
      </c>
    </row>
    <row r="20" spans="1:15" s="52" customFormat="1" ht="12.75" customHeight="1" x14ac:dyDescent="0.3">
      <c r="A20" s="66">
        <v>2019</v>
      </c>
      <c r="B20" s="46"/>
      <c r="C20" s="86">
        <v>102.3</v>
      </c>
      <c r="D20" s="86">
        <v>102.4</v>
      </c>
      <c r="E20" s="86">
        <v>102.5</v>
      </c>
      <c r="F20" s="86">
        <v>102.4</v>
      </c>
      <c r="G20" s="86">
        <v>102.1</v>
      </c>
      <c r="H20" s="86">
        <v>102.2</v>
      </c>
      <c r="I20" s="86">
        <v>101.9</v>
      </c>
      <c r="J20" s="86">
        <v>101.9</v>
      </c>
      <c r="K20" s="86">
        <v>102.1</v>
      </c>
      <c r="L20" s="86">
        <v>102.2</v>
      </c>
      <c r="M20" s="86">
        <v>102.6</v>
      </c>
      <c r="N20" s="86">
        <v>102.6</v>
      </c>
      <c r="O20" s="86">
        <v>102.3</v>
      </c>
    </row>
    <row r="21" spans="1:15" s="52" customFormat="1" ht="12.75" customHeight="1" x14ac:dyDescent="0.3">
      <c r="A21" s="66">
        <v>2020</v>
      </c>
      <c r="B21" s="46"/>
      <c r="C21" s="86">
        <v>102.6</v>
      </c>
      <c r="D21" s="86">
        <v>102.5</v>
      </c>
      <c r="E21" s="86">
        <v>102.4</v>
      </c>
      <c r="F21" s="86">
        <v>103.1</v>
      </c>
      <c r="G21" s="85">
        <v>102.7</v>
      </c>
      <c r="H21" s="109">
        <v>103</v>
      </c>
      <c r="I21" s="85">
        <v>101.2</v>
      </c>
      <c r="J21" s="85">
        <v>101.4</v>
      </c>
      <c r="K21" s="85">
        <v>101.4</v>
      </c>
      <c r="L21" s="109">
        <v>101</v>
      </c>
      <c r="M21" s="85">
        <v>101.1</v>
      </c>
      <c r="N21" s="86">
        <v>101.5</v>
      </c>
      <c r="O21" s="86">
        <v>102</v>
      </c>
    </row>
    <row r="22" spans="1:15" s="52" customFormat="1" ht="12.75" customHeight="1" x14ac:dyDescent="0.3">
      <c r="A22" s="134">
        <v>2021</v>
      </c>
      <c r="B22" s="46"/>
      <c r="C22" s="86">
        <v>104.2</v>
      </c>
      <c r="D22" s="86">
        <v>104.3</v>
      </c>
      <c r="E22" s="86">
        <v>104.3</v>
      </c>
      <c r="F22" s="86">
        <v>104.4</v>
      </c>
      <c r="G22" s="86">
        <v>104.6</v>
      </c>
      <c r="H22" s="86">
        <v>104.7</v>
      </c>
      <c r="I22" s="86">
        <v>105.2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-0.3</v>
      </c>
      <c r="D26" s="88">
        <f t="shared" ref="D26:N26" si="0">IF(D16=0," ",ROUND(ROUND(D16,1)*100/ROUND(C16,1)-100,1))</f>
        <v>-0.2</v>
      </c>
      <c r="E26" s="88">
        <f t="shared" si="0"/>
        <v>0.3</v>
      </c>
      <c r="F26" s="88">
        <f t="shared" si="0"/>
        <v>0.1</v>
      </c>
      <c r="G26" s="88">
        <f t="shared" si="0"/>
        <v>-0.2</v>
      </c>
      <c r="H26" s="88">
        <f t="shared" si="0"/>
        <v>0.1</v>
      </c>
      <c r="I26" s="88">
        <f t="shared" si="0"/>
        <v>0</v>
      </c>
      <c r="J26" s="88">
        <f t="shared" si="0"/>
        <v>0.4</v>
      </c>
      <c r="K26" s="88">
        <f t="shared" si="0"/>
        <v>0</v>
      </c>
      <c r="L26" s="88">
        <f t="shared" si="0"/>
        <v>0.1</v>
      </c>
      <c r="M26" s="88">
        <f t="shared" si="0"/>
        <v>0.3</v>
      </c>
      <c r="N26" s="88">
        <f t="shared" si="0"/>
        <v>-0.2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0.4</v>
      </c>
      <c r="D27" s="88">
        <f t="shared" ref="D27:N27" si="2">IF(D17=0," ",ROUND(ROUND(D17,1)*100/ROUND(C17,1)-100,1))</f>
        <v>-0.1</v>
      </c>
      <c r="E27" s="88">
        <f t="shared" si="2"/>
        <v>0.4</v>
      </c>
      <c r="F27" s="88">
        <f t="shared" si="2"/>
        <v>-0.2</v>
      </c>
      <c r="G27" s="88">
        <f t="shared" si="2"/>
        <v>0.2</v>
      </c>
      <c r="H27" s="88">
        <f t="shared" si="2"/>
        <v>0</v>
      </c>
      <c r="I27" s="88">
        <f t="shared" si="2"/>
        <v>-0.4</v>
      </c>
      <c r="J27" s="88">
        <f t="shared" si="2"/>
        <v>0.3</v>
      </c>
      <c r="K27" s="88">
        <f t="shared" si="2"/>
        <v>0</v>
      </c>
      <c r="L27" s="88">
        <f t="shared" si="2"/>
        <v>0.1</v>
      </c>
      <c r="M27" s="88">
        <f t="shared" si="2"/>
        <v>0.2</v>
      </c>
      <c r="N27" s="88">
        <f t="shared" si="2"/>
        <v>-0.2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0.2</v>
      </c>
      <c r="D28" s="88">
        <f t="shared" ref="D28:N28" si="3">IF(D18=0," ",ROUND(ROUND(D18,1)*100/ROUND(C18,1)-100,1))</f>
        <v>0.2</v>
      </c>
      <c r="E28" s="88">
        <f t="shared" si="3"/>
        <v>0.2</v>
      </c>
      <c r="F28" s="88">
        <f t="shared" si="3"/>
        <v>-0.2</v>
      </c>
      <c r="G28" s="88">
        <f t="shared" si="3"/>
        <v>-0.1</v>
      </c>
      <c r="H28" s="88">
        <f t="shared" si="3"/>
        <v>0</v>
      </c>
      <c r="I28" s="88">
        <f t="shared" si="3"/>
        <v>-0.1</v>
      </c>
      <c r="J28" s="88">
        <f t="shared" si="3"/>
        <v>0</v>
      </c>
      <c r="K28" s="88">
        <f t="shared" si="3"/>
        <v>0.2</v>
      </c>
      <c r="L28" s="88">
        <f t="shared" si="3"/>
        <v>-0.1</v>
      </c>
      <c r="M28" s="88">
        <f t="shared" si="3"/>
        <v>-0.1</v>
      </c>
      <c r="N28" s="88">
        <f t="shared" si="3"/>
        <v>0.3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-0.2</v>
      </c>
      <c r="E29" s="88">
        <f t="shared" si="4"/>
        <v>-0.2</v>
      </c>
      <c r="F29" s="88">
        <f t="shared" si="4"/>
        <v>0.2</v>
      </c>
      <c r="G29" s="88">
        <f t="shared" si="4"/>
        <v>0.1</v>
      </c>
      <c r="H29" s="88">
        <f t="shared" si="4"/>
        <v>-0.2</v>
      </c>
      <c r="I29" s="88">
        <f t="shared" si="4"/>
        <v>0</v>
      </c>
      <c r="J29" s="88">
        <f t="shared" si="4"/>
        <v>0.4</v>
      </c>
      <c r="K29" s="88">
        <f t="shared" si="4"/>
        <v>0.2</v>
      </c>
      <c r="L29" s="88">
        <f t="shared" si="4"/>
        <v>0</v>
      </c>
      <c r="M29" s="88">
        <f t="shared" si="4"/>
        <v>0.1</v>
      </c>
      <c r="N29" s="88">
        <f t="shared" si="4"/>
        <v>0.2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0</v>
      </c>
      <c r="D30" s="88">
        <f t="shared" ref="D30:N30" si="5">IF(D20=0," ",ROUND(ROUND(D20,1)*100/ROUND(C20,1)-100,1))</f>
        <v>0.1</v>
      </c>
      <c r="E30" s="88">
        <f t="shared" si="5"/>
        <v>0.1</v>
      </c>
      <c r="F30" s="88">
        <f t="shared" si="5"/>
        <v>-0.1</v>
      </c>
      <c r="G30" s="88">
        <f t="shared" si="5"/>
        <v>-0.3</v>
      </c>
      <c r="H30" s="88">
        <f t="shared" si="5"/>
        <v>0.1</v>
      </c>
      <c r="I30" s="88">
        <f t="shared" si="5"/>
        <v>-0.3</v>
      </c>
      <c r="J30" s="88">
        <f t="shared" si="5"/>
        <v>0</v>
      </c>
      <c r="K30" s="88">
        <f t="shared" si="5"/>
        <v>0.2</v>
      </c>
      <c r="L30" s="88">
        <f t="shared" si="5"/>
        <v>0.1</v>
      </c>
      <c r="M30" s="88">
        <f t="shared" si="5"/>
        <v>0.4</v>
      </c>
      <c r="N30" s="88">
        <f t="shared" si="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</v>
      </c>
      <c r="D31" s="88">
        <f t="shared" ref="D31:N31" si="6">IF(D21=0," ",ROUND(ROUND(D21,1)*100/ROUND(C21,1)-100,1))</f>
        <v>-0.1</v>
      </c>
      <c r="E31" s="88">
        <f t="shared" si="6"/>
        <v>-0.1</v>
      </c>
      <c r="F31" s="88">
        <f>IF(F21=0," ",ROUND(ROUND(F21,1)*100/ROUND(E21,1)-100,1))</f>
        <v>0.7</v>
      </c>
      <c r="G31" s="88">
        <f>IF(G21=0," ",ROUND(ROUND(G21,1)*100/ROUND(F21,1)-100,1))</f>
        <v>-0.4</v>
      </c>
      <c r="H31" s="88">
        <f t="shared" si="6"/>
        <v>0.3</v>
      </c>
      <c r="I31" s="88">
        <f t="shared" si="6"/>
        <v>-1.7</v>
      </c>
      <c r="J31" s="88">
        <f t="shared" si="6"/>
        <v>0.2</v>
      </c>
      <c r="K31" s="88">
        <f t="shared" si="6"/>
        <v>0</v>
      </c>
      <c r="L31" s="88">
        <f t="shared" si="6"/>
        <v>-0.4</v>
      </c>
      <c r="M31" s="88">
        <f t="shared" si="6"/>
        <v>0.1</v>
      </c>
      <c r="N31" s="88">
        <f t="shared" si="6"/>
        <v>0.4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2.7</v>
      </c>
      <c r="D32" s="88">
        <f>IF(D22=0," ",ROUND(ROUND(D22,1)*100/ROUND(C22,1)-100,1))</f>
        <v>0.1</v>
      </c>
      <c r="E32" s="88">
        <f>IF(E22=0," ",ROUND(ROUND(E22,1)*100/ROUND(D22,1)-100,1))</f>
        <v>0</v>
      </c>
      <c r="F32" s="88">
        <f>IF(F22=0," ",ROUND(ROUND(F22,1)*100/ROUND(E22,1)-100,1))</f>
        <v>0.1</v>
      </c>
      <c r="G32" s="88">
        <f>IF(G22=0," ",ROUND(ROUND(G22,1)*100/ROUND(F22,1)-100,1))</f>
        <v>0.2</v>
      </c>
      <c r="H32" s="88">
        <f t="shared" ref="H32:N32" si="7">IF(H22=0," ",ROUND(ROUND(H22,1)*100/ROUND(G22,1)-100,1))</f>
        <v>0.1</v>
      </c>
      <c r="I32" s="88">
        <f t="shared" si="7"/>
        <v>0.5</v>
      </c>
      <c r="J32" s="88" t="str">
        <f t="shared" si="7"/>
        <v xml:space="preserve"> </v>
      </c>
      <c r="K32" s="88" t="str">
        <f t="shared" si="7"/>
        <v xml:space="preserve"> </v>
      </c>
      <c r="L32" s="88" t="str">
        <f t="shared" si="7"/>
        <v xml:space="preserve"> </v>
      </c>
      <c r="M32" s="88" t="str">
        <f t="shared" si="7"/>
        <v xml:space="preserve"> </v>
      </c>
      <c r="N32" s="88" t="str">
        <f t="shared" si="7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9">IF(C17=0," ",ROUND(ROUND(C17,1)*100/ROUND(C16,1)-100,1))</f>
        <v>1.1000000000000001</v>
      </c>
      <c r="D36" s="87">
        <f t="shared" si="9"/>
        <v>1.2</v>
      </c>
      <c r="E36" s="87">
        <f t="shared" si="9"/>
        <v>1.3</v>
      </c>
      <c r="F36" s="87">
        <f t="shared" si="9"/>
        <v>1</v>
      </c>
      <c r="G36" s="87">
        <f t="shared" si="9"/>
        <v>1.4</v>
      </c>
      <c r="H36" s="87">
        <f t="shared" si="9"/>
        <v>1.3</v>
      </c>
      <c r="I36" s="87">
        <f t="shared" si="9"/>
        <v>0.9</v>
      </c>
      <c r="J36" s="87">
        <f t="shared" si="9"/>
        <v>0.8</v>
      </c>
      <c r="K36" s="87">
        <f t="shared" si="9"/>
        <v>0.8</v>
      </c>
      <c r="L36" s="87">
        <f t="shared" si="9"/>
        <v>0.8</v>
      </c>
      <c r="M36" s="87">
        <f t="shared" si="9"/>
        <v>0.7</v>
      </c>
      <c r="N36" s="87">
        <f t="shared" si="9"/>
        <v>0.7</v>
      </c>
      <c r="O36" s="87">
        <f t="shared" si="9"/>
        <v>1</v>
      </c>
    </row>
    <row r="37" spans="1:15" s="52" customFormat="1" ht="12.75" customHeight="1" x14ac:dyDescent="0.3">
      <c r="A37" s="66">
        <v>2017</v>
      </c>
      <c r="B37" s="46"/>
      <c r="C37" s="87">
        <f t="shared" ref="C37:O37" si="10">IF(C18=0," ",ROUND(ROUND(C18,1)*100/ROUND(C17,1)-100,1))</f>
        <v>0.5</v>
      </c>
      <c r="D37" s="87">
        <f t="shared" si="10"/>
        <v>0.8</v>
      </c>
      <c r="E37" s="87">
        <f t="shared" si="10"/>
        <v>0.6</v>
      </c>
      <c r="F37" s="87">
        <f t="shared" si="10"/>
        <v>0.6</v>
      </c>
      <c r="G37" s="87">
        <f t="shared" si="10"/>
        <v>0.3</v>
      </c>
      <c r="H37" s="87">
        <f t="shared" si="10"/>
        <v>0.3</v>
      </c>
      <c r="I37" s="87">
        <f t="shared" si="10"/>
        <v>0.6</v>
      </c>
      <c r="J37" s="87">
        <f t="shared" si="10"/>
        <v>0.3</v>
      </c>
      <c r="K37" s="87">
        <f t="shared" si="10"/>
        <v>0.5</v>
      </c>
      <c r="L37" s="87">
        <f t="shared" si="10"/>
        <v>0.3</v>
      </c>
      <c r="M37" s="87">
        <f t="shared" si="10"/>
        <v>0</v>
      </c>
      <c r="N37" s="87">
        <f t="shared" si="10"/>
        <v>0.5</v>
      </c>
      <c r="O37" s="87">
        <f t="shared" si="10"/>
        <v>0.4</v>
      </c>
    </row>
    <row r="38" spans="1:15" s="52" customFormat="1" ht="12.75" customHeight="1" x14ac:dyDescent="0.3">
      <c r="A38" s="66">
        <v>2018</v>
      </c>
      <c r="B38" s="46"/>
      <c r="C38" s="87">
        <f t="shared" ref="C38:O38" si="11">IF(C19=0," ",ROUND(ROUND(C19,1)*100/ROUND(C18,1)-100,1))</f>
        <v>0.4</v>
      </c>
      <c r="D38" s="87">
        <f t="shared" si="11"/>
        <v>0</v>
      </c>
      <c r="E38" s="87">
        <f t="shared" si="11"/>
        <v>-0.4</v>
      </c>
      <c r="F38" s="87">
        <f t="shared" si="11"/>
        <v>0</v>
      </c>
      <c r="G38" s="87">
        <f t="shared" si="11"/>
        <v>0.2</v>
      </c>
      <c r="H38" s="87">
        <f t="shared" si="11"/>
        <v>0</v>
      </c>
      <c r="I38" s="87">
        <f t="shared" si="11"/>
        <v>0.1</v>
      </c>
      <c r="J38" s="87">
        <f t="shared" si="11"/>
        <v>0.5</v>
      </c>
      <c r="K38" s="87">
        <f t="shared" si="11"/>
        <v>0.5</v>
      </c>
      <c r="L38" s="87">
        <f t="shared" si="11"/>
        <v>0.6</v>
      </c>
      <c r="M38" s="87">
        <f t="shared" si="11"/>
        <v>0.8</v>
      </c>
      <c r="N38" s="87">
        <f t="shared" si="11"/>
        <v>0.7</v>
      </c>
      <c r="O38" s="87">
        <f t="shared" si="11"/>
        <v>0.3</v>
      </c>
    </row>
    <row r="39" spans="1:15" s="52" customFormat="1" ht="12.75" customHeight="1" x14ac:dyDescent="0.3">
      <c r="A39" s="66">
        <v>2019</v>
      </c>
      <c r="B39" s="46"/>
      <c r="C39" s="87">
        <f t="shared" ref="C39:O41" si="12">IF(C20=0," ",ROUND(ROUND(C20,1)*100/ROUND(C19,1)-100,1))</f>
        <v>0.6</v>
      </c>
      <c r="D39" s="87">
        <f t="shared" si="12"/>
        <v>0.9</v>
      </c>
      <c r="E39" s="87">
        <f t="shared" si="12"/>
        <v>1.2</v>
      </c>
      <c r="F39" s="87">
        <f t="shared" si="12"/>
        <v>0.9</v>
      </c>
      <c r="G39" s="87">
        <f t="shared" si="12"/>
        <v>0.5</v>
      </c>
      <c r="H39" s="87">
        <f t="shared" si="12"/>
        <v>0.8</v>
      </c>
      <c r="I39" s="87">
        <f t="shared" si="12"/>
        <v>0.5</v>
      </c>
      <c r="J39" s="87">
        <f t="shared" si="12"/>
        <v>0.1</v>
      </c>
      <c r="K39" s="87">
        <f t="shared" si="12"/>
        <v>0.1</v>
      </c>
      <c r="L39" s="87">
        <f t="shared" si="12"/>
        <v>0.2</v>
      </c>
      <c r="M39" s="87">
        <f t="shared" si="12"/>
        <v>0.5</v>
      </c>
      <c r="N39" s="87">
        <f t="shared" si="12"/>
        <v>0.3</v>
      </c>
      <c r="O39" s="87">
        <f t="shared" si="12"/>
        <v>0.6</v>
      </c>
    </row>
    <row r="40" spans="1:15" s="52" customFormat="1" ht="12.75" customHeight="1" x14ac:dyDescent="0.3">
      <c r="A40" s="66">
        <v>2020</v>
      </c>
      <c r="B40" s="46"/>
      <c r="C40" s="87">
        <f t="shared" ref="C40:O40" si="13">IF(C21=0," ",ROUND(ROUND(C21,1)*100/ROUND(C20,1)-100,1))</f>
        <v>0.3</v>
      </c>
      <c r="D40" s="87">
        <f t="shared" si="13"/>
        <v>0.1</v>
      </c>
      <c r="E40" s="87">
        <f t="shared" si="13"/>
        <v>-0.1</v>
      </c>
      <c r="F40" s="87">
        <f t="shared" si="13"/>
        <v>0.7</v>
      </c>
      <c r="G40" s="87">
        <f t="shared" si="13"/>
        <v>0.6</v>
      </c>
      <c r="H40" s="87">
        <f t="shared" si="13"/>
        <v>0.8</v>
      </c>
      <c r="I40" s="87">
        <f t="shared" si="13"/>
        <v>-0.7</v>
      </c>
      <c r="J40" s="87">
        <f t="shared" si="13"/>
        <v>-0.5</v>
      </c>
      <c r="K40" s="87">
        <f t="shared" si="13"/>
        <v>-0.7</v>
      </c>
      <c r="L40" s="87">
        <f t="shared" si="13"/>
        <v>-1.2</v>
      </c>
      <c r="M40" s="87">
        <f t="shared" si="13"/>
        <v>-1.5</v>
      </c>
      <c r="N40" s="87">
        <f t="shared" si="13"/>
        <v>-1.1000000000000001</v>
      </c>
      <c r="O40" s="87">
        <f t="shared" si="13"/>
        <v>-0.3</v>
      </c>
    </row>
    <row r="41" spans="1:15" s="52" customFormat="1" ht="12.75" customHeight="1" x14ac:dyDescent="0.3">
      <c r="A41" s="134">
        <v>2021</v>
      </c>
      <c r="B41" s="46"/>
      <c r="C41" s="87">
        <f t="shared" si="12"/>
        <v>1.6</v>
      </c>
      <c r="D41" s="87">
        <f t="shared" si="12"/>
        <v>1.8</v>
      </c>
      <c r="E41" s="87">
        <f t="shared" si="12"/>
        <v>1.9</v>
      </c>
      <c r="F41" s="87">
        <f t="shared" si="12"/>
        <v>1.3</v>
      </c>
      <c r="G41" s="87">
        <f t="shared" si="12"/>
        <v>1.9</v>
      </c>
      <c r="H41" s="87">
        <f t="shared" si="12"/>
        <v>1.7</v>
      </c>
      <c r="I41" s="87">
        <f t="shared" si="12"/>
        <v>4</v>
      </c>
      <c r="J41" s="87" t="str">
        <f t="shared" si="12"/>
        <v xml:space="preserve"> </v>
      </c>
      <c r="K41" s="87" t="str">
        <f t="shared" si="12"/>
        <v xml:space="preserve"> </v>
      </c>
      <c r="L41" s="87" t="str">
        <f t="shared" si="12"/>
        <v xml:space="preserve"> </v>
      </c>
      <c r="M41" s="87" t="str">
        <f t="shared" si="12"/>
        <v xml:space="preserve"> 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3">
      <c r="A43" s="32" t="s">
        <v>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104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98.2</v>
      </c>
      <c r="D47" s="86">
        <v>98.9</v>
      </c>
      <c r="E47" s="86">
        <v>99.1</v>
      </c>
      <c r="F47" s="86">
        <v>99.7</v>
      </c>
      <c r="G47" s="86">
        <v>100.1</v>
      </c>
      <c r="H47" s="86">
        <v>100.3</v>
      </c>
      <c r="I47" s="86">
        <v>101.2</v>
      </c>
      <c r="J47" s="86">
        <v>101.3</v>
      </c>
      <c r="K47" s="86">
        <v>100.7</v>
      </c>
      <c r="L47" s="86">
        <v>100.7</v>
      </c>
      <c r="M47" s="86">
        <v>99.5</v>
      </c>
      <c r="N47" s="86">
        <v>100.3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99.6</v>
      </c>
      <c r="D48" s="86">
        <v>100.1</v>
      </c>
      <c r="E48" s="86">
        <v>100.8</v>
      </c>
      <c r="F48" s="86">
        <v>100.6</v>
      </c>
      <c r="G48" s="86">
        <v>101.4</v>
      </c>
      <c r="H48" s="86">
        <v>101.7</v>
      </c>
      <c r="I48" s="86">
        <v>102.9</v>
      </c>
      <c r="J48" s="86">
        <v>102.8</v>
      </c>
      <c r="K48" s="86">
        <v>102.3</v>
      </c>
      <c r="L48" s="86">
        <v>102.2</v>
      </c>
      <c r="M48" s="86">
        <v>101</v>
      </c>
      <c r="N48" s="86">
        <v>101.9</v>
      </c>
      <c r="O48" s="86">
        <v>101.4</v>
      </c>
    </row>
    <row r="49" spans="1:15" s="52" customFormat="1" ht="12.75" customHeight="1" x14ac:dyDescent="0.3">
      <c r="A49" s="66">
        <v>2017</v>
      </c>
      <c r="B49" s="46"/>
      <c r="C49" s="86">
        <v>100.7</v>
      </c>
      <c r="D49" s="86">
        <v>101.3</v>
      </c>
      <c r="E49" s="86">
        <v>101.6</v>
      </c>
      <c r="F49" s="86">
        <v>102.3</v>
      </c>
      <c r="G49" s="86">
        <v>102.5</v>
      </c>
      <c r="H49" s="86">
        <v>103.4</v>
      </c>
      <c r="I49" s="86">
        <v>104.5</v>
      </c>
      <c r="J49" s="86">
        <v>104.5</v>
      </c>
      <c r="K49" s="86">
        <v>103.9</v>
      </c>
      <c r="L49" s="86">
        <v>103.4</v>
      </c>
      <c r="M49" s="86">
        <v>102.4</v>
      </c>
      <c r="N49" s="86">
        <v>103.4</v>
      </c>
      <c r="O49" s="86">
        <v>102.8</v>
      </c>
    </row>
    <row r="50" spans="1:15" s="52" customFormat="1" ht="12.75" customHeight="1" x14ac:dyDescent="0.3">
      <c r="A50" s="66">
        <v>2018</v>
      </c>
      <c r="B50" s="46"/>
      <c r="C50" s="86">
        <v>102.4</v>
      </c>
      <c r="D50" s="86">
        <v>103.1</v>
      </c>
      <c r="E50" s="86">
        <v>103.8</v>
      </c>
      <c r="F50" s="86">
        <v>103.8</v>
      </c>
      <c r="G50" s="86">
        <v>104.8</v>
      </c>
      <c r="H50" s="86">
        <v>105</v>
      </c>
      <c r="I50" s="86">
        <v>106.4</v>
      </c>
      <c r="J50" s="86">
        <v>106.4</v>
      </c>
      <c r="K50" s="86">
        <v>105.5</v>
      </c>
      <c r="L50" s="86">
        <v>105.7</v>
      </c>
      <c r="M50" s="86">
        <v>104</v>
      </c>
      <c r="N50" s="86">
        <v>105</v>
      </c>
      <c r="O50" s="86">
        <v>104.7</v>
      </c>
    </row>
    <row r="51" spans="1:15" s="52" customFormat="1" ht="12.75" customHeight="1" x14ac:dyDescent="0.3">
      <c r="A51" s="66">
        <v>2019</v>
      </c>
      <c r="B51" s="46"/>
      <c r="C51" s="86">
        <v>104.2</v>
      </c>
      <c r="D51" s="86">
        <v>104.7</v>
      </c>
      <c r="E51" s="86">
        <v>105.1</v>
      </c>
      <c r="F51" s="86">
        <v>106.1</v>
      </c>
      <c r="G51" s="86">
        <v>106.1</v>
      </c>
      <c r="H51" s="86">
        <v>106.9</v>
      </c>
      <c r="I51" s="86">
        <v>108</v>
      </c>
      <c r="J51" s="86">
        <v>107.9</v>
      </c>
      <c r="K51" s="86">
        <v>107.3</v>
      </c>
      <c r="L51" s="86">
        <v>107.3</v>
      </c>
      <c r="M51" s="86">
        <v>105.7</v>
      </c>
      <c r="N51" s="86">
        <v>106.7</v>
      </c>
      <c r="O51" s="86">
        <v>106.3</v>
      </c>
    </row>
    <row r="52" spans="1:15" s="52" customFormat="1" ht="12.75" customHeight="1" x14ac:dyDescent="0.3">
      <c r="A52" s="66">
        <v>2020</v>
      </c>
      <c r="B52" s="46"/>
      <c r="C52" s="86">
        <v>105.4</v>
      </c>
      <c r="D52" s="86">
        <v>106.2</v>
      </c>
      <c r="E52" s="86">
        <v>106.3</v>
      </c>
      <c r="F52" s="86">
        <v>107.2</v>
      </c>
      <c r="G52" s="85">
        <v>107.2</v>
      </c>
      <c r="H52" s="85">
        <v>108.3</v>
      </c>
      <c r="I52" s="85">
        <v>109.3</v>
      </c>
      <c r="J52" s="85">
        <v>109.1</v>
      </c>
      <c r="K52" s="85">
        <v>108.5</v>
      </c>
      <c r="L52" s="85">
        <v>108.4</v>
      </c>
      <c r="M52" s="85">
        <v>106.9</v>
      </c>
      <c r="N52" s="86">
        <v>107.9</v>
      </c>
      <c r="O52" s="86">
        <v>107.6</v>
      </c>
    </row>
    <row r="53" spans="1:15" s="52" customFormat="1" ht="12.75" customHeight="1" x14ac:dyDescent="0.3">
      <c r="A53" s="134">
        <v>2021</v>
      </c>
      <c r="B53" s="46"/>
      <c r="C53" s="86">
        <v>107.1</v>
      </c>
      <c r="D53" s="86">
        <v>107.8</v>
      </c>
      <c r="E53" s="86">
        <v>108.2</v>
      </c>
      <c r="F53" s="86">
        <v>109</v>
      </c>
      <c r="G53" s="86">
        <v>109.6</v>
      </c>
      <c r="H53" s="86">
        <v>110.3</v>
      </c>
      <c r="I53" s="86">
        <v>111.9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-0.8</v>
      </c>
      <c r="D57" s="88">
        <f t="shared" ref="D57:N57" si="15">IF(D47=0," ",ROUND(ROUND(D47,1)*100/ROUND(C47,1)-100,1))</f>
        <v>0.7</v>
      </c>
      <c r="E57" s="88">
        <f t="shared" si="15"/>
        <v>0.2</v>
      </c>
      <c r="F57" s="88">
        <f t="shared" si="15"/>
        <v>0.6</v>
      </c>
      <c r="G57" s="88">
        <f t="shared" si="15"/>
        <v>0.4</v>
      </c>
      <c r="H57" s="88">
        <f t="shared" si="15"/>
        <v>0.2</v>
      </c>
      <c r="I57" s="88">
        <f t="shared" si="15"/>
        <v>0.9</v>
      </c>
      <c r="J57" s="88">
        <f t="shared" si="15"/>
        <v>0.1</v>
      </c>
      <c r="K57" s="88">
        <f t="shared" si="15"/>
        <v>-0.6</v>
      </c>
      <c r="L57" s="88">
        <f t="shared" si="15"/>
        <v>0</v>
      </c>
      <c r="M57" s="88">
        <f t="shared" si="15"/>
        <v>-1.2</v>
      </c>
      <c r="N57" s="88">
        <f t="shared" si="15"/>
        <v>0.8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" si="16">IF(C48=0," ",ROUND(ROUND(C48,1)*100/ROUND(N47,1)-100,1))</f>
        <v>-0.7</v>
      </c>
      <c r="D58" s="88">
        <f t="shared" ref="D58:N58" si="17">IF(D48=0," ",ROUND(ROUND(D48,1)*100/ROUND(C48,1)-100,1))</f>
        <v>0.5</v>
      </c>
      <c r="E58" s="88">
        <f t="shared" si="17"/>
        <v>0.7</v>
      </c>
      <c r="F58" s="88">
        <f t="shared" si="17"/>
        <v>-0.2</v>
      </c>
      <c r="G58" s="88">
        <f t="shared" si="17"/>
        <v>0.8</v>
      </c>
      <c r="H58" s="88">
        <f t="shared" si="17"/>
        <v>0.3</v>
      </c>
      <c r="I58" s="88">
        <f t="shared" si="17"/>
        <v>1.2</v>
      </c>
      <c r="J58" s="88">
        <f t="shared" si="17"/>
        <v>-0.1</v>
      </c>
      <c r="K58" s="88">
        <f t="shared" si="17"/>
        <v>-0.5</v>
      </c>
      <c r="L58" s="88">
        <f t="shared" si="17"/>
        <v>-0.1</v>
      </c>
      <c r="M58" s="88">
        <f t="shared" si="17"/>
        <v>-1.2</v>
      </c>
      <c r="N58" s="88">
        <f t="shared" si="17"/>
        <v>0.9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>IF(C49=0," ",ROUND(ROUND(C49,1)*100/ROUND(N48,1)-100,1))</f>
        <v>-1.2</v>
      </c>
      <c r="D59" s="88">
        <f t="shared" ref="D59:N59" si="18">IF(D49=0," ",ROUND(ROUND(D49,1)*100/ROUND(C49,1)-100,1))</f>
        <v>0.6</v>
      </c>
      <c r="E59" s="88">
        <f t="shared" si="18"/>
        <v>0.3</v>
      </c>
      <c r="F59" s="88">
        <f t="shared" si="18"/>
        <v>0.7</v>
      </c>
      <c r="G59" s="88">
        <f t="shared" si="18"/>
        <v>0.2</v>
      </c>
      <c r="H59" s="88">
        <f t="shared" si="18"/>
        <v>0.9</v>
      </c>
      <c r="I59" s="88">
        <f t="shared" si="18"/>
        <v>1.1000000000000001</v>
      </c>
      <c r="J59" s="88">
        <f t="shared" si="18"/>
        <v>0</v>
      </c>
      <c r="K59" s="88">
        <f t="shared" si="18"/>
        <v>-0.6</v>
      </c>
      <c r="L59" s="88">
        <f t="shared" si="18"/>
        <v>-0.5</v>
      </c>
      <c r="M59" s="88">
        <f t="shared" si="18"/>
        <v>-1</v>
      </c>
      <c r="N59" s="88">
        <f t="shared" si="18"/>
        <v>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>IF(C50=0," ",ROUND(ROUND(C50,1)*100/ROUND(N49,1)-100,1))</f>
        <v>-1</v>
      </c>
      <c r="D60" s="88">
        <f t="shared" ref="D60:N60" si="19">IF(D50=0," ",ROUND(ROUND(D50,1)*100/ROUND(C50,1)-100,1))</f>
        <v>0.7</v>
      </c>
      <c r="E60" s="88">
        <f t="shared" si="19"/>
        <v>0.7</v>
      </c>
      <c r="F60" s="88">
        <f t="shared" si="19"/>
        <v>0</v>
      </c>
      <c r="G60" s="88">
        <f t="shared" si="19"/>
        <v>1</v>
      </c>
      <c r="H60" s="88">
        <f t="shared" si="19"/>
        <v>0.2</v>
      </c>
      <c r="I60" s="88">
        <f t="shared" si="19"/>
        <v>1.3</v>
      </c>
      <c r="J60" s="88">
        <f t="shared" si="19"/>
        <v>0</v>
      </c>
      <c r="K60" s="88">
        <f t="shared" si="19"/>
        <v>-0.8</v>
      </c>
      <c r="L60" s="88">
        <f t="shared" si="19"/>
        <v>0.2</v>
      </c>
      <c r="M60" s="88">
        <f t="shared" si="19"/>
        <v>-1.6</v>
      </c>
      <c r="N60" s="88">
        <f t="shared" si="19"/>
        <v>1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>IF(C51=0," ",ROUND(ROUND(C51,1)*100/ROUND(N50,1)-100,1))</f>
        <v>-0.8</v>
      </c>
      <c r="D61" s="88">
        <f t="shared" ref="D61:N61" si="20">IF(D51=0," ",ROUND(ROUND(D51,1)*100/ROUND(C51,1)-100,1))</f>
        <v>0.5</v>
      </c>
      <c r="E61" s="88">
        <f t="shared" si="20"/>
        <v>0.4</v>
      </c>
      <c r="F61" s="88">
        <f t="shared" si="20"/>
        <v>1</v>
      </c>
      <c r="G61" s="88">
        <f t="shared" si="20"/>
        <v>0</v>
      </c>
      <c r="H61" s="88">
        <f t="shared" si="20"/>
        <v>0.8</v>
      </c>
      <c r="I61" s="88">
        <f t="shared" si="20"/>
        <v>1</v>
      </c>
      <c r="J61" s="88">
        <f t="shared" si="20"/>
        <v>-0.1</v>
      </c>
      <c r="K61" s="88">
        <f t="shared" si="20"/>
        <v>-0.6</v>
      </c>
      <c r="L61" s="88">
        <f t="shared" si="20"/>
        <v>0</v>
      </c>
      <c r="M61" s="88">
        <f t="shared" si="20"/>
        <v>-1.5</v>
      </c>
      <c r="N61" s="88">
        <f t="shared" si="20"/>
        <v>0.9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>IF(C52=0," ",ROUND(ROUND(C52,1)*100/ROUND(N51,1)-100,1))</f>
        <v>-1.2</v>
      </c>
      <c r="D62" s="88">
        <f t="shared" ref="D62:D63" si="21">IF(D52=0," ",ROUND(ROUND(D52,1)*100/ROUND(C52,1)-100,1))</f>
        <v>0.8</v>
      </c>
      <c r="E62" s="88">
        <f t="shared" ref="E62:E63" si="22">IF(E52=0," ",ROUND(ROUND(E52,1)*100/ROUND(D52,1)-100,1))</f>
        <v>0.1</v>
      </c>
      <c r="F62" s="88">
        <v>0.8</v>
      </c>
      <c r="G62" s="88">
        <f t="shared" ref="G62:G63" si="23">IF(G52=0," ",ROUND(ROUND(G52,1)*100/ROUND(F52,1)-100,1))</f>
        <v>0</v>
      </c>
      <c r="H62" s="88">
        <f t="shared" ref="H62:H63" si="24">IF(H52=0," ",ROUND(ROUND(H52,1)*100/ROUND(G52,1)-100,1))</f>
        <v>1</v>
      </c>
      <c r="I62" s="88">
        <f t="shared" ref="I62:I63" si="25">IF(I52=0," ",ROUND(ROUND(I52,1)*100/ROUND(H52,1)-100,1))</f>
        <v>0.9</v>
      </c>
      <c r="J62" s="88">
        <f t="shared" ref="J62:J63" si="26">IF(J52=0," ",ROUND(ROUND(J52,1)*100/ROUND(I52,1)-100,1))</f>
        <v>-0.2</v>
      </c>
      <c r="K62" s="88">
        <f t="shared" ref="K62:K63" si="27">IF(K52=0," ",ROUND(ROUND(K52,1)*100/ROUND(J52,1)-100,1))</f>
        <v>-0.5</v>
      </c>
      <c r="L62" s="88">
        <f t="shared" ref="L62:L63" si="28">IF(L52=0," ",ROUND(ROUND(L52,1)*100/ROUND(K52,1)-100,1))</f>
        <v>-0.1</v>
      </c>
      <c r="M62" s="88">
        <f t="shared" ref="M62:M63" si="29">IF(M52=0," ",ROUND(ROUND(M52,1)*100/ROUND(L52,1)-100,1))</f>
        <v>-1.4</v>
      </c>
      <c r="N62" s="88">
        <f t="shared" ref="N62:N63" si="30">IF(N52=0," ",ROUND(ROUND(N52,1)*100/ROUND(M52,1)-100,1))</f>
        <v>0.9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88">
        <f>IF(C53=0," ",ROUND(ROUND(C53,1)*100/ROUND(N52,1)-100,1))</f>
        <v>-0.7</v>
      </c>
      <c r="D63" s="88">
        <f t="shared" si="21"/>
        <v>0.7</v>
      </c>
      <c r="E63" s="88">
        <f t="shared" si="22"/>
        <v>0.4</v>
      </c>
      <c r="F63" s="88">
        <f t="shared" ref="F63" si="31">IF(F53=0," ",ROUND(ROUND(F53,1)*100/ROUND(E53,1)-100,1))</f>
        <v>0.7</v>
      </c>
      <c r="G63" s="88">
        <f t="shared" si="23"/>
        <v>0.6</v>
      </c>
      <c r="H63" s="88">
        <f t="shared" si="24"/>
        <v>0.6</v>
      </c>
      <c r="I63" s="88">
        <f t="shared" si="25"/>
        <v>1.5</v>
      </c>
      <c r="J63" s="88" t="str">
        <f t="shared" si="26"/>
        <v xml:space="preserve"> </v>
      </c>
      <c r="K63" s="88" t="str">
        <f t="shared" si="27"/>
        <v xml:space="preserve"> </v>
      </c>
      <c r="L63" s="88" t="str">
        <f t="shared" si="28"/>
        <v xml:space="preserve"> </v>
      </c>
      <c r="M63" s="88" t="str">
        <f t="shared" si="29"/>
        <v xml:space="preserve"> </v>
      </c>
      <c r="N63" s="88" t="str">
        <f t="shared" si="30"/>
        <v xml:space="preserve"> </v>
      </c>
      <c r="O63" s="95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2">IF(D54=0," ",ROUND(ROUND(D54,1)*100/ROUND(C54,1)-100,1))</f>
        <v xml:space="preserve"> </v>
      </c>
      <c r="E64" s="53" t="str">
        <f t="shared" si="32"/>
        <v xml:space="preserve"> </v>
      </c>
      <c r="F64" s="53" t="str">
        <f t="shared" si="32"/>
        <v xml:space="preserve"> </v>
      </c>
      <c r="G64" s="53" t="str">
        <f t="shared" si="32"/>
        <v xml:space="preserve"> </v>
      </c>
      <c r="H64" s="53" t="str">
        <f t="shared" si="32"/>
        <v xml:space="preserve"> </v>
      </c>
      <c r="I64" s="53" t="str">
        <f t="shared" si="32"/>
        <v xml:space="preserve"> </v>
      </c>
      <c r="J64" s="53" t="str">
        <f t="shared" si="32"/>
        <v xml:space="preserve"> </v>
      </c>
      <c r="K64" s="53" t="str">
        <f t="shared" si="32"/>
        <v xml:space="preserve"> </v>
      </c>
      <c r="L64" s="53" t="str">
        <f t="shared" si="32"/>
        <v xml:space="preserve"> </v>
      </c>
      <c r="M64" s="53" t="str">
        <f t="shared" si="32"/>
        <v xml:space="preserve"> </v>
      </c>
      <c r="N64" s="53" t="str">
        <f t="shared" si="32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33">IF(C48=0," ",ROUND(ROUND(C48,1)*100/ROUND(C47,1)-100,1))</f>
        <v>1.4</v>
      </c>
      <c r="D67" s="87">
        <f t="shared" si="33"/>
        <v>1.2</v>
      </c>
      <c r="E67" s="87">
        <f t="shared" si="33"/>
        <v>1.7</v>
      </c>
      <c r="F67" s="87">
        <f t="shared" si="33"/>
        <v>0.9</v>
      </c>
      <c r="G67" s="87">
        <f t="shared" si="33"/>
        <v>1.3</v>
      </c>
      <c r="H67" s="87">
        <f t="shared" si="33"/>
        <v>1.4</v>
      </c>
      <c r="I67" s="87">
        <f t="shared" si="33"/>
        <v>1.7</v>
      </c>
      <c r="J67" s="87">
        <f t="shared" si="33"/>
        <v>1.5</v>
      </c>
      <c r="K67" s="87">
        <f t="shared" si="33"/>
        <v>1.6</v>
      </c>
      <c r="L67" s="87">
        <f t="shared" si="33"/>
        <v>1.5</v>
      </c>
      <c r="M67" s="87">
        <f t="shared" si="33"/>
        <v>1.5</v>
      </c>
      <c r="N67" s="87">
        <f t="shared" si="33"/>
        <v>1.6</v>
      </c>
      <c r="O67" s="87">
        <f t="shared" si="33"/>
        <v>1.4</v>
      </c>
    </row>
    <row r="68" spans="1:15" ht="12.75" customHeight="1" x14ac:dyDescent="0.2">
      <c r="A68" s="66">
        <v>2017</v>
      </c>
      <c r="B68" s="46"/>
      <c r="C68" s="87">
        <f t="shared" ref="C68:O68" si="34">IF(C49=0," ",ROUND(ROUND(C49,1)*100/ROUND(C48,1)-100,1))</f>
        <v>1.1000000000000001</v>
      </c>
      <c r="D68" s="87">
        <f t="shared" si="34"/>
        <v>1.2</v>
      </c>
      <c r="E68" s="87">
        <f t="shared" si="34"/>
        <v>0.8</v>
      </c>
      <c r="F68" s="87">
        <f t="shared" si="34"/>
        <v>1.7</v>
      </c>
      <c r="G68" s="87">
        <f t="shared" si="34"/>
        <v>1.1000000000000001</v>
      </c>
      <c r="H68" s="87">
        <f t="shared" si="34"/>
        <v>1.7</v>
      </c>
      <c r="I68" s="87">
        <f t="shared" si="34"/>
        <v>1.6</v>
      </c>
      <c r="J68" s="87">
        <f t="shared" si="34"/>
        <v>1.7</v>
      </c>
      <c r="K68" s="87">
        <f t="shared" si="34"/>
        <v>1.6</v>
      </c>
      <c r="L68" s="87">
        <f t="shared" si="34"/>
        <v>1.2</v>
      </c>
      <c r="M68" s="87">
        <f t="shared" si="34"/>
        <v>1.4</v>
      </c>
      <c r="N68" s="87">
        <f t="shared" si="34"/>
        <v>1.5</v>
      </c>
      <c r="O68" s="87">
        <f t="shared" si="34"/>
        <v>1.4</v>
      </c>
    </row>
    <row r="69" spans="1:15" ht="12.75" customHeight="1" x14ac:dyDescent="0.2">
      <c r="A69" s="66">
        <v>2018</v>
      </c>
      <c r="B69" s="46"/>
      <c r="C69" s="87">
        <f t="shared" ref="C69:O69" si="35">IF(C50=0," ",ROUND(ROUND(C50,1)*100/ROUND(C49,1)-100,1))</f>
        <v>1.7</v>
      </c>
      <c r="D69" s="87">
        <f t="shared" si="35"/>
        <v>1.8</v>
      </c>
      <c r="E69" s="87">
        <f t="shared" si="35"/>
        <v>2.2000000000000002</v>
      </c>
      <c r="F69" s="87">
        <f t="shared" si="35"/>
        <v>1.5</v>
      </c>
      <c r="G69" s="87">
        <f t="shared" si="35"/>
        <v>2.2000000000000002</v>
      </c>
      <c r="H69" s="87">
        <f t="shared" si="35"/>
        <v>1.5</v>
      </c>
      <c r="I69" s="87">
        <f t="shared" si="35"/>
        <v>1.8</v>
      </c>
      <c r="J69" s="87">
        <f t="shared" si="35"/>
        <v>1.8</v>
      </c>
      <c r="K69" s="87">
        <f t="shared" si="35"/>
        <v>1.5</v>
      </c>
      <c r="L69" s="87">
        <f t="shared" si="35"/>
        <v>2.2000000000000002</v>
      </c>
      <c r="M69" s="87">
        <f t="shared" si="35"/>
        <v>1.6</v>
      </c>
      <c r="N69" s="87">
        <f t="shared" si="35"/>
        <v>1.5</v>
      </c>
      <c r="O69" s="87">
        <f t="shared" si="35"/>
        <v>1.8</v>
      </c>
    </row>
    <row r="70" spans="1:15" ht="12.75" customHeight="1" x14ac:dyDescent="0.2">
      <c r="A70" s="66">
        <v>2019</v>
      </c>
      <c r="B70" s="46"/>
      <c r="C70" s="87">
        <f t="shared" ref="C70:O72" si="36">IF(C51=0," ",ROUND(ROUND(C51,1)*100/ROUND(C50,1)-100,1))</f>
        <v>1.8</v>
      </c>
      <c r="D70" s="87">
        <f t="shared" si="36"/>
        <v>1.6</v>
      </c>
      <c r="E70" s="87">
        <f t="shared" si="36"/>
        <v>1.3</v>
      </c>
      <c r="F70" s="87">
        <f t="shared" si="36"/>
        <v>2.2000000000000002</v>
      </c>
      <c r="G70" s="87">
        <f t="shared" si="36"/>
        <v>1.2</v>
      </c>
      <c r="H70" s="87">
        <f t="shared" si="36"/>
        <v>1.8</v>
      </c>
      <c r="I70" s="87">
        <f t="shared" si="36"/>
        <v>1.5</v>
      </c>
      <c r="J70" s="87">
        <f t="shared" si="36"/>
        <v>1.4</v>
      </c>
      <c r="K70" s="87">
        <f t="shared" si="36"/>
        <v>1.7</v>
      </c>
      <c r="L70" s="87">
        <f t="shared" si="36"/>
        <v>1.5</v>
      </c>
      <c r="M70" s="87">
        <f t="shared" si="36"/>
        <v>1.6</v>
      </c>
      <c r="N70" s="87">
        <f t="shared" si="36"/>
        <v>1.6</v>
      </c>
      <c r="O70" s="87">
        <f t="shared" si="36"/>
        <v>1.5</v>
      </c>
    </row>
    <row r="71" spans="1:15" ht="12.75" customHeight="1" x14ac:dyDescent="0.2">
      <c r="A71" s="66">
        <v>2020</v>
      </c>
      <c r="B71" s="46"/>
      <c r="C71" s="87">
        <f t="shared" ref="C71:O71" si="37">IF(C52=0," ",ROUND(ROUND(C52,1)*100/ROUND(C51,1)-100,1))</f>
        <v>1.2</v>
      </c>
      <c r="D71" s="87">
        <f t="shared" si="37"/>
        <v>1.4</v>
      </c>
      <c r="E71" s="87">
        <f t="shared" si="37"/>
        <v>1.1000000000000001</v>
      </c>
      <c r="F71" s="87">
        <v>1</v>
      </c>
      <c r="G71" s="87">
        <f t="shared" si="37"/>
        <v>1</v>
      </c>
      <c r="H71" s="87">
        <f t="shared" si="37"/>
        <v>1.3</v>
      </c>
      <c r="I71" s="87">
        <f t="shared" si="37"/>
        <v>1.2</v>
      </c>
      <c r="J71" s="87">
        <f t="shared" si="37"/>
        <v>1.1000000000000001</v>
      </c>
      <c r="K71" s="87">
        <f t="shared" si="37"/>
        <v>1.1000000000000001</v>
      </c>
      <c r="L71" s="87">
        <f t="shared" si="37"/>
        <v>1</v>
      </c>
      <c r="M71" s="87">
        <f t="shared" si="37"/>
        <v>1.1000000000000001</v>
      </c>
      <c r="N71" s="87">
        <f t="shared" si="37"/>
        <v>1.1000000000000001</v>
      </c>
      <c r="O71" s="87">
        <f t="shared" si="37"/>
        <v>1.2</v>
      </c>
    </row>
    <row r="72" spans="1:15" ht="12.75" customHeight="1" x14ac:dyDescent="0.2">
      <c r="A72" s="134">
        <v>2021</v>
      </c>
      <c r="B72" s="46"/>
      <c r="C72" s="87">
        <f t="shared" si="36"/>
        <v>1.6</v>
      </c>
      <c r="D72" s="87">
        <f t="shared" si="36"/>
        <v>1.5</v>
      </c>
      <c r="E72" s="87">
        <f t="shared" si="36"/>
        <v>1.8</v>
      </c>
      <c r="F72" s="87">
        <f t="shared" si="36"/>
        <v>1.7</v>
      </c>
      <c r="G72" s="87">
        <f t="shared" si="36"/>
        <v>2.2000000000000002</v>
      </c>
      <c r="H72" s="87">
        <f t="shared" si="36"/>
        <v>1.8</v>
      </c>
      <c r="I72" s="87">
        <f t="shared" si="36"/>
        <v>2.4</v>
      </c>
      <c r="J72" s="87" t="str">
        <f t="shared" si="36"/>
        <v xml:space="preserve"> </v>
      </c>
      <c r="K72" s="87" t="str">
        <f t="shared" si="36"/>
        <v xml:space="preserve"> </v>
      </c>
      <c r="L72" s="87" t="str">
        <f t="shared" si="36"/>
        <v xml:space="preserve"> </v>
      </c>
      <c r="M72" s="87" t="str">
        <f t="shared" si="36"/>
        <v xml:space="preserve"> </v>
      </c>
      <c r="N72" s="87" t="str">
        <f t="shared" si="36"/>
        <v xml:space="preserve"> </v>
      </c>
      <c r="O72" s="87" t="str">
        <f t="shared" si="36"/>
        <v xml:space="preserve"> </v>
      </c>
    </row>
    <row r="73" spans="1:15" ht="12.75" customHeight="1" x14ac:dyDescent="0.2"/>
    <row r="74" spans="1:15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</sheetData>
  <customSheetViews>
    <customSheetView guid="{14493184-DA4B-400F-B257-6CC69D97FB7C}" showPageBreaks="1" printArea="1" topLeftCell="A3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&amp;C16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&amp;C16</oddFooter>
      </headerFooter>
    </customSheetView>
    <customSheetView guid="{9F831791-35FE-48B9-B51E-7149413B65FB}" topLeftCell="A16">
      <selection activeCell="S77" sqref="S7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&amp;C16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&amp;C16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&amp;C16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105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97.5</v>
      </c>
      <c r="D16" s="86">
        <v>98.5</v>
      </c>
      <c r="E16" s="86">
        <v>98.8</v>
      </c>
      <c r="F16" s="86">
        <v>99.6</v>
      </c>
      <c r="G16" s="86">
        <v>100.2</v>
      </c>
      <c r="H16" s="86">
        <v>100.5</v>
      </c>
      <c r="I16" s="86">
        <v>101.8</v>
      </c>
      <c r="J16" s="86">
        <v>102</v>
      </c>
      <c r="K16" s="86">
        <v>101</v>
      </c>
      <c r="L16" s="86">
        <v>100.9</v>
      </c>
      <c r="M16" s="86">
        <v>99</v>
      </c>
      <c r="N16" s="86">
        <v>100.3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98.9</v>
      </c>
      <c r="D17" s="86">
        <v>99.6</v>
      </c>
      <c r="E17" s="86">
        <v>100.6</v>
      </c>
      <c r="F17" s="86">
        <v>100.2</v>
      </c>
      <c r="G17" s="86">
        <v>101.4</v>
      </c>
      <c r="H17" s="86">
        <v>101.8</v>
      </c>
      <c r="I17" s="86">
        <v>103.7</v>
      </c>
      <c r="J17" s="86">
        <v>103.5</v>
      </c>
      <c r="K17" s="86">
        <v>102.5</v>
      </c>
      <c r="L17" s="86">
        <v>102.3</v>
      </c>
      <c r="M17" s="86">
        <v>100.3</v>
      </c>
      <c r="N17" s="86">
        <v>101.7</v>
      </c>
      <c r="O17" s="86">
        <v>101.4</v>
      </c>
    </row>
    <row r="18" spans="1:15" s="52" customFormat="1" ht="12.75" customHeight="1" x14ac:dyDescent="0.3">
      <c r="A18" s="66">
        <v>2017</v>
      </c>
      <c r="B18" s="46"/>
      <c r="C18" s="86">
        <v>99.7</v>
      </c>
      <c r="D18" s="86">
        <v>100.5</v>
      </c>
      <c r="E18" s="86">
        <v>100.9</v>
      </c>
      <c r="F18" s="86">
        <v>101.9</v>
      </c>
      <c r="G18" s="86">
        <v>102</v>
      </c>
      <c r="H18" s="86">
        <v>103.5</v>
      </c>
      <c r="I18" s="86">
        <v>105.2</v>
      </c>
      <c r="J18" s="86">
        <v>105.2</v>
      </c>
      <c r="K18" s="86">
        <v>104.1</v>
      </c>
      <c r="L18" s="86">
        <v>103.2</v>
      </c>
      <c r="M18" s="86">
        <v>101.5</v>
      </c>
      <c r="N18" s="86">
        <v>103</v>
      </c>
      <c r="O18" s="86">
        <v>102.6</v>
      </c>
    </row>
    <row r="19" spans="1:15" s="52" customFormat="1" ht="12.75" customHeight="1" x14ac:dyDescent="0.3">
      <c r="A19" s="66">
        <v>2018</v>
      </c>
      <c r="B19" s="46"/>
      <c r="C19" s="86">
        <v>101.2</v>
      </c>
      <c r="D19" s="86">
        <v>102.3</v>
      </c>
      <c r="E19" s="86">
        <v>103.2</v>
      </c>
      <c r="F19" s="86">
        <v>103.1</v>
      </c>
      <c r="G19" s="86">
        <v>104.7</v>
      </c>
      <c r="H19" s="86">
        <v>104.9</v>
      </c>
      <c r="I19" s="86">
        <v>107.1</v>
      </c>
      <c r="J19" s="86">
        <v>106.9</v>
      </c>
      <c r="K19" s="86">
        <v>105.6</v>
      </c>
      <c r="L19" s="86">
        <v>105.7</v>
      </c>
      <c r="M19" s="86">
        <v>103</v>
      </c>
      <c r="N19" s="86">
        <v>104.4</v>
      </c>
      <c r="O19" s="86">
        <v>104.3</v>
      </c>
    </row>
    <row r="20" spans="1:15" s="52" customFormat="1" ht="12.75" customHeight="1" x14ac:dyDescent="0.3">
      <c r="A20" s="66">
        <v>2019</v>
      </c>
      <c r="B20" s="46"/>
      <c r="C20" s="86">
        <v>103</v>
      </c>
      <c r="D20" s="86">
        <v>103.7</v>
      </c>
      <c r="E20" s="86">
        <v>104.4</v>
      </c>
      <c r="F20" s="86">
        <v>105.8</v>
      </c>
      <c r="G20" s="86">
        <v>105.7</v>
      </c>
      <c r="H20" s="86">
        <v>107.1</v>
      </c>
      <c r="I20" s="86">
        <v>108.7</v>
      </c>
      <c r="J20" s="86">
        <v>108.4</v>
      </c>
      <c r="K20" s="86">
        <v>107.4</v>
      </c>
      <c r="L20" s="86">
        <v>107.3</v>
      </c>
      <c r="M20" s="86">
        <v>104.6</v>
      </c>
      <c r="N20" s="86">
        <v>106.2</v>
      </c>
      <c r="O20" s="86">
        <v>106</v>
      </c>
    </row>
    <row r="21" spans="1:15" s="52" customFormat="1" ht="12.75" customHeight="1" x14ac:dyDescent="0.3">
      <c r="A21" s="66">
        <v>2020</v>
      </c>
      <c r="B21" s="46"/>
      <c r="C21" s="86">
        <v>104</v>
      </c>
      <c r="D21" s="86">
        <v>105.1</v>
      </c>
      <c r="E21" s="86">
        <v>105.3</v>
      </c>
      <c r="F21" s="86">
        <v>106.7</v>
      </c>
      <c r="G21" s="85">
        <v>106.6</v>
      </c>
      <c r="H21" s="85">
        <v>108.3</v>
      </c>
      <c r="I21" s="85">
        <v>109.8</v>
      </c>
      <c r="J21" s="85">
        <v>109.5</v>
      </c>
      <c r="K21" s="85">
        <v>108.4</v>
      </c>
      <c r="L21" s="85">
        <v>108.2</v>
      </c>
      <c r="M21" s="85">
        <v>105.8</v>
      </c>
      <c r="N21" s="86">
        <v>107.3</v>
      </c>
      <c r="O21" s="86">
        <v>107.1</v>
      </c>
    </row>
    <row r="22" spans="1:15" s="52" customFormat="1" ht="12.75" customHeight="1" x14ac:dyDescent="0.3">
      <c r="A22" s="134">
        <v>2021</v>
      </c>
      <c r="B22" s="46"/>
      <c r="C22" s="86">
        <v>105.8</v>
      </c>
      <c r="D22" s="86">
        <v>106.9</v>
      </c>
      <c r="E22" s="86">
        <v>107.4</v>
      </c>
      <c r="F22" s="86">
        <v>108.6</v>
      </c>
      <c r="G22" s="86">
        <v>109.5</v>
      </c>
      <c r="H22" s="86">
        <v>110.5</v>
      </c>
      <c r="I22" s="86">
        <v>112.9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-1.4</v>
      </c>
      <c r="D26" s="88">
        <f t="shared" ref="D26:N26" si="0">IF(D16=0," ",ROUND(ROUND(D16,1)*100/ROUND(C16,1)-100,1))</f>
        <v>1</v>
      </c>
      <c r="E26" s="88">
        <f t="shared" si="0"/>
        <v>0.3</v>
      </c>
      <c r="F26" s="88">
        <f t="shared" si="0"/>
        <v>0.8</v>
      </c>
      <c r="G26" s="88">
        <f t="shared" si="0"/>
        <v>0.6</v>
      </c>
      <c r="H26" s="88">
        <f t="shared" si="0"/>
        <v>0.3</v>
      </c>
      <c r="I26" s="88">
        <f t="shared" si="0"/>
        <v>1.3</v>
      </c>
      <c r="J26" s="88">
        <f t="shared" si="0"/>
        <v>0.2</v>
      </c>
      <c r="K26" s="88">
        <f t="shared" si="0"/>
        <v>-1</v>
      </c>
      <c r="L26" s="88">
        <f t="shared" si="0"/>
        <v>-0.1</v>
      </c>
      <c r="M26" s="88">
        <f t="shared" si="0"/>
        <v>-1.9</v>
      </c>
      <c r="N26" s="88">
        <f t="shared" si="0"/>
        <v>1.3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-1.4</v>
      </c>
      <c r="D27" s="88">
        <f t="shared" ref="D27:N27" si="2">IF(D17=0," ",ROUND(ROUND(D17,1)*100/ROUND(C17,1)-100,1))</f>
        <v>0.7</v>
      </c>
      <c r="E27" s="88">
        <f t="shared" si="2"/>
        <v>1</v>
      </c>
      <c r="F27" s="88">
        <f t="shared" si="2"/>
        <v>-0.4</v>
      </c>
      <c r="G27" s="88">
        <f t="shared" si="2"/>
        <v>1.2</v>
      </c>
      <c r="H27" s="88">
        <f t="shared" si="2"/>
        <v>0.4</v>
      </c>
      <c r="I27" s="88">
        <f t="shared" si="2"/>
        <v>1.9</v>
      </c>
      <c r="J27" s="88">
        <f t="shared" si="2"/>
        <v>-0.2</v>
      </c>
      <c r="K27" s="88">
        <f t="shared" si="2"/>
        <v>-1</v>
      </c>
      <c r="L27" s="88">
        <f t="shared" si="2"/>
        <v>-0.2</v>
      </c>
      <c r="M27" s="88">
        <f t="shared" si="2"/>
        <v>-2</v>
      </c>
      <c r="N27" s="88">
        <f t="shared" si="2"/>
        <v>1.4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-2</v>
      </c>
      <c r="D28" s="88">
        <f t="shared" ref="D28:N28" si="3">IF(D18=0," ",ROUND(ROUND(D18,1)*100/ROUND(C18,1)-100,1))</f>
        <v>0.8</v>
      </c>
      <c r="E28" s="88">
        <f t="shared" si="3"/>
        <v>0.4</v>
      </c>
      <c r="F28" s="88">
        <f t="shared" si="3"/>
        <v>1</v>
      </c>
      <c r="G28" s="88">
        <f t="shared" si="3"/>
        <v>0.1</v>
      </c>
      <c r="H28" s="88">
        <f t="shared" si="3"/>
        <v>1.5</v>
      </c>
      <c r="I28" s="88">
        <f t="shared" si="3"/>
        <v>1.6</v>
      </c>
      <c r="J28" s="88">
        <f t="shared" si="3"/>
        <v>0</v>
      </c>
      <c r="K28" s="88">
        <f t="shared" si="3"/>
        <v>-1</v>
      </c>
      <c r="L28" s="88">
        <f t="shared" si="3"/>
        <v>-0.9</v>
      </c>
      <c r="M28" s="88">
        <f t="shared" si="3"/>
        <v>-1.6</v>
      </c>
      <c r="N28" s="88">
        <f t="shared" si="3"/>
        <v>1.5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-1.7</v>
      </c>
      <c r="D29" s="88">
        <f t="shared" ref="D29:N29" si="4">IF(D19=0," ",ROUND(ROUND(D19,1)*100/ROUND(C19,1)-100,1))</f>
        <v>1.1000000000000001</v>
      </c>
      <c r="E29" s="88">
        <f t="shared" si="4"/>
        <v>0.9</v>
      </c>
      <c r="F29" s="88">
        <f t="shared" si="4"/>
        <v>-0.1</v>
      </c>
      <c r="G29" s="88">
        <f t="shared" si="4"/>
        <v>1.6</v>
      </c>
      <c r="H29" s="88">
        <f t="shared" si="4"/>
        <v>0.2</v>
      </c>
      <c r="I29" s="88">
        <f t="shared" si="4"/>
        <v>2.1</v>
      </c>
      <c r="J29" s="88">
        <f t="shared" si="4"/>
        <v>-0.2</v>
      </c>
      <c r="K29" s="88">
        <f t="shared" si="4"/>
        <v>-1.2</v>
      </c>
      <c r="L29" s="88">
        <f t="shared" si="4"/>
        <v>0.1</v>
      </c>
      <c r="M29" s="88">
        <f t="shared" si="4"/>
        <v>-2.6</v>
      </c>
      <c r="N29" s="88">
        <f t="shared" si="4"/>
        <v>1.4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-1.3</v>
      </c>
      <c r="D30" s="88">
        <f t="shared" ref="D30:N30" si="5">IF(D20=0," ",ROUND(ROUND(D20,1)*100/ROUND(C20,1)-100,1))</f>
        <v>0.7</v>
      </c>
      <c r="E30" s="88">
        <f t="shared" si="5"/>
        <v>0.7</v>
      </c>
      <c r="F30" s="88">
        <f t="shared" si="5"/>
        <v>1.3</v>
      </c>
      <c r="G30" s="88">
        <f t="shared" si="5"/>
        <v>-0.1</v>
      </c>
      <c r="H30" s="88">
        <f t="shared" si="5"/>
        <v>1.3</v>
      </c>
      <c r="I30" s="88">
        <f t="shared" si="5"/>
        <v>1.5</v>
      </c>
      <c r="J30" s="88">
        <f t="shared" si="5"/>
        <v>-0.3</v>
      </c>
      <c r="K30" s="88">
        <f t="shared" si="5"/>
        <v>-0.9</v>
      </c>
      <c r="L30" s="88">
        <f t="shared" si="5"/>
        <v>-0.1</v>
      </c>
      <c r="M30" s="88">
        <f t="shared" si="5"/>
        <v>-2.5</v>
      </c>
      <c r="N30" s="88">
        <f t="shared" si="5"/>
        <v>1.5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-2.1</v>
      </c>
      <c r="D31" s="88">
        <f t="shared" ref="D31:N32" si="6">IF(D21=0," ",ROUND(ROUND(D21,1)*100/ROUND(C21,1)-100,1))</f>
        <v>1.1000000000000001</v>
      </c>
      <c r="E31" s="88">
        <f t="shared" si="6"/>
        <v>0.2</v>
      </c>
      <c r="F31" s="88">
        <f t="shared" si="6"/>
        <v>1.3</v>
      </c>
      <c r="G31" s="88">
        <f t="shared" si="6"/>
        <v>-0.1</v>
      </c>
      <c r="H31" s="88">
        <f t="shared" si="6"/>
        <v>1.6</v>
      </c>
      <c r="I31" s="88">
        <f t="shared" si="6"/>
        <v>1.4</v>
      </c>
      <c r="J31" s="88">
        <f t="shared" si="6"/>
        <v>-0.3</v>
      </c>
      <c r="K31" s="88">
        <f t="shared" si="6"/>
        <v>-1</v>
      </c>
      <c r="L31" s="88">
        <f t="shared" si="6"/>
        <v>-0.2</v>
      </c>
      <c r="M31" s="88">
        <f t="shared" si="6"/>
        <v>-2.2000000000000002</v>
      </c>
      <c r="N31" s="88">
        <f t="shared" si="6"/>
        <v>1.4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-1.4</v>
      </c>
      <c r="D32" s="88">
        <f t="shared" si="6"/>
        <v>1</v>
      </c>
      <c r="E32" s="88">
        <f t="shared" si="6"/>
        <v>0.5</v>
      </c>
      <c r="F32" s="88">
        <f t="shared" si="6"/>
        <v>1.1000000000000001</v>
      </c>
      <c r="G32" s="88">
        <f t="shared" si="6"/>
        <v>0.8</v>
      </c>
      <c r="H32" s="88">
        <f t="shared" si="6"/>
        <v>0.9</v>
      </c>
      <c r="I32" s="88">
        <f t="shared" si="6"/>
        <v>2.2000000000000002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1.4</v>
      </c>
      <c r="D36" s="87">
        <f t="shared" si="8"/>
        <v>1.1000000000000001</v>
      </c>
      <c r="E36" s="87">
        <f t="shared" si="8"/>
        <v>1.8</v>
      </c>
      <c r="F36" s="87">
        <f t="shared" si="8"/>
        <v>0.6</v>
      </c>
      <c r="G36" s="87">
        <f t="shared" si="8"/>
        <v>1.2</v>
      </c>
      <c r="H36" s="87">
        <f t="shared" si="8"/>
        <v>1.3</v>
      </c>
      <c r="I36" s="87">
        <f t="shared" si="8"/>
        <v>1.9</v>
      </c>
      <c r="J36" s="87">
        <f t="shared" si="8"/>
        <v>1.5</v>
      </c>
      <c r="K36" s="87">
        <f t="shared" si="8"/>
        <v>1.5</v>
      </c>
      <c r="L36" s="87">
        <f t="shared" si="8"/>
        <v>1.4</v>
      </c>
      <c r="M36" s="87">
        <f t="shared" si="8"/>
        <v>1.3</v>
      </c>
      <c r="N36" s="87">
        <f t="shared" si="8"/>
        <v>1.4</v>
      </c>
      <c r="O36" s="87">
        <f t="shared" si="8"/>
        <v>1.4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0.8</v>
      </c>
      <c r="D37" s="87">
        <f t="shared" si="9"/>
        <v>0.9</v>
      </c>
      <c r="E37" s="87">
        <f t="shared" si="9"/>
        <v>0.3</v>
      </c>
      <c r="F37" s="87">
        <f t="shared" si="9"/>
        <v>1.7</v>
      </c>
      <c r="G37" s="87">
        <f t="shared" si="9"/>
        <v>0.6</v>
      </c>
      <c r="H37" s="87">
        <f t="shared" si="9"/>
        <v>1.7</v>
      </c>
      <c r="I37" s="87">
        <f t="shared" si="9"/>
        <v>1.4</v>
      </c>
      <c r="J37" s="87">
        <f t="shared" si="9"/>
        <v>1.6</v>
      </c>
      <c r="K37" s="87">
        <f t="shared" si="9"/>
        <v>1.6</v>
      </c>
      <c r="L37" s="87">
        <f t="shared" si="9"/>
        <v>0.9</v>
      </c>
      <c r="M37" s="87">
        <f t="shared" si="9"/>
        <v>1.2</v>
      </c>
      <c r="N37" s="87">
        <f t="shared" si="9"/>
        <v>1.3</v>
      </c>
      <c r="O37" s="87">
        <f t="shared" si="9"/>
        <v>1.2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1.8</v>
      </c>
      <c r="E38" s="87">
        <f t="shared" si="10"/>
        <v>2.2999999999999998</v>
      </c>
      <c r="F38" s="87">
        <f t="shared" si="10"/>
        <v>1.2</v>
      </c>
      <c r="G38" s="87">
        <f t="shared" si="10"/>
        <v>2.6</v>
      </c>
      <c r="H38" s="87">
        <f t="shared" si="10"/>
        <v>1.4</v>
      </c>
      <c r="I38" s="87">
        <f t="shared" si="10"/>
        <v>1.8</v>
      </c>
      <c r="J38" s="87">
        <f t="shared" si="10"/>
        <v>1.6</v>
      </c>
      <c r="K38" s="87">
        <f t="shared" si="10"/>
        <v>1.4</v>
      </c>
      <c r="L38" s="87">
        <f t="shared" si="10"/>
        <v>2.4</v>
      </c>
      <c r="M38" s="87">
        <f t="shared" si="10"/>
        <v>1.5</v>
      </c>
      <c r="N38" s="87">
        <f t="shared" si="10"/>
        <v>1.4</v>
      </c>
      <c r="O38" s="87">
        <f t="shared" si="10"/>
        <v>1.7</v>
      </c>
    </row>
    <row r="39" spans="1:15" s="52" customFormat="1" ht="12.75" customHeight="1" x14ac:dyDescent="0.3">
      <c r="A39" s="66">
        <v>2019</v>
      </c>
      <c r="B39" s="46"/>
      <c r="C39" s="87">
        <f t="shared" ref="C39:O39" si="11">IF(C20=0," ",ROUND(ROUND(C20,1)*100/ROUND(C19,1)-100,1))</f>
        <v>1.8</v>
      </c>
      <c r="D39" s="87">
        <f t="shared" si="11"/>
        <v>1.4</v>
      </c>
      <c r="E39" s="87">
        <f t="shared" si="11"/>
        <v>1.2</v>
      </c>
      <c r="F39" s="87">
        <f t="shared" si="11"/>
        <v>2.6</v>
      </c>
      <c r="G39" s="87">
        <f t="shared" si="11"/>
        <v>1</v>
      </c>
      <c r="H39" s="87">
        <f t="shared" si="11"/>
        <v>2.1</v>
      </c>
      <c r="I39" s="87">
        <f t="shared" si="11"/>
        <v>1.5</v>
      </c>
      <c r="J39" s="87">
        <f t="shared" si="11"/>
        <v>1.4</v>
      </c>
      <c r="K39" s="87">
        <f t="shared" si="11"/>
        <v>1.7</v>
      </c>
      <c r="L39" s="87">
        <f t="shared" si="11"/>
        <v>1.5</v>
      </c>
      <c r="M39" s="87">
        <f t="shared" si="11"/>
        <v>1.6</v>
      </c>
      <c r="N39" s="87">
        <f t="shared" si="11"/>
        <v>1.7</v>
      </c>
      <c r="O39" s="87">
        <f t="shared" si="11"/>
        <v>1.6</v>
      </c>
    </row>
    <row r="40" spans="1:15" s="52" customFormat="1" ht="12.75" customHeight="1" x14ac:dyDescent="0.3">
      <c r="A40" s="66">
        <v>2020</v>
      </c>
      <c r="B40" s="46"/>
      <c r="C40" s="87">
        <f t="shared" ref="C40:O41" si="12">IF(C21=0," ",ROUND(ROUND(C21,1)*100/ROUND(C20,1)-100,1))</f>
        <v>1</v>
      </c>
      <c r="D40" s="87">
        <f t="shared" si="12"/>
        <v>1.4</v>
      </c>
      <c r="E40" s="87">
        <f t="shared" si="12"/>
        <v>0.9</v>
      </c>
      <c r="F40" s="87">
        <f>IF(F21=0," ",ROUND(ROUND(F21,1)*100/ROUND(F20,1)-100,1))</f>
        <v>0.9</v>
      </c>
      <c r="G40" s="87">
        <f t="shared" si="12"/>
        <v>0.9</v>
      </c>
      <c r="H40" s="87">
        <f t="shared" si="12"/>
        <v>1.1000000000000001</v>
      </c>
      <c r="I40" s="87">
        <f t="shared" si="12"/>
        <v>1</v>
      </c>
      <c r="J40" s="87">
        <f t="shared" si="12"/>
        <v>1</v>
      </c>
      <c r="K40" s="87">
        <f t="shared" si="12"/>
        <v>0.9</v>
      </c>
      <c r="L40" s="87">
        <f t="shared" si="12"/>
        <v>0.8</v>
      </c>
      <c r="M40" s="87">
        <f t="shared" si="12"/>
        <v>1.1000000000000001</v>
      </c>
      <c r="N40" s="87">
        <f t="shared" si="12"/>
        <v>1</v>
      </c>
      <c r="O40" s="87">
        <f t="shared" si="12"/>
        <v>1</v>
      </c>
    </row>
    <row r="41" spans="1:15" s="52" customFormat="1" ht="12.75" customHeight="1" x14ac:dyDescent="0.3">
      <c r="A41" s="134">
        <v>2021</v>
      </c>
      <c r="B41" s="46"/>
      <c r="C41" s="87">
        <f t="shared" si="12"/>
        <v>1.7</v>
      </c>
      <c r="D41" s="87">
        <f t="shared" si="12"/>
        <v>1.7</v>
      </c>
      <c r="E41" s="87">
        <f t="shared" si="12"/>
        <v>2</v>
      </c>
      <c r="F41" s="87">
        <f>IF(F22=0," ",ROUND(ROUND(F22,1)*100/ROUND(F21,1)-100,1))</f>
        <v>1.8</v>
      </c>
      <c r="G41" s="87">
        <f t="shared" si="12"/>
        <v>2.7</v>
      </c>
      <c r="H41" s="87">
        <f t="shared" si="12"/>
        <v>2</v>
      </c>
      <c r="I41" s="87">
        <f t="shared" si="12"/>
        <v>2.8</v>
      </c>
      <c r="J41" s="87" t="str">
        <f t="shared" si="12"/>
        <v xml:space="preserve"> </v>
      </c>
      <c r="K41" s="87" t="str">
        <f t="shared" si="12"/>
        <v xml:space="preserve"> </v>
      </c>
      <c r="L41" s="87" t="str">
        <f t="shared" si="12"/>
        <v xml:space="preserve"> </v>
      </c>
      <c r="M41" s="87" t="str">
        <f t="shared" si="12"/>
        <v xml:space="preserve"> 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s="52" customFormat="1" ht="12.75" customHeight="1" x14ac:dyDescent="0.3">
      <c r="A43" s="32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106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98.4</v>
      </c>
      <c r="D47" s="86">
        <v>99</v>
      </c>
      <c r="E47" s="86">
        <v>99.5</v>
      </c>
      <c r="F47" s="86">
        <v>99.9</v>
      </c>
      <c r="G47" s="86">
        <v>100</v>
      </c>
      <c r="H47" s="86">
        <v>100.2</v>
      </c>
      <c r="I47" s="86">
        <v>100.5</v>
      </c>
      <c r="J47" s="86">
        <v>100.8</v>
      </c>
      <c r="K47" s="86">
        <v>100.7</v>
      </c>
      <c r="L47" s="86">
        <v>100.8</v>
      </c>
      <c r="M47" s="86">
        <v>100</v>
      </c>
      <c r="N47" s="86">
        <v>100.3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99.7</v>
      </c>
      <c r="D48" s="86">
        <v>100.2</v>
      </c>
      <c r="E48" s="86">
        <v>100.9</v>
      </c>
      <c r="F48" s="86">
        <v>100.9</v>
      </c>
      <c r="G48" s="86">
        <v>101.4</v>
      </c>
      <c r="H48" s="86">
        <v>101.5</v>
      </c>
      <c r="I48" s="86">
        <v>102</v>
      </c>
      <c r="J48" s="86">
        <v>102.1</v>
      </c>
      <c r="K48" s="86">
        <v>102.1</v>
      </c>
      <c r="L48" s="86">
        <v>102.2</v>
      </c>
      <c r="M48" s="86">
        <v>101.3</v>
      </c>
      <c r="N48" s="86">
        <v>101.8</v>
      </c>
      <c r="O48" s="86">
        <v>101.3</v>
      </c>
    </row>
    <row r="49" spans="1:15" s="52" customFormat="1" ht="12.75" customHeight="1" x14ac:dyDescent="0.3">
      <c r="A49" s="66">
        <v>2017</v>
      </c>
      <c r="B49" s="46"/>
      <c r="C49" s="86">
        <v>100.7</v>
      </c>
      <c r="D49" s="86">
        <v>101.3</v>
      </c>
      <c r="E49" s="86">
        <v>101.9</v>
      </c>
      <c r="F49" s="86">
        <v>102.4</v>
      </c>
      <c r="G49" s="86">
        <v>102.5</v>
      </c>
      <c r="H49" s="86">
        <v>103</v>
      </c>
      <c r="I49" s="86">
        <v>103.5</v>
      </c>
      <c r="J49" s="86">
        <v>103.7</v>
      </c>
      <c r="K49" s="86">
        <v>103.5</v>
      </c>
      <c r="L49" s="86">
        <v>103.3</v>
      </c>
      <c r="M49" s="86">
        <v>102.6</v>
      </c>
      <c r="N49" s="86">
        <v>103.2</v>
      </c>
      <c r="O49" s="86">
        <v>102.6</v>
      </c>
    </row>
    <row r="50" spans="1:15" s="52" customFormat="1" ht="12.75" customHeight="1" x14ac:dyDescent="0.3">
      <c r="A50" s="66">
        <v>2018</v>
      </c>
      <c r="B50" s="46"/>
      <c r="C50" s="86">
        <v>102.2</v>
      </c>
      <c r="D50" s="86">
        <v>102.8</v>
      </c>
      <c r="E50" s="86">
        <v>103.6</v>
      </c>
      <c r="F50" s="86">
        <v>103.7</v>
      </c>
      <c r="G50" s="86">
        <v>104.4</v>
      </c>
      <c r="H50" s="86">
        <v>104.4</v>
      </c>
      <c r="I50" s="86">
        <v>105</v>
      </c>
      <c r="J50" s="86">
        <v>105.2</v>
      </c>
      <c r="K50" s="86">
        <v>105.1</v>
      </c>
      <c r="L50" s="86">
        <v>105.3</v>
      </c>
      <c r="M50" s="86">
        <v>104.2</v>
      </c>
      <c r="N50" s="86">
        <v>104.7</v>
      </c>
      <c r="O50" s="86">
        <v>104.2</v>
      </c>
    </row>
    <row r="51" spans="1:15" s="52" customFormat="1" ht="12.75" customHeight="1" x14ac:dyDescent="0.3">
      <c r="A51" s="66">
        <v>2019</v>
      </c>
      <c r="B51" s="46"/>
      <c r="C51" s="86">
        <v>103.8</v>
      </c>
      <c r="D51" s="86">
        <v>104.4</v>
      </c>
      <c r="E51" s="86">
        <v>104.9</v>
      </c>
      <c r="F51" s="86">
        <v>105.8</v>
      </c>
      <c r="G51" s="86">
        <v>105.7</v>
      </c>
      <c r="H51" s="86">
        <v>106.2</v>
      </c>
      <c r="I51" s="86">
        <v>106.6</v>
      </c>
      <c r="J51" s="86">
        <v>106.6</v>
      </c>
      <c r="K51" s="86">
        <v>106.6</v>
      </c>
      <c r="L51" s="86">
        <v>106.8</v>
      </c>
      <c r="M51" s="86">
        <v>105.7</v>
      </c>
      <c r="N51" s="86">
        <v>106.3</v>
      </c>
      <c r="O51" s="86">
        <v>105.8</v>
      </c>
    </row>
    <row r="52" spans="1:15" s="52" customFormat="1" ht="12.75" customHeight="1" x14ac:dyDescent="0.3">
      <c r="A52" s="66">
        <v>2020</v>
      </c>
      <c r="B52" s="46"/>
      <c r="C52" s="86">
        <v>105.1</v>
      </c>
      <c r="D52" s="86">
        <v>105.9</v>
      </c>
      <c r="E52" s="86">
        <v>106.2</v>
      </c>
      <c r="F52" s="86">
        <v>106.9</v>
      </c>
      <c r="G52" s="86">
        <v>107</v>
      </c>
      <c r="H52" s="85">
        <v>107.5</v>
      </c>
      <c r="I52" s="85">
        <v>107.4</v>
      </c>
      <c r="J52" s="85">
        <v>107.5</v>
      </c>
      <c r="K52" s="85">
        <v>107.3</v>
      </c>
      <c r="L52" s="85">
        <v>107.4</v>
      </c>
      <c r="M52" s="85">
        <v>106.4</v>
      </c>
      <c r="N52" s="86">
        <v>106.7</v>
      </c>
      <c r="O52" s="86">
        <v>106.8</v>
      </c>
    </row>
    <row r="53" spans="1:15" s="52" customFormat="1" ht="12.75" customHeight="1" x14ac:dyDescent="0.3">
      <c r="A53" s="134">
        <v>2021</v>
      </c>
      <c r="B53" s="46"/>
      <c r="C53" s="86">
        <v>106.9</v>
      </c>
      <c r="D53" s="86">
        <v>107.5</v>
      </c>
      <c r="E53" s="86">
        <v>107.8</v>
      </c>
      <c r="F53" s="86">
        <v>108.5</v>
      </c>
      <c r="G53" s="86">
        <v>109.1</v>
      </c>
      <c r="H53" s="85">
        <v>109.5</v>
      </c>
      <c r="I53" s="85">
        <v>110.5</v>
      </c>
      <c r="J53" s="85"/>
      <c r="K53" s="85"/>
      <c r="L53" s="85"/>
      <c r="M53" s="85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-0.9</v>
      </c>
      <c r="D57" s="88">
        <f t="shared" ref="D57" si="13">IF(D47=0," ",ROUND(ROUND(D47,1)*100/ROUND(C47,1)-100,1))</f>
        <v>0.6</v>
      </c>
      <c r="E57" s="88">
        <f t="shared" ref="E57" si="14">IF(E47=0," ",ROUND(ROUND(E47,1)*100/ROUND(D47,1)-100,1))</f>
        <v>0.5</v>
      </c>
      <c r="F57" s="88">
        <f t="shared" ref="F57" si="15">IF(F47=0," ",ROUND(ROUND(F47,1)*100/ROUND(E47,1)-100,1))</f>
        <v>0.4</v>
      </c>
      <c r="G57" s="88">
        <f t="shared" ref="G57" si="16">IF(G47=0," ",ROUND(ROUND(G47,1)*100/ROUND(F47,1)-100,1))</f>
        <v>0.1</v>
      </c>
      <c r="H57" s="88">
        <f t="shared" ref="H57" si="17">IF(H47=0," ",ROUND(ROUND(H47,1)*100/ROUND(G47,1)-100,1))</f>
        <v>0.2</v>
      </c>
      <c r="I57" s="88">
        <f t="shared" ref="I57" si="18">IF(I47=0," ",ROUND(ROUND(I47,1)*100/ROUND(H47,1)-100,1))</f>
        <v>0.3</v>
      </c>
      <c r="J57" s="88">
        <f t="shared" ref="J57" si="19">IF(J47=0," ",ROUND(ROUND(J47,1)*100/ROUND(I47,1)-100,1))</f>
        <v>0.3</v>
      </c>
      <c r="K57" s="88">
        <f t="shared" ref="K57" si="20">IF(K47=0," ",ROUND(ROUND(K47,1)*100/ROUND(J47,1)-100,1))</f>
        <v>-0.1</v>
      </c>
      <c r="L57" s="88">
        <f t="shared" ref="L57" si="21">IF(L47=0," ",ROUND(ROUND(L47,1)*100/ROUND(K47,1)-100,1))</f>
        <v>0.1</v>
      </c>
      <c r="M57" s="88">
        <f t="shared" ref="M57" si="22">IF(M47=0," ",ROUND(ROUND(M47,1)*100/ROUND(L47,1)-100,1))</f>
        <v>-0.8</v>
      </c>
      <c r="N57" s="88">
        <f t="shared" ref="N57" si="23">IF(N47=0," ",ROUND(ROUND(N47,1)*100/ROUND(M47,1)-100,1))</f>
        <v>0.3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24">IF(C48=0," ",ROUND(ROUND(C48,1)*100/ROUND(N47,1)-100,1))</f>
        <v>-0.6</v>
      </c>
      <c r="D58" s="88">
        <f t="shared" ref="D58:N58" si="25">IF(D48=0," ",ROUND(ROUND(D48,1)*100/ROUND(C48,1)-100,1))</f>
        <v>0.5</v>
      </c>
      <c r="E58" s="88">
        <f t="shared" si="25"/>
        <v>0.7</v>
      </c>
      <c r="F58" s="88">
        <f t="shared" si="25"/>
        <v>0</v>
      </c>
      <c r="G58" s="88">
        <f t="shared" si="25"/>
        <v>0.5</v>
      </c>
      <c r="H58" s="88">
        <f t="shared" si="25"/>
        <v>0.1</v>
      </c>
      <c r="I58" s="88">
        <f t="shared" si="25"/>
        <v>0.5</v>
      </c>
      <c r="J58" s="88">
        <f t="shared" si="25"/>
        <v>0.1</v>
      </c>
      <c r="K58" s="88">
        <f t="shared" si="25"/>
        <v>0</v>
      </c>
      <c r="L58" s="88">
        <f t="shared" si="25"/>
        <v>0.1</v>
      </c>
      <c r="M58" s="88">
        <f t="shared" si="25"/>
        <v>-0.9</v>
      </c>
      <c r="N58" s="88">
        <f t="shared" si="25"/>
        <v>0.5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4"/>
        <v>-1.1000000000000001</v>
      </c>
      <c r="D59" s="88">
        <f t="shared" ref="D59:N59" si="26">IF(D49=0," ",ROUND(ROUND(D49,1)*100/ROUND(C49,1)-100,1))</f>
        <v>0.6</v>
      </c>
      <c r="E59" s="88">
        <f t="shared" si="26"/>
        <v>0.6</v>
      </c>
      <c r="F59" s="88">
        <f t="shared" si="26"/>
        <v>0.5</v>
      </c>
      <c r="G59" s="88">
        <f t="shared" si="26"/>
        <v>0.1</v>
      </c>
      <c r="H59" s="88">
        <f t="shared" si="26"/>
        <v>0.5</v>
      </c>
      <c r="I59" s="88">
        <f t="shared" si="26"/>
        <v>0.5</v>
      </c>
      <c r="J59" s="88">
        <f t="shared" si="26"/>
        <v>0.2</v>
      </c>
      <c r="K59" s="88">
        <f t="shared" si="26"/>
        <v>-0.2</v>
      </c>
      <c r="L59" s="88">
        <f t="shared" si="26"/>
        <v>-0.2</v>
      </c>
      <c r="M59" s="88">
        <f t="shared" si="26"/>
        <v>-0.7</v>
      </c>
      <c r="N59" s="88">
        <f t="shared" si="26"/>
        <v>0.6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4"/>
        <v>-1</v>
      </c>
      <c r="D60" s="88">
        <f t="shared" ref="D60:N60" si="27">IF(D50=0," ",ROUND(ROUND(D50,1)*100/ROUND(C50,1)-100,1))</f>
        <v>0.6</v>
      </c>
      <c r="E60" s="88">
        <f t="shared" si="27"/>
        <v>0.8</v>
      </c>
      <c r="F60" s="88">
        <f t="shared" si="27"/>
        <v>0.1</v>
      </c>
      <c r="G60" s="88">
        <f t="shared" si="27"/>
        <v>0.7</v>
      </c>
      <c r="H60" s="88">
        <f t="shared" si="27"/>
        <v>0</v>
      </c>
      <c r="I60" s="88">
        <f t="shared" si="27"/>
        <v>0.6</v>
      </c>
      <c r="J60" s="88">
        <f t="shared" si="27"/>
        <v>0.2</v>
      </c>
      <c r="K60" s="88">
        <f t="shared" si="27"/>
        <v>-0.1</v>
      </c>
      <c r="L60" s="88">
        <f t="shared" si="27"/>
        <v>0.2</v>
      </c>
      <c r="M60" s="88">
        <f t="shared" si="27"/>
        <v>-1</v>
      </c>
      <c r="N60" s="88">
        <f t="shared" si="27"/>
        <v>0.5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4"/>
        <v>-0.9</v>
      </c>
      <c r="D61" s="88">
        <f t="shared" ref="D61:N61" si="28">IF(D51=0," ",ROUND(ROUND(D51,1)*100/ROUND(C51,1)-100,1))</f>
        <v>0.6</v>
      </c>
      <c r="E61" s="88">
        <f t="shared" si="28"/>
        <v>0.5</v>
      </c>
      <c r="F61" s="88">
        <f t="shared" si="28"/>
        <v>0.9</v>
      </c>
      <c r="G61" s="88">
        <f t="shared" si="28"/>
        <v>-0.1</v>
      </c>
      <c r="H61" s="88">
        <f t="shared" si="28"/>
        <v>0.5</v>
      </c>
      <c r="I61" s="88">
        <f t="shared" si="28"/>
        <v>0.4</v>
      </c>
      <c r="J61" s="88">
        <f t="shared" si="28"/>
        <v>0</v>
      </c>
      <c r="K61" s="88">
        <f t="shared" si="28"/>
        <v>0</v>
      </c>
      <c r="L61" s="88">
        <f t="shared" si="28"/>
        <v>0.2</v>
      </c>
      <c r="M61" s="88">
        <f t="shared" si="28"/>
        <v>-1</v>
      </c>
      <c r="N61" s="88">
        <f t="shared" si="28"/>
        <v>0.6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4"/>
        <v>-1.1000000000000001</v>
      </c>
      <c r="D62" s="88">
        <f t="shared" ref="D62" si="29">IF(D52=0," ",ROUND(ROUND(D52,1)*100/ROUND(C52,1)-100,1))</f>
        <v>0.8</v>
      </c>
      <c r="E62" s="88">
        <f t="shared" ref="E62:F62" si="30">IF(E52=0," ",ROUND(ROUND(E52,1)*100/ROUND(D52,1)-100,1))</f>
        <v>0.3</v>
      </c>
      <c r="F62" s="88">
        <f t="shared" si="30"/>
        <v>0.7</v>
      </c>
      <c r="G62" s="88">
        <f t="shared" ref="G62" si="31">IF(G52=0," ",ROUND(ROUND(G52,1)*100/ROUND(F52,1)-100,1))</f>
        <v>0.1</v>
      </c>
      <c r="H62" s="88">
        <f t="shared" ref="H62" si="32">IF(H52=0," ",ROUND(ROUND(H52,1)*100/ROUND(G52,1)-100,1))</f>
        <v>0.5</v>
      </c>
      <c r="I62" s="88">
        <f t="shared" ref="I62" si="33">IF(I52=0," ",ROUND(ROUND(I52,1)*100/ROUND(H52,1)-100,1))</f>
        <v>-0.1</v>
      </c>
      <c r="J62" s="88">
        <f t="shared" ref="J62" si="34">IF(J52=0," ",ROUND(ROUND(J52,1)*100/ROUND(I52,1)-100,1))</f>
        <v>0.1</v>
      </c>
      <c r="K62" s="88">
        <f t="shared" ref="K62" si="35">IF(K52=0," ",ROUND(ROUND(K52,1)*100/ROUND(J52,1)-100,1))</f>
        <v>-0.2</v>
      </c>
      <c r="L62" s="88">
        <f t="shared" ref="L62" si="36">IF(L52=0," ",ROUND(ROUND(L52,1)*100/ROUND(K52,1)-100,1))</f>
        <v>0.1</v>
      </c>
      <c r="M62" s="88">
        <f t="shared" ref="M62" si="37">IF(M52=0," ",ROUND(ROUND(M52,1)*100/ROUND(L52,1)-100,1))</f>
        <v>-0.9</v>
      </c>
      <c r="N62" s="88">
        <f t="shared" ref="N62" si="38">IF(N52=0," ",ROUND(ROUND(N52,1)*100/ROUND(M52,1)-100,1))</f>
        <v>0.3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24"/>
        <v>0.2</v>
      </c>
      <c r="D63" s="88">
        <f t="shared" ref="D63" si="39">IF(D53=0," ",ROUND(ROUND(D53,1)*100/ROUND(C53,1)-100,1))</f>
        <v>0.6</v>
      </c>
      <c r="E63" s="88">
        <f t="shared" ref="E63" si="40">IF(E53=0," ",ROUND(ROUND(E53,1)*100/ROUND(D53,1)-100,1))</f>
        <v>0.3</v>
      </c>
      <c r="F63" s="88">
        <f t="shared" ref="F63" si="41">IF(F53=0," ",ROUND(ROUND(F53,1)*100/ROUND(E53,1)-100,1))</f>
        <v>0.6</v>
      </c>
      <c r="G63" s="88">
        <f t="shared" ref="G63" si="42">IF(G53=0," ",ROUND(ROUND(G53,1)*100/ROUND(F53,1)-100,1))</f>
        <v>0.6</v>
      </c>
      <c r="H63" s="88">
        <f t="shared" ref="H63" si="43">IF(H53=0," ",ROUND(ROUND(H53,1)*100/ROUND(G53,1)-100,1))</f>
        <v>0.4</v>
      </c>
      <c r="I63" s="88">
        <f t="shared" ref="I63" si="44">IF(I53=0," ",ROUND(ROUND(I53,1)*100/ROUND(H53,1)-100,1))</f>
        <v>0.9</v>
      </c>
      <c r="J63" s="88" t="str">
        <f t="shared" ref="J63" si="45">IF(J53=0," ",ROUND(ROUND(J53,1)*100/ROUND(I53,1)-100,1))</f>
        <v xml:space="preserve"> </v>
      </c>
      <c r="K63" s="88" t="str">
        <f t="shared" ref="K63" si="46">IF(K53=0," ",ROUND(ROUND(K53,1)*100/ROUND(J53,1)-100,1))</f>
        <v xml:space="preserve"> </v>
      </c>
      <c r="L63" s="88" t="str">
        <f t="shared" ref="L63" si="47">IF(L53=0," ",ROUND(ROUND(L53,1)*100/ROUND(K53,1)-100,1))</f>
        <v xml:space="preserve"> </v>
      </c>
      <c r="M63" s="88" t="str">
        <f t="shared" ref="M63" si="48">IF(M53=0," ",ROUND(ROUND(M53,1)*100/ROUND(L53,1)-100,1))</f>
        <v xml:space="preserve"> </v>
      </c>
      <c r="N63" s="88" t="str">
        <f t="shared" ref="N63" si="49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50">IF(D54=0," ",ROUND(ROUND(D54,1)*100/ROUND(C54,1)-100,1))</f>
        <v xml:space="preserve"> </v>
      </c>
      <c r="E64" s="53" t="str">
        <f t="shared" si="50"/>
        <v xml:space="preserve"> </v>
      </c>
      <c r="F64" s="53" t="str">
        <f t="shared" si="50"/>
        <v xml:space="preserve"> </v>
      </c>
      <c r="G64" s="53" t="str">
        <f t="shared" si="50"/>
        <v xml:space="preserve"> </v>
      </c>
      <c r="H64" s="53" t="str">
        <f t="shared" si="50"/>
        <v xml:space="preserve"> </v>
      </c>
      <c r="I64" s="53" t="str">
        <f t="shared" si="50"/>
        <v xml:space="preserve"> </v>
      </c>
      <c r="J64" s="53" t="str">
        <f t="shared" si="50"/>
        <v xml:space="preserve"> </v>
      </c>
      <c r="K64" s="53" t="str">
        <f t="shared" si="50"/>
        <v xml:space="preserve"> </v>
      </c>
      <c r="L64" s="53" t="str">
        <f t="shared" si="50"/>
        <v xml:space="preserve"> </v>
      </c>
      <c r="M64" s="53" t="str">
        <f t="shared" si="50"/>
        <v xml:space="preserve"> </v>
      </c>
      <c r="N64" s="53" t="str">
        <f t="shared" si="50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2.75" customHeight="1" x14ac:dyDescent="0.2">
      <c r="A67" s="66">
        <v>2016</v>
      </c>
      <c r="B67" s="46"/>
      <c r="C67" s="87">
        <f t="shared" ref="C67:O67" si="51">IF(C48=0," ",ROUND(ROUND(C48,1)*100/ROUND(C47,1)-100,1))</f>
        <v>1.3</v>
      </c>
      <c r="D67" s="87">
        <f t="shared" si="51"/>
        <v>1.2</v>
      </c>
      <c r="E67" s="87">
        <f t="shared" si="51"/>
        <v>1.4</v>
      </c>
      <c r="F67" s="87">
        <f t="shared" si="51"/>
        <v>1</v>
      </c>
      <c r="G67" s="87">
        <f t="shared" si="51"/>
        <v>1.4</v>
      </c>
      <c r="H67" s="87">
        <f t="shared" si="51"/>
        <v>1.3</v>
      </c>
      <c r="I67" s="87">
        <f t="shared" si="51"/>
        <v>1.5</v>
      </c>
      <c r="J67" s="87">
        <f t="shared" si="51"/>
        <v>1.3</v>
      </c>
      <c r="K67" s="87">
        <f t="shared" si="51"/>
        <v>1.4</v>
      </c>
      <c r="L67" s="87">
        <f t="shared" si="51"/>
        <v>1.4</v>
      </c>
      <c r="M67" s="87">
        <f t="shared" si="51"/>
        <v>1.3</v>
      </c>
      <c r="N67" s="87">
        <f t="shared" si="51"/>
        <v>1.5</v>
      </c>
      <c r="O67" s="87">
        <f t="shared" si="51"/>
        <v>1.3</v>
      </c>
    </row>
    <row r="68" spans="1:15" ht="12.75" customHeight="1" x14ac:dyDescent="0.2">
      <c r="A68" s="66">
        <v>2017</v>
      </c>
      <c r="B68" s="46"/>
      <c r="C68" s="87">
        <f t="shared" ref="C68:O68" si="52">IF(C49=0," ",ROUND(ROUND(C49,1)*100/ROUND(C48,1)-100,1))</f>
        <v>1</v>
      </c>
      <c r="D68" s="87">
        <f t="shared" si="52"/>
        <v>1.1000000000000001</v>
      </c>
      <c r="E68" s="87">
        <f t="shared" si="52"/>
        <v>1</v>
      </c>
      <c r="F68" s="87">
        <f t="shared" si="52"/>
        <v>1.5</v>
      </c>
      <c r="G68" s="87">
        <f t="shared" si="52"/>
        <v>1.1000000000000001</v>
      </c>
      <c r="H68" s="87">
        <f t="shared" si="52"/>
        <v>1.5</v>
      </c>
      <c r="I68" s="87">
        <f t="shared" si="52"/>
        <v>1.5</v>
      </c>
      <c r="J68" s="87">
        <f t="shared" si="52"/>
        <v>1.6</v>
      </c>
      <c r="K68" s="87">
        <f t="shared" si="52"/>
        <v>1.4</v>
      </c>
      <c r="L68" s="87">
        <f t="shared" si="52"/>
        <v>1.1000000000000001</v>
      </c>
      <c r="M68" s="87">
        <f t="shared" si="52"/>
        <v>1.3</v>
      </c>
      <c r="N68" s="87">
        <f t="shared" si="52"/>
        <v>1.4</v>
      </c>
      <c r="O68" s="87">
        <f t="shared" si="52"/>
        <v>1.3</v>
      </c>
    </row>
    <row r="69" spans="1:15" ht="12.75" customHeight="1" x14ac:dyDescent="0.2">
      <c r="A69" s="66">
        <v>2018</v>
      </c>
      <c r="B69" s="46"/>
      <c r="C69" s="87">
        <f t="shared" ref="C69:O69" si="53">IF(C50=0," ",ROUND(ROUND(C50,1)*100/ROUND(C49,1)-100,1))</f>
        <v>1.5</v>
      </c>
      <c r="D69" s="87">
        <f t="shared" si="53"/>
        <v>1.5</v>
      </c>
      <c r="E69" s="87">
        <f t="shared" si="53"/>
        <v>1.7</v>
      </c>
      <c r="F69" s="87">
        <f t="shared" si="53"/>
        <v>1.3</v>
      </c>
      <c r="G69" s="87">
        <f t="shared" si="53"/>
        <v>1.9</v>
      </c>
      <c r="H69" s="87">
        <f t="shared" si="53"/>
        <v>1.4</v>
      </c>
      <c r="I69" s="87">
        <f t="shared" si="53"/>
        <v>1.4</v>
      </c>
      <c r="J69" s="87">
        <f t="shared" si="53"/>
        <v>1.4</v>
      </c>
      <c r="K69" s="87">
        <f t="shared" si="53"/>
        <v>1.5</v>
      </c>
      <c r="L69" s="87">
        <f t="shared" si="53"/>
        <v>1.9</v>
      </c>
      <c r="M69" s="87">
        <f t="shared" si="53"/>
        <v>1.6</v>
      </c>
      <c r="N69" s="87">
        <f t="shared" si="53"/>
        <v>1.5</v>
      </c>
      <c r="O69" s="87">
        <f t="shared" si="53"/>
        <v>1.6</v>
      </c>
    </row>
    <row r="70" spans="1:15" ht="12.75" customHeight="1" x14ac:dyDescent="0.2">
      <c r="A70" s="66">
        <v>2019</v>
      </c>
      <c r="B70" s="46"/>
      <c r="C70" s="87">
        <f t="shared" ref="C70:O70" si="54">IF(C51=0," ",ROUND(ROUND(C51,1)*100/ROUND(C50,1)-100,1))</f>
        <v>1.6</v>
      </c>
      <c r="D70" s="87">
        <f t="shared" si="54"/>
        <v>1.6</v>
      </c>
      <c r="E70" s="87">
        <f t="shared" si="54"/>
        <v>1.3</v>
      </c>
      <c r="F70" s="87">
        <f t="shared" si="54"/>
        <v>2</v>
      </c>
      <c r="G70" s="87">
        <f t="shared" si="54"/>
        <v>1.2</v>
      </c>
      <c r="H70" s="87">
        <f t="shared" si="54"/>
        <v>1.7</v>
      </c>
      <c r="I70" s="87">
        <f t="shared" si="54"/>
        <v>1.5</v>
      </c>
      <c r="J70" s="87">
        <f t="shared" si="54"/>
        <v>1.3</v>
      </c>
      <c r="K70" s="87">
        <f t="shared" si="54"/>
        <v>1.4</v>
      </c>
      <c r="L70" s="87">
        <f t="shared" si="54"/>
        <v>1.4</v>
      </c>
      <c r="M70" s="87">
        <f t="shared" si="54"/>
        <v>1.4</v>
      </c>
      <c r="N70" s="87">
        <f t="shared" si="54"/>
        <v>1.5</v>
      </c>
      <c r="O70" s="87">
        <f t="shared" si="54"/>
        <v>1.5</v>
      </c>
    </row>
    <row r="71" spans="1:15" ht="12.75" customHeight="1" x14ac:dyDescent="0.2">
      <c r="A71" s="66">
        <v>2020</v>
      </c>
      <c r="B71" s="46"/>
      <c r="C71" s="87">
        <f t="shared" ref="C71:O72" si="55">IF(C52=0," ",ROUND(ROUND(C52,1)*100/ROUND(C51,1)-100,1))</f>
        <v>1.3</v>
      </c>
      <c r="D71" s="87">
        <f t="shared" si="55"/>
        <v>1.4</v>
      </c>
      <c r="E71" s="87">
        <f t="shared" si="55"/>
        <v>1.2</v>
      </c>
      <c r="F71" s="87">
        <f>IF(F52=0," ",ROUND(ROUND(F52,1)*100/ROUND(F51,1)-100,1))</f>
        <v>1</v>
      </c>
      <c r="G71" s="87">
        <f t="shared" si="55"/>
        <v>1.2</v>
      </c>
      <c r="H71" s="87">
        <f t="shared" si="55"/>
        <v>1.2</v>
      </c>
      <c r="I71" s="87">
        <f t="shared" si="55"/>
        <v>0.8</v>
      </c>
      <c r="J71" s="87">
        <f t="shared" si="55"/>
        <v>0.8</v>
      </c>
      <c r="K71" s="87">
        <f t="shared" si="55"/>
        <v>0.7</v>
      </c>
      <c r="L71" s="87">
        <f t="shared" si="55"/>
        <v>0.6</v>
      </c>
      <c r="M71" s="87">
        <f t="shared" si="55"/>
        <v>0.7</v>
      </c>
      <c r="N71" s="87">
        <f t="shared" si="55"/>
        <v>0.4</v>
      </c>
      <c r="O71" s="87">
        <f t="shared" si="55"/>
        <v>0.9</v>
      </c>
    </row>
    <row r="72" spans="1:15" ht="12.75" customHeight="1" x14ac:dyDescent="0.2">
      <c r="A72" s="134">
        <v>2021</v>
      </c>
      <c r="B72" s="46"/>
      <c r="C72" s="87">
        <f t="shared" si="55"/>
        <v>1.7</v>
      </c>
      <c r="D72" s="87">
        <f t="shared" si="55"/>
        <v>1.5</v>
      </c>
      <c r="E72" s="87">
        <f t="shared" si="55"/>
        <v>1.5</v>
      </c>
      <c r="F72" s="87">
        <f>IF(F53=0," ",ROUND(ROUND(F53,1)*100/ROUND(F52,1)-100,1))</f>
        <v>1.5</v>
      </c>
      <c r="G72" s="87">
        <f t="shared" si="55"/>
        <v>2</v>
      </c>
      <c r="H72" s="87">
        <f t="shared" si="55"/>
        <v>1.9</v>
      </c>
      <c r="I72" s="87">
        <f t="shared" si="55"/>
        <v>2.9</v>
      </c>
      <c r="J72" s="87" t="str">
        <f t="shared" si="55"/>
        <v xml:space="preserve"> </v>
      </c>
      <c r="K72" s="87" t="str">
        <f t="shared" si="55"/>
        <v xml:space="preserve"> </v>
      </c>
      <c r="L72" s="87" t="str">
        <f t="shared" si="55"/>
        <v xml:space="preserve"> </v>
      </c>
      <c r="M72" s="87" t="str">
        <f t="shared" si="55"/>
        <v xml:space="preserve"> </v>
      </c>
      <c r="N72" s="87" t="str">
        <f t="shared" si="55"/>
        <v xml:space="preserve"> </v>
      </c>
      <c r="O72" s="87" t="str">
        <f t="shared" si="55"/>
        <v xml:space="preserve"> </v>
      </c>
    </row>
    <row r="73" spans="1:15" ht="5.25" customHeight="1" x14ac:dyDescent="0.2"/>
    <row r="74" spans="1:15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</sheetData>
  <customSheetViews>
    <customSheetView guid="{14493184-DA4B-400F-B257-6CC69D97FB7C}" showPageBreaks="1" printArea="1" topLeftCell="A17">
      <selection sqref="A1:O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&amp;C17</oddFooter>
      </headerFooter>
    </customSheetView>
    <customSheetView guid="{9F831791-35FE-48B9-B51E-7149413B65FB}" topLeftCell="A4">
      <selection activeCell="V40" sqref="V4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&amp;C17</oddFooter>
      </headerFooter>
    </customSheetView>
    <customSheetView guid="{F9E9A101-0AED-4E93-9EB5-9B29754FB962}" showPageBreaks="1" printArea="1" topLeftCell="B16">
      <selection activeCell="G49" sqref="G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&amp;C17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&amp;C17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98.1</v>
      </c>
      <c r="D16" s="86">
        <v>99.1</v>
      </c>
      <c r="E16" s="86">
        <v>99.8</v>
      </c>
      <c r="F16" s="86">
        <v>100.3</v>
      </c>
      <c r="G16" s="86">
        <v>100.6</v>
      </c>
      <c r="H16" s="86">
        <v>100.5</v>
      </c>
      <c r="I16" s="86">
        <v>100.7</v>
      </c>
      <c r="J16" s="86">
        <v>100.7</v>
      </c>
      <c r="K16" s="86">
        <v>100.4</v>
      </c>
      <c r="L16" s="86">
        <v>100.5</v>
      </c>
      <c r="M16" s="86">
        <v>99.7</v>
      </c>
      <c r="N16" s="86">
        <v>99.6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98.5</v>
      </c>
      <c r="D17" s="86">
        <v>98.9</v>
      </c>
      <c r="E17" s="86">
        <v>99.7</v>
      </c>
      <c r="F17" s="86">
        <v>99.9</v>
      </c>
      <c r="G17" s="86">
        <v>100.5</v>
      </c>
      <c r="H17" s="86">
        <v>100.7</v>
      </c>
      <c r="I17" s="86">
        <v>101.1</v>
      </c>
      <c r="J17" s="86">
        <v>100.9</v>
      </c>
      <c r="K17" s="86">
        <v>101</v>
      </c>
      <c r="L17" s="86">
        <v>101.2</v>
      </c>
      <c r="M17" s="86">
        <v>100.3</v>
      </c>
      <c r="N17" s="86">
        <v>101</v>
      </c>
      <c r="O17" s="86">
        <v>100.3</v>
      </c>
    </row>
    <row r="18" spans="1:15" s="52" customFormat="1" ht="12.75" customHeight="1" x14ac:dyDescent="0.3">
      <c r="A18" s="66">
        <v>2017</v>
      </c>
      <c r="B18" s="46"/>
      <c r="C18" s="86">
        <v>100</v>
      </c>
      <c r="D18" s="86">
        <v>100.8</v>
      </c>
      <c r="E18" s="86">
        <v>101.2</v>
      </c>
      <c r="F18" s="86">
        <v>101.7</v>
      </c>
      <c r="G18" s="86">
        <v>101.6</v>
      </c>
      <c r="H18" s="86">
        <v>102</v>
      </c>
      <c r="I18" s="86">
        <v>102.5</v>
      </c>
      <c r="J18" s="86">
        <v>102.7</v>
      </c>
      <c r="K18" s="86">
        <v>102.7</v>
      </c>
      <c r="L18" s="86">
        <v>102.5</v>
      </c>
      <c r="M18" s="86">
        <v>101.9</v>
      </c>
      <c r="N18" s="86">
        <v>102.6</v>
      </c>
      <c r="O18" s="86">
        <v>101.9</v>
      </c>
    </row>
    <row r="19" spans="1:15" s="52" customFormat="1" ht="12.75" customHeight="1" x14ac:dyDescent="0.3">
      <c r="A19" s="66">
        <v>2018</v>
      </c>
      <c r="B19" s="46"/>
      <c r="C19" s="86">
        <v>101.5</v>
      </c>
      <c r="D19" s="86">
        <v>102.1</v>
      </c>
      <c r="E19" s="86">
        <v>102.9</v>
      </c>
      <c r="F19" s="86">
        <v>103.1</v>
      </c>
      <c r="G19" s="86">
        <v>104</v>
      </c>
      <c r="H19" s="86">
        <v>104.2</v>
      </c>
      <c r="I19" s="86">
        <v>104.6</v>
      </c>
      <c r="J19" s="86">
        <v>104.9</v>
      </c>
      <c r="K19" s="86">
        <v>105.3</v>
      </c>
      <c r="L19" s="86">
        <v>105.6</v>
      </c>
      <c r="M19" s="86">
        <v>104.7</v>
      </c>
      <c r="N19" s="86">
        <v>104.6</v>
      </c>
      <c r="O19" s="86">
        <v>104</v>
      </c>
    </row>
    <row r="20" spans="1:15" s="52" customFormat="1" ht="12.75" customHeight="1" x14ac:dyDescent="0.3">
      <c r="A20" s="66">
        <v>2019</v>
      </c>
      <c r="B20" s="46"/>
      <c r="C20" s="86">
        <v>103.2</v>
      </c>
      <c r="D20" s="86">
        <v>103.8</v>
      </c>
      <c r="E20" s="86">
        <v>104.4</v>
      </c>
      <c r="F20" s="86">
        <v>105.5</v>
      </c>
      <c r="G20" s="86">
        <v>105.7</v>
      </c>
      <c r="H20" s="86">
        <v>106.2</v>
      </c>
      <c r="I20" s="86">
        <v>106.5</v>
      </c>
      <c r="J20" s="86">
        <v>106.4</v>
      </c>
      <c r="K20" s="86">
        <v>106.3</v>
      </c>
      <c r="L20" s="86">
        <v>106.3</v>
      </c>
      <c r="M20" s="86">
        <v>105.3</v>
      </c>
      <c r="N20" s="86">
        <v>105.9</v>
      </c>
      <c r="O20" s="86">
        <v>105.5</v>
      </c>
    </row>
    <row r="21" spans="1:15" s="52" customFormat="1" ht="12.75" customHeight="1" x14ac:dyDescent="0.3">
      <c r="A21" s="66">
        <v>2020</v>
      </c>
      <c r="B21" s="46"/>
      <c r="C21" s="86">
        <v>104.8</v>
      </c>
      <c r="D21" s="86">
        <v>105.6</v>
      </c>
      <c r="E21" s="86">
        <v>105.7</v>
      </c>
      <c r="F21" s="86">
        <v>106.2</v>
      </c>
      <c r="G21" s="85">
        <v>105.9</v>
      </c>
      <c r="H21" s="85">
        <v>106.7</v>
      </c>
      <c r="I21" s="85">
        <v>106.1</v>
      </c>
      <c r="J21" s="109">
        <v>106</v>
      </c>
      <c r="K21" s="85">
        <v>105.6</v>
      </c>
      <c r="L21" s="85">
        <v>105.8</v>
      </c>
      <c r="M21" s="85">
        <v>104.6</v>
      </c>
      <c r="N21" s="85">
        <v>105.2</v>
      </c>
      <c r="O21" s="85">
        <v>105.7</v>
      </c>
    </row>
    <row r="22" spans="1:15" s="52" customFormat="1" ht="12.75" customHeight="1" x14ac:dyDescent="0.3">
      <c r="A22" s="134">
        <v>2021</v>
      </c>
      <c r="B22" s="46"/>
      <c r="C22" s="86">
        <v>106.3</v>
      </c>
      <c r="D22" s="86">
        <v>107</v>
      </c>
      <c r="E22" s="86">
        <v>107.7</v>
      </c>
      <c r="F22" s="86">
        <v>108.4</v>
      </c>
      <c r="G22" s="85">
        <v>109.1</v>
      </c>
      <c r="H22" s="85">
        <v>109.6</v>
      </c>
      <c r="I22" s="85">
        <v>110.8</v>
      </c>
      <c r="J22" s="109"/>
      <c r="K22" s="85"/>
      <c r="L22" s="85"/>
      <c r="M22" s="85"/>
      <c r="N22" s="85"/>
      <c r="O22" s="85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-1.4</v>
      </c>
      <c r="D26" s="88">
        <f t="shared" ref="D26:N26" si="0">IF(D16=0," ",ROUND(ROUND(D16,1)*100/ROUND(C16,1)-100,1))</f>
        <v>1</v>
      </c>
      <c r="E26" s="88">
        <f t="shared" si="0"/>
        <v>0.7</v>
      </c>
      <c r="F26" s="88">
        <f t="shared" si="0"/>
        <v>0.5</v>
      </c>
      <c r="G26" s="88">
        <f t="shared" si="0"/>
        <v>0.3</v>
      </c>
      <c r="H26" s="88">
        <f t="shared" si="0"/>
        <v>-0.1</v>
      </c>
      <c r="I26" s="88">
        <f t="shared" si="0"/>
        <v>0.2</v>
      </c>
      <c r="J26" s="88">
        <f t="shared" si="0"/>
        <v>0</v>
      </c>
      <c r="K26" s="88">
        <f t="shared" si="0"/>
        <v>-0.3</v>
      </c>
      <c r="L26" s="88">
        <f t="shared" si="0"/>
        <v>0.1</v>
      </c>
      <c r="M26" s="88">
        <f t="shared" si="0"/>
        <v>-0.8</v>
      </c>
      <c r="N26" s="88">
        <f t="shared" si="0"/>
        <v>-0.1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-1.1000000000000001</v>
      </c>
      <c r="D27" s="88">
        <f t="shared" ref="D27:N27" si="2">IF(D17=0," ",ROUND(ROUND(D17,1)*100/ROUND(C17,1)-100,1))</f>
        <v>0.4</v>
      </c>
      <c r="E27" s="88">
        <f t="shared" si="2"/>
        <v>0.8</v>
      </c>
      <c r="F27" s="88">
        <f t="shared" si="2"/>
        <v>0.2</v>
      </c>
      <c r="G27" s="88">
        <f t="shared" si="2"/>
        <v>0.6</v>
      </c>
      <c r="H27" s="88">
        <f t="shared" si="2"/>
        <v>0.2</v>
      </c>
      <c r="I27" s="88">
        <f t="shared" si="2"/>
        <v>0.4</v>
      </c>
      <c r="J27" s="88">
        <f t="shared" si="2"/>
        <v>-0.2</v>
      </c>
      <c r="K27" s="88">
        <f t="shared" si="2"/>
        <v>0.1</v>
      </c>
      <c r="L27" s="88">
        <f t="shared" si="2"/>
        <v>0.2</v>
      </c>
      <c r="M27" s="88">
        <f t="shared" si="2"/>
        <v>-0.9</v>
      </c>
      <c r="N27" s="88">
        <f t="shared" si="2"/>
        <v>0.7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-1</v>
      </c>
      <c r="D28" s="88">
        <f t="shared" ref="D28:N28" si="3">IF(D18=0," ",ROUND(ROUND(D18,1)*100/ROUND(C18,1)-100,1))</f>
        <v>0.8</v>
      </c>
      <c r="E28" s="88">
        <f t="shared" si="3"/>
        <v>0.4</v>
      </c>
      <c r="F28" s="88">
        <f t="shared" si="3"/>
        <v>0.5</v>
      </c>
      <c r="G28" s="88">
        <f t="shared" si="3"/>
        <v>-0.1</v>
      </c>
      <c r="H28" s="88">
        <f t="shared" si="3"/>
        <v>0.4</v>
      </c>
      <c r="I28" s="88">
        <f t="shared" si="3"/>
        <v>0.5</v>
      </c>
      <c r="J28" s="88">
        <f t="shared" si="3"/>
        <v>0.2</v>
      </c>
      <c r="K28" s="88">
        <f t="shared" si="3"/>
        <v>0</v>
      </c>
      <c r="L28" s="88">
        <f t="shared" si="3"/>
        <v>-0.2</v>
      </c>
      <c r="M28" s="88">
        <f t="shared" si="3"/>
        <v>-0.6</v>
      </c>
      <c r="N28" s="88">
        <f t="shared" si="3"/>
        <v>0.7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-1.1000000000000001</v>
      </c>
      <c r="D29" s="88">
        <f t="shared" ref="D29:N29" si="4">IF(D19=0," ",ROUND(ROUND(D19,1)*100/ROUND(C19,1)-100,1))</f>
        <v>0.6</v>
      </c>
      <c r="E29" s="88">
        <f t="shared" si="4"/>
        <v>0.8</v>
      </c>
      <c r="F29" s="88">
        <f t="shared" si="4"/>
        <v>0.2</v>
      </c>
      <c r="G29" s="88">
        <f t="shared" si="4"/>
        <v>0.9</v>
      </c>
      <c r="H29" s="88">
        <f t="shared" si="4"/>
        <v>0.2</v>
      </c>
      <c r="I29" s="88">
        <f t="shared" si="4"/>
        <v>0.4</v>
      </c>
      <c r="J29" s="88">
        <f t="shared" si="4"/>
        <v>0.3</v>
      </c>
      <c r="K29" s="88">
        <f t="shared" si="4"/>
        <v>0.4</v>
      </c>
      <c r="L29" s="88">
        <f t="shared" si="4"/>
        <v>0.3</v>
      </c>
      <c r="M29" s="88">
        <f t="shared" si="4"/>
        <v>-0.9</v>
      </c>
      <c r="N29" s="88">
        <f t="shared" si="4"/>
        <v>-0.1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-1.3</v>
      </c>
      <c r="D30" s="88">
        <f t="shared" ref="D30:N30" si="5">IF(D20=0," ",ROUND(ROUND(D20,1)*100/ROUND(C20,1)-100,1))</f>
        <v>0.6</v>
      </c>
      <c r="E30" s="88">
        <f t="shared" si="5"/>
        <v>0.6</v>
      </c>
      <c r="F30" s="88">
        <f t="shared" si="5"/>
        <v>1.1000000000000001</v>
      </c>
      <c r="G30" s="88">
        <f t="shared" si="5"/>
        <v>0.2</v>
      </c>
      <c r="H30" s="88">
        <f t="shared" si="5"/>
        <v>0.5</v>
      </c>
      <c r="I30" s="88">
        <f t="shared" si="5"/>
        <v>0.3</v>
      </c>
      <c r="J30" s="88">
        <f t="shared" si="5"/>
        <v>-0.1</v>
      </c>
      <c r="K30" s="88">
        <f t="shared" si="5"/>
        <v>-0.1</v>
      </c>
      <c r="L30" s="88">
        <f t="shared" si="5"/>
        <v>0</v>
      </c>
      <c r="M30" s="88">
        <f t="shared" si="5"/>
        <v>-0.9</v>
      </c>
      <c r="N30" s="88">
        <f t="shared" si="5"/>
        <v>0.6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-1</v>
      </c>
      <c r="D31" s="88">
        <f t="shared" ref="D31:N32" si="6">IF(D21=0," ",ROUND(ROUND(D21,1)*100/ROUND(C21,1)-100,1))</f>
        <v>0.8</v>
      </c>
      <c r="E31" s="88">
        <f t="shared" si="6"/>
        <v>0.1</v>
      </c>
      <c r="F31" s="88">
        <f t="shared" si="6"/>
        <v>0.5</v>
      </c>
      <c r="G31" s="88">
        <f t="shared" si="6"/>
        <v>-0.3</v>
      </c>
      <c r="H31" s="88">
        <f t="shared" si="6"/>
        <v>0.8</v>
      </c>
      <c r="I31" s="88">
        <f t="shared" si="6"/>
        <v>-0.6</v>
      </c>
      <c r="J31" s="88">
        <f t="shared" si="6"/>
        <v>-0.1</v>
      </c>
      <c r="K31" s="88">
        <f t="shared" si="6"/>
        <v>-0.4</v>
      </c>
      <c r="L31" s="88">
        <f t="shared" si="6"/>
        <v>0.2</v>
      </c>
      <c r="M31" s="88">
        <f t="shared" si="6"/>
        <v>-1.1000000000000001</v>
      </c>
      <c r="N31" s="88">
        <f t="shared" si="6"/>
        <v>0.6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1</v>
      </c>
      <c r="D32" s="88">
        <f t="shared" si="6"/>
        <v>0.7</v>
      </c>
      <c r="E32" s="88">
        <f t="shared" si="6"/>
        <v>0.7</v>
      </c>
      <c r="F32" s="88">
        <f t="shared" si="6"/>
        <v>0.6</v>
      </c>
      <c r="G32" s="88">
        <f t="shared" si="6"/>
        <v>0.6</v>
      </c>
      <c r="H32" s="88">
        <f t="shared" si="6"/>
        <v>0.5</v>
      </c>
      <c r="I32" s="88">
        <f t="shared" si="6"/>
        <v>1.1000000000000001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4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0.4</v>
      </c>
      <c r="D36" s="87">
        <f t="shared" si="8"/>
        <v>-0.2</v>
      </c>
      <c r="E36" s="87">
        <f t="shared" si="8"/>
        <v>-0.1</v>
      </c>
      <c r="F36" s="87">
        <f t="shared" si="8"/>
        <v>-0.4</v>
      </c>
      <c r="G36" s="87">
        <f t="shared" si="8"/>
        <v>-0.1</v>
      </c>
      <c r="H36" s="87">
        <f t="shared" si="8"/>
        <v>0.2</v>
      </c>
      <c r="I36" s="87">
        <f t="shared" si="8"/>
        <v>0.4</v>
      </c>
      <c r="J36" s="87">
        <f t="shared" si="8"/>
        <v>0.2</v>
      </c>
      <c r="K36" s="87">
        <f t="shared" si="8"/>
        <v>0.6</v>
      </c>
      <c r="L36" s="87">
        <f t="shared" si="8"/>
        <v>0.7</v>
      </c>
      <c r="M36" s="87">
        <f t="shared" si="8"/>
        <v>0.6</v>
      </c>
      <c r="N36" s="87">
        <f t="shared" si="8"/>
        <v>1.4</v>
      </c>
      <c r="O36" s="87">
        <f t="shared" si="8"/>
        <v>0.3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1.5</v>
      </c>
      <c r="D37" s="87">
        <f t="shared" si="9"/>
        <v>1.9</v>
      </c>
      <c r="E37" s="87">
        <f t="shared" si="9"/>
        <v>1.5</v>
      </c>
      <c r="F37" s="87">
        <f t="shared" si="9"/>
        <v>1.8</v>
      </c>
      <c r="G37" s="87">
        <f t="shared" si="9"/>
        <v>1.1000000000000001</v>
      </c>
      <c r="H37" s="87">
        <f t="shared" si="9"/>
        <v>1.3</v>
      </c>
      <c r="I37" s="87">
        <f t="shared" si="9"/>
        <v>1.4</v>
      </c>
      <c r="J37" s="87">
        <f t="shared" si="9"/>
        <v>1.8</v>
      </c>
      <c r="K37" s="87">
        <f t="shared" si="9"/>
        <v>1.7</v>
      </c>
      <c r="L37" s="87">
        <f t="shared" si="9"/>
        <v>1.3</v>
      </c>
      <c r="M37" s="87">
        <f t="shared" si="9"/>
        <v>1.6</v>
      </c>
      <c r="N37" s="87">
        <f t="shared" si="9"/>
        <v>1.6</v>
      </c>
      <c r="O37" s="87">
        <f t="shared" si="9"/>
        <v>1.6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1.3</v>
      </c>
      <c r="E38" s="87">
        <f t="shared" si="10"/>
        <v>1.7</v>
      </c>
      <c r="F38" s="87">
        <f t="shared" si="10"/>
        <v>1.4</v>
      </c>
      <c r="G38" s="87">
        <f t="shared" si="10"/>
        <v>2.4</v>
      </c>
      <c r="H38" s="87">
        <f t="shared" si="10"/>
        <v>2.2000000000000002</v>
      </c>
      <c r="I38" s="87">
        <f t="shared" si="10"/>
        <v>2</v>
      </c>
      <c r="J38" s="87">
        <f t="shared" si="10"/>
        <v>2.1</v>
      </c>
      <c r="K38" s="87">
        <f t="shared" si="10"/>
        <v>2.5</v>
      </c>
      <c r="L38" s="87">
        <f t="shared" si="10"/>
        <v>3</v>
      </c>
      <c r="M38" s="87">
        <f t="shared" si="10"/>
        <v>2.7</v>
      </c>
      <c r="N38" s="87">
        <f t="shared" si="10"/>
        <v>1.9</v>
      </c>
      <c r="O38" s="87">
        <f t="shared" si="10"/>
        <v>2.1</v>
      </c>
    </row>
    <row r="39" spans="1:15" s="52" customFormat="1" ht="12.75" customHeight="1" x14ac:dyDescent="0.3">
      <c r="A39" s="66">
        <v>2019</v>
      </c>
      <c r="B39" s="46"/>
      <c r="C39" s="87">
        <f t="shared" ref="C39:O39" si="11">IF(C20=0," ",ROUND(ROUND(C20,1)*100/ROUND(C19,1)-100,1))</f>
        <v>1.7</v>
      </c>
      <c r="D39" s="87">
        <f t="shared" si="11"/>
        <v>1.7</v>
      </c>
      <c r="E39" s="87">
        <f t="shared" si="11"/>
        <v>1.5</v>
      </c>
      <c r="F39" s="87">
        <f t="shared" si="11"/>
        <v>2.2999999999999998</v>
      </c>
      <c r="G39" s="87">
        <f t="shared" si="11"/>
        <v>1.6</v>
      </c>
      <c r="H39" s="87">
        <f t="shared" si="11"/>
        <v>1.9</v>
      </c>
      <c r="I39" s="87">
        <f t="shared" si="11"/>
        <v>1.8</v>
      </c>
      <c r="J39" s="87">
        <f t="shared" si="11"/>
        <v>1.4</v>
      </c>
      <c r="K39" s="87">
        <f t="shared" si="11"/>
        <v>0.9</v>
      </c>
      <c r="L39" s="87">
        <f t="shared" si="11"/>
        <v>0.7</v>
      </c>
      <c r="M39" s="87">
        <f t="shared" si="11"/>
        <v>0.6</v>
      </c>
      <c r="N39" s="87">
        <f t="shared" si="11"/>
        <v>1.2</v>
      </c>
      <c r="O39" s="87">
        <f t="shared" si="11"/>
        <v>1.4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1.6</v>
      </c>
      <c r="D40" s="87">
        <f t="shared" si="12"/>
        <v>1.7</v>
      </c>
      <c r="E40" s="87">
        <f t="shared" si="12"/>
        <v>1.2</v>
      </c>
      <c r="F40" s="87">
        <f>IF(F21=0," ",ROUND(ROUND(F21,1)*100/ROUND(F20,1)-100,1))</f>
        <v>0.7</v>
      </c>
      <c r="G40" s="87">
        <f t="shared" si="12"/>
        <v>0.2</v>
      </c>
      <c r="H40" s="87">
        <f t="shared" si="12"/>
        <v>0.5</v>
      </c>
      <c r="I40" s="87">
        <f t="shared" si="12"/>
        <v>-0.4</v>
      </c>
      <c r="J40" s="87">
        <f t="shared" si="12"/>
        <v>-0.4</v>
      </c>
      <c r="K40" s="87">
        <f t="shared" si="12"/>
        <v>-0.7</v>
      </c>
      <c r="L40" s="87">
        <f t="shared" si="12"/>
        <v>-0.5</v>
      </c>
      <c r="M40" s="87">
        <f t="shared" si="12"/>
        <v>-0.7</v>
      </c>
      <c r="N40" s="87">
        <f t="shared" si="12"/>
        <v>-0.7</v>
      </c>
      <c r="O40" s="87">
        <f t="shared" si="12"/>
        <v>0.2</v>
      </c>
    </row>
    <row r="41" spans="1:15" s="52" customFormat="1" ht="12.75" customHeight="1" x14ac:dyDescent="0.3">
      <c r="A41" s="134">
        <v>2021</v>
      </c>
      <c r="B41" s="46"/>
      <c r="C41" s="87">
        <f>IF(C22=0," ",ROUND(ROUND(C22,1)*100/ROUND(C21,1)-100,1))</f>
        <v>1.4</v>
      </c>
      <c r="D41" s="87">
        <f>IF(D22=0," ",ROUND(ROUND(D22,1)*100/ROUND(D21,1)-100,1))</f>
        <v>1.3</v>
      </c>
      <c r="E41" s="87">
        <f>IF(E22=0," ",ROUND(ROUND(E22,1)*100/ROUND(E21,1)-100,1))</f>
        <v>1.9</v>
      </c>
      <c r="F41" s="87">
        <f>IF(F22=0," ",ROUND(ROUND(F22,1)*100/ROUND(F21,1)-100,1))</f>
        <v>2.1</v>
      </c>
      <c r="G41" s="87">
        <f t="shared" ref="G41:O41" si="13">IF(G22=0," ",ROUND(ROUND(G22,1)*100/ROUND(G21,1)-100,1))</f>
        <v>3</v>
      </c>
      <c r="H41" s="87">
        <f t="shared" si="13"/>
        <v>2.7</v>
      </c>
      <c r="I41" s="87">
        <f t="shared" si="13"/>
        <v>4.4000000000000004</v>
      </c>
      <c r="J41" s="87" t="str">
        <f t="shared" si="13"/>
        <v xml:space="preserve"> </v>
      </c>
      <c r="K41" s="87" t="str">
        <f t="shared" si="13"/>
        <v xml:space="preserve"> </v>
      </c>
      <c r="L41" s="87" t="str">
        <f t="shared" si="13"/>
        <v xml:space="preserve"> </v>
      </c>
      <c r="M41" s="87" t="str">
        <f t="shared" si="13"/>
        <v xml:space="preserve"> </v>
      </c>
      <c r="N41" s="87" t="str">
        <f t="shared" si="13"/>
        <v xml:space="preserve"> </v>
      </c>
      <c r="O41" s="87" t="str">
        <f t="shared" si="13"/>
        <v xml:space="preserve"> </v>
      </c>
    </row>
    <row r="42" spans="1:15" s="52" customFormat="1" ht="12.75" customHeight="1" x14ac:dyDescent="0.3">
      <c r="C42" s="52" t="str">
        <f t="shared" ref="C42:O42" si="14">IF(C23=0," ",ROUND(ROUND(C23,1)*100/ROUND(C20,1)-100,1))</f>
        <v xml:space="preserve"> </v>
      </c>
      <c r="D42" s="52" t="str">
        <f t="shared" si="14"/>
        <v xml:space="preserve"> </v>
      </c>
      <c r="E42" s="52" t="str">
        <f t="shared" si="14"/>
        <v xml:space="preserve"> </v>
      </c>
      <c r="F42" s="52" t="str">
        <f t="shared" si="14"/>
        <v xml:space="preserve"> </v>
      </c>
      <c r="G42" s="52" t="str">
        <f t="shared" si="14"/>
        <v xml:space="preserve"> </v>
      </c>
      <c r="H42" s="52" t="str">
        <f t="shared" si="14"/>
        <v xml:space="preserve"> </v>
      </c>
      <c r="I42" s="52" t="str">
        <f t="shared" si="14"/>
        <v xml:space="preserve"> </v>
      </c>
      <c r="J42" s="52" t="str">
        <f t="shared" si="14"/>
        <v xml:space="preserve"> </v>
      </c>
      <c r="K42" s="52" t="str">
        <f t="shared" si="14"/>
        <v xml:space="preserve"> </v>
      </c>
      <c r="L42" s="52" t="str">
        <f t="shared" si="14"/>
        <v xml:space="preserve"> </v>
      </c>
      <c r="M42" s="52" t="str">
        <f t="shared" si="14"/>
        <v xml:space="preserve"> </v>
      </c>
      <c r="N42" s="52" t="str">
        <f t="shared" si="14"/>
        <v xml:space="preserve"> </v>
      </c>
      <c r="O42" s="52" t="str">
        <f t="shared" si="14"/>
        <v xml:space="preserve"> </v>
      </c>
    </row>
    <row r="43" spans="1:15" s="52" customFormat="1" ht="12.75" customHeight="1" x14ac:dyDescent="0.3">
      <c r="A43" s="32" t="s">
        <v>32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108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99.6</v>
      </c>
      <c r="D47" s="86">
        <v>99.6</v>
      </c>
      <c r="E47" s="86">
        <v>99.7</v>
      </c>
      <c r="F47" s="86">
        <v>99.9</v>
      </c>
      <c r="G47" s="86">
        <v>99.9</v>
      </c>
      <c r="H47" s="86">
        <v>99.9</v>
      </c>
      <c r="I47" s="86">
        <v>100.1</v>
      </c>
      <c r="J47" s="86">
        <v>100.1</v>
      </c>
      <c r="K47" s="86">
        <v>100.2</v>
      </c>
      <c r="L47" s="86">
        <v>100.3</v>
      </c>
      <c r="M47" s="86">
        <v>100.3</v>
      </c>
      <c r="N47" s="86">
        <v>100.4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100.9</v>
      </c>
      <c r="D48" s="86">
        <v>101.1</v>
      </c>
      <c r="E48" s="86">
        <v>101.2</v>
      </c>
      <c r="F48" s="86">
        <v>101.3</v>
      </c>
      <c r="G48" s="86">
        <v>101.4</v>
      </c>
      <c r="H48" s="86">
        <v>101.5</v>
      </c>
      <c r="I48" s="86">
        <v>101.7</v>
      </c>
      <c r="J48" s="86">
        <v>101.7</v>
      </c>
      <c r="K48" s="86">
        <v>101.9</v>
      </c>
      <c r="L48" s="86">
        <v>102.1</v>
      </c>
      <c r="M48" s="86">
        <v>102.2</v>
      </c>
      <c r="N48" s="86">
        <v>102.2</v>
      </c>
      <c r="O48" s="86">
        <v>101.6</v>
      </c>
    </row>
    <row r="49" spans="1:15" s="52" customFormat="1" ht="12.75" customHeight="1" x14ac:dyDescent="0.3">
      <c r="A49" s="66">
        <v>2017</v>
      </c>
      <c r="B49" s="46"/>
      <c r="C49" s="86">
        <v>102.4</v>
      </c>
      <c r="D49" s="86">
        <v>102.7</v>
      </c>
      <c r="E49" s="86">
        <v>102.8</v>
      </c>
      <c r="F49" s="86">
        <v>102.9</v>
      </c>
      <c r="G49" s="86">
        <v>103.1</v>
      </c>
      <c r="H49" s="86">
        <v>103.2</v>
      </c>
      <c r="I49" s="86">
        <v>103.3</v>
      </c>
      <c r="J49" s="86">
        <v>103.4</v>
      </c>
      <c r="K49" s="86">
        <v>103.5</v>
      </c>
      <c r="L49" s="86">
        <v>103.7</v>
      </c>
      <c r="M49" s="86">
        <v>103.8</v>
      </c>
      <c r="N49" s="86">
        <v>103.9</v>
      </c>
      <c r="O49" s="86">
        <v>103.2</v>
      </c>
    </row>
    <row r="50" spans="1:15" s="52" customFormat="1" ht="12.75" customHeight="1" x14ac:dyDescent="0.3">
      <c r="A50" s="66">
        <v>2018</v>
      </c>
      <c r="B50" s="46"/>
      <c r="C50" s="86">
        <v>104.4</v>
      </c>
      <c r="D50" s="86">
        <v>104.5</v>
      </c>
      <c r="E50" s="86">
        <v>104.6</v>
      </c>
      <c r="F50" s="86">
        <v>104.8</v>
      </c>
      <c r="G50" s="86">
        <v>104.9</v>
      </c>
      <c r="H50" s="86">
        <v>105</v>
      </c>
      <c r="I50" s="86">
        <v>105.2</v>
      </c>
      <c r="J50" s="86">
        <v>105.4</v>
      </c>
      <c r="K50" s="86">
        <v>105.4</v>
      </c>
      <c r="L50" s="86">
        <v>105.6</v>
      </c>
      <c r="M50" s="86">
        <v>105.7</v>
      </c>
      <c r="N50" s="86">
        <v>105.8</v>
      </c>
      <c r="O50" s="86">
        <v>105.1</v>
      </c>
    </row>
    <row r="51" spans="1:15" s="52" customFormat="1" ht="12.75" customHeight="1" x14ac:dyDescent="0.3">
      <c r="A51" s="66">
        <v>2019</v>
      </c>
      <c r="B51" s="46"/>
      <c r="C51" s="86">
        <v>106.3</v>
      </c>
      <c r="D51" s="86">
        <v>106.4</v>
      </c>
      <c r="E51" s="86">
        <v>106.5</v>
      </c>
      <c r="F51" s="86">
        <v>106.7</v>
      </c>
      <c r="G51" s="86">
        <v>106.8</v>
      </c>
      <c r="H51" s="86">
        <v>106.9</v>
      </c>
      <c r="I51" s="86">
        <v>107</v>
      </c>
      <c r="J51" s="86">
        <v>107.1</v>
      </c>
      <c r="K51" s="86">
        <v>107.2</v>
      </c>
      <c r="L51" s="86">
        <v>107.5</v>
      </c>
      <c r="M51" s="86">
        <v>107.5</v>
      </c>
      <c r="N51" s="86">
        <v>107.6</v>
      </c>
      <c r="O51" s="86">
        <v>107</v>
      </c>
    </row>
    <row r="52" spans="1:15" s="52" customFormat="1" ht="12.75" customHeight="1" x14ac:dyDescent="0.3">
      <c r="A52" s="66">
        <v>2020</v>
      </c>
      <c r="B52" s="46"/>
      <c r="C52" s="86">
        <v>107.9</v>
      </c>
      <c r="D52" s="86">
        <v>108</v>
      </c>
      <c r="E52" s="86">
        <v>108.1</v>
      </c>
      <c r="F52" s="86">
        <v>108.3</v>
      </c>
      <c r="G52" s="85">
        <v>108.3</v>
      </c>
      <c r="H52" s="85">
        <v>108.4</v>
      </c>
      <c r="I52" s="85">
        <v>108.5</v>
      </c>
      <c r="J52" s="85">
        <v>108.5</v>
      </c>
      <c r="K52" s="85">
        <v>108.6</v>
      </c>
      <c r="L52" s="85">
        <v>108.7</v>
      </c>
      <c r="M52" s="85">
        <v>108.8</v>
      </c>
      <c r="N52" s="86">
        <v>108.8</v>
      </c>
      <c r="O52" s="86">
        <v>108.4</v>
      </c>
    </row>
    <row r="53" spans="1:15" s="52" customFormat="1" ht="12.75" customHeight="1" x14ac:dyDescent="0.3">
      <c r="A53" s="134">
        <v>2021</v>
      </c>
      <c r="B53" s="46"/>
      <c r="C53" s="86">
        <v>109.4</v>
      </c>
      <c r="D53" s="86">
        <v>109.6</v>
      </c>
      <c r="E53" s="86">
        <v>109.7</v>
      </c>
      <c r="F53" s="86">
        <v>109.9</v>
      </c>
      <c r="G53" s="109">
        <v>110</v>
      </c>
      <c r="H53" s="85">
        <v>110.1</v>
      </c>
      <c r="I53" s="85">
        <v>110.3</v>
      </c>
      <c r="J53" s="85"/>
      <c r="K53" s="85"/>
      <c r="L53" s="85"/>
      <c r="M53" s="85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0.3</v>
      </c>
      <c r="D57" s="88">
        <f t="shared" ref="D57:N57" si="15">IF(D47=0," ",ROUND(ROUND(D47,1)*100/ROUND(C47,1)-100,1))</f>
        <v>0</v>
      </c>
      <c r="E57" s="88">
        <f t="shared" si="15"/>
        <v>0.1</v>
      </c>
      <c r="F57" s="88">
        <f t="shared" si="15"/>
        <v>0.2</v>
      </c>
      <c r="G57" s="88">
        <f t="shared" si="15"/>
        <v>0</v>
      </c>
      <c r="H57" s="88">
        <f t="shared" si="15"/>
        <v>0</v>
      </c>
      <c r="I57" s="88">
        <f t="shared" si="15"/>
        <v>0.2</v>
      </c>
      <c r="J57" s="88">
        <f t="shared" si="15"/>
        <v>0</v>
      </c>
      <c r="K57" s="88">
        <f t="shared" si="15"/>
        <v>0.1</v>
      </c>
      <c r="L57" s="88">
        <f t="shared" si="15"/>
        <v>0.1</v>
      </c>
      <c r="M57" s="88">
        <f t="shared" si="15"/>
        <v>0</v>
      </c>
      <c r="N57" s="88">
        <f t="shared" si="15"/>
        <v>0.1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16">IF(C48=0," ",ROUND(ROUND(C48,1)*100/ROUND(N47,1)-100,1))</f>
        <v>0.5</v>
      </c>
      <c r="D58" s="88">
        <f t="shared" ref="D58:N58" si="17">IF(D48=0," ",ROUND(ROUND(D48,1)*100/ROUND(C48,1)-100,1))</f>
        <v>0.2</v>
      </c>
      <c r="E58" s="88">
        <f t="shared" si="17"/>
        <v>0.1</v>
      </c>
      <c r="F58" s="88">
        <f t="shared" si="17"/>
        <v>0.1</v>
      </c>
      <c r="G58" s="88">
        <f t="shared" si="17"/>
        <v>0.1</v>
      </c>
      <c r="H58" s="88">
        <f t="shared" si="17"/>
        <v>0.1</v>
      </c>
      <c r="I58" s="88">
        <f t="shared" si="17"/>
        <v>0.2</v>
      </c>
      <c r="J58" s="88">
        <f t="shared" si="17"/>
        <v>0</v>
      </c>
      <c r="K58" s="88">
        <f t="shared" si="17"/>
        <v>0.2</v>
      </c>
      <c r="L58" s="88">
        <f t="shared" si="17"/>
        <v>0.2</v>
      </c>
      <c r="M58" s="88">
        <f t="shared" si="17"/>
        <v>0.1</v>
      </c>
      <c r="N58" s="88">
        <f t="shared" si="17"/>
        <v>0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6"/>
        <v>0.2</v>
      </c>
      <c r="D59" s="88">
        <f t="shared" ref="D59:N59" si="18">IF(D49=0," ",ROUND(ROUND(D49,1)*100/ROUND(C49,1)-100,1))</f>
        <v>0.3</v>
      </c>
      <c r="E59" s="88">
        <f t="shared" si="18"/>
        <v>0.1</v>
      </c>
      <c r="F59" s="88">
        <f t="shared" si="18"/>
        <v>0.1</v>
      </c>
      <c r="G59" s="88">
        <f t="shared" si="18"/>
        <v>0.2</v>
      </c>
      <c r="H59" s="88">
        <f t="shared" si="18"/>
        <v>0.1</v>
      </c>
      <c r="I59" s="88">
        <f t="shared" si="18"/>
        <v>0.1</v>
      </c>
      <c r="J59" s="88">
        <f t="shared" si="18"/>
        <v>0.1</v>
      </c>
      <c r="K59" s="88">
        <f t="shared" si="18"/>
        <v>0.1</v>
      </c>
      <c r="L59" s="88">
        <f t="shared" si="18"/>
        <v>0.2</v>
      </c>
      <c r="M59" s="88">
        <f t="shared" si="18"/>
        <v>0.1</v>
      </c>
      <c r="N59" s="88">
        <f t="shared" si="18"/>
        <v>0.1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6"/>
        <v>0.5</v>
      </c>
      <c r="D60" s="88">
        <f t="shared" ref="D60:N60" si="19">IF(D50=0," ",ROUND(ROUND(D50,1)*100/ROUND(C50,1)-100,1))</f>
        <v>0.1</v>
      </c>
      <c r="E60" s="88">
        <f t="shared" si="19"/>
        <v>0.1</v>
      </c>
      <c r="F60" s="88">
        <f t="shared" si="19"/>
        <v>0.2</v>
      </c>
      <c r="G60" s="88">
        <f t="shared" si="19"/>
        <v>0.1</v>
      </c>
      <c r="H60" s="88">
        <f t="shared" si="19"/>
        <v>0.1</v>
      </c>
      <c r="I60" s="88">
        <f t="shared" si="19"/>
        <v>0.2</v>
      </c>
      <c r="J60" s="88">
        <f t="shared" si="19"/>
        <v>0.2</v>
      </c>
      <c r="K60" s="88">
        <f t="shared" si="19"/>
        <v>0</v>
      </c>
      <c r="L60" s="88">
        <f t="shared" si="19"/>
        <v>0.2</v>
      </c>
      <c r="M60" s="88">
        <f t="shared" si="19"/>
        <v>0.1</v>
      </c>
      <c r="N60" s="88">
        <f t="shared" si="19"/>
        <v>0.1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6"/>
        <v>0.5</v>
      </c>
      <c r="D61" s="88">
        <f t="shared" ref="D61:N61" si="20">IF(D51=0," ",ROUND(ROUND(D51,1)*100/ROUND(C51,1)-100,1))</f>
        <v>0.1</v>
      </c>
      <c r="E61" s="88">
        <f t="shared" si="20"/>
        <v>0.1</v>
      </c>
      <c r="F61" s="88">
        <f t="shared" si="20"/>
        <v>0.2</v>
      </c>
      <c r="G61" s="88">
        <f t="shared" si="20"/>
        <v>0.1</v>
      </c>
      <c r="H61" s="88">
        <f t="shared" si="20"/>
        <v>0.1</v>
      </c>
      <c r="I61" s="88">
        <f t="shared" si="20"/>
        <v>0.1</v>
      </c>
      <c r="J61" s="88">
        <f t="shared" si="20"/>
        <v>0.1</v>
      </c>
      <c r="K61" s="88">
        <f t="shared" si="20"/>
        <v>0.1</v>
      </c>
      <c r="L61" s="88">
        <f t="shared" si="20"/>
        <v>0.3</v>
      </c>
      <c r="M61" s="88">
        <f t="shared" si="20"/>
        <v>0</v>
      </c>
      <c r="N61" s="88">
        <f t="shared" si="20"/>
        <v>0.1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6"/>
        <v>0.3</v>
      </c>
      <c r="D62" s="88">
        <f t="shared" ref="D62" si="21">IF(D52=0," ",ROUND(ROUND(D52,1)*100/ROUND(C52,1)-100,1))</f>
        <v>0.1</v>
      </c>
      <c r="E62" s="88">
        <f t="shared" ref="E62" si="22">IF(E52=0," ",ROUND(ROUND(E52,1)*100/ROUND(D52,1)-100,1))</f>
        <v>0.1</v>
      </c>
      <c r="F62" s="88">
        <f t="shared" ref="F62" si="23">IF(F52=0," ",ROUND(ROUND(F52,1)*100/ROUND(E52,1)-100,1))</f>
        <v>0.2</v>
      </c>
      <c r="G62" s="88">
        <f t="shared" ref="G62" si="24">IF(G52=0," ",ROUND(ROUND(G52,1)*100/ROUND(F52,1)-100,1))</f>
        <v>0</v>
      </c>
      <c r="H62" s="88">
        <f t="shared" ref="H62" si="25">IF(H52=0," ",ROUND(ROUND(H52,1)*100/ROUND(G52,1)-100,1))</f>
        <v>0.1</v>
      </c>
      <c r="I62" s="88">
        <f t="shared" ref="I62" si="26">IF(I52=0," ",ROUND(ROUND(I52,1)*100/ROUND(H52,1)-100,1))</f>
        <v>0.1</v>
      </c>
      <c r="J62" s="88">
        <f t="shared" ref="J62" si="27">IF(J52=0," ",ROUND(ROUND(J52,1)*100/ROUND(I52,1)-100,1))</f>
        <v>0</v>
      </c>
      <c r="K62" s="88">
        <f t="shared" ref="K62" si="28">IF(K52=0," ",ROUND(ROUND(K52,1)*100/ROUND(J52,1)-100,1))</f>
        <v>0.1</v>
      </c>
      <c r="L62" s="88">
        <f t="shared" ref="L62" si="29">IF(L52=0," ",ROUND(ROUND(L52,1)*100/ROUND(K52,1)-100,1))</f>
        <v>0.1</v>
      </c>
      <c r="M62" s="88">
        <f t="shared" ref="M62" si="30">IF(M52=0," ",ROUND(ROUND(M52,1)*100/ROUND(L52,1)-100,1))</f>
        <v>0.1</v>
      </c>
      <c r="N62" s="88">
        <f t="shared" ref="N62" si="31">IF(N52=0," ",ROUND(ROUND(N52,1)*100/ROUND(M52,1)-100,1))</f>
        <v>0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16"/>
        <v>0.6</v>
      </c>
      <c r="D63" s="88">
        <f t="shared" ref="D63" si="32">IF(D53=0," ",ROUND(ROUND(D53,1)*100/ROUND(C53,1)-100,1))</f>
        <v>0.2</v>
      </c>
      <c r="E63" s="88">
        <f t="shared" ref="E63" si="33">IF(E53=0," ",ROUND(ROUND(E53,1)*100/ROUND(D53,1)-100,1))</f>
        <v>0.1</v>
      </c>
      <c r="F63" s="88">
        <f t="shared" ref="F63" si="34">IF(F53=0," ",ROUND(ROUND(F53,1)*100/ROUND(E53,1)-100,1))</f>
        <v>0.2</v>
      </c>
      <c r="G63" s="88">
        <f t="shared" ref="G63" si="35">IF(G53=0," ",ROUND(ROUND(G53,1)*100/ROUND(F53,1)-100,1))</f>
        <v>0.1</v>
      </c>
      <c r="H63" s="88">
        <f t="shared" ref="H63" si="36">IF(H53=0," ",ROUND(ROUND(H53,1)*100/ROUND(G53,1)-100,1))</f>
        <v>0.1</v>
      </c>
      <c r="I63" s="88">
        <f t="shared" ref="I63" si="37">IF(I53=0," ",ROUND(ROUND(I53,1)*100/ROUND(H53,1)-100,1))</f>
        <v>0.2</v>
      </c>
      <c r="J63" s="88" t="str">
        <f t="shared" ref="J63" si="38">IF(J53=0," ",ROUND(ROUND(J53,1)*100/ROUND(I53,1)-100,1))</f>
        <v xml:space="preserve"> </v>
      </c>
      <c r="K63" s="88" t="str">
        <f t="shared" ref="K63" si="39">IF(K53=0," ",ROUND(ROUND(K53,1)*100/ROUND(J53,1)-100,1))</f>
        <v xml:space="preserve"> </v>
      </c>
      <c r="L63" s="88" t="str">
        <f t="shared" ref="L63" si="40">IF(L53=0," ",ROUND(ROUND(L53,1)*100/ROUND(K53,1)-100,1))</f>
        <v xml:space="preserve"> </v>
      </c>
      <c r="M63" s="88" t="str">
        <f t="shared" ref="M63" si="41">IF(M53=0," ",ROUND(ROUND(M53,1)*100/ROUND(L53,1)-100,1))</f>
        <v xml:space="preserve"> </v>
      </c>
      <c r="N63" s="88" t="str">
        <f t="shared" ref="N63" si="4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3">IF(D54=0," ",ROUND(ROUND(D54,1)*100/ROUND(C54,1)-100,1))</f>
        <v xml:space="preserve"> </v>
      </c>
      <c r="E64" s="53" t="str">
        <f t="shared" si="43"/>
        <v xml:space="preserve"> </v>
      </c>
      <c r="F64" s="53" t="str">
        <f t="shared" si="43"/>
        <v xml:space="preserve"> </v>
      </c>
      <c r="G64" s="53" t="str">
        <f t="shared" si="43"/>
        <v xml:space="preserve"> </v>
      </c>
      <c r="H64" s="53" t="str">
        <f t="shared" si="43"/>
        <v xml:space="preserve"> </v>
      </c>
      <c r="I64" s="53" t="str">
        <f t="shared" si="43"/>
        <v xml:space="preserve"> </v>
      </c>
      <c r="J64" s="53" t="str">
        <f t="shared" si="43"/>
        <v xml:space="preserve"> </v>
      </c>
      <c r="K64" s="53" t="str">
        <f t="shared" si="43"/>
        <v xml:space="preserve"> </v>
      </c>
      <c r="L64" s="53" t="str">
        <f t="shared" si="43"/>
        <v xml:space="preserve"> </v>
      </c>
      <c r="M64" s="53" t="str">
        <f t="shared" si="43"/>
        <v xml:space="preserve"> </v>
      </c>
      <c r="N64" s="53" t="str">
        <f t="shared" si="43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2.75" customHeight="1" x14ac:dyDescent="0.2">
      <c r="A67" s="66">
        <v>2016</v>
      </c>
      <c r="B67" s="46"/>
      <c r="C67" s="87">
        <f t="shared" ref="C67:O67" si="44">IF(C48=0," ",ROUND(ROUND(C48,1)*100/ROUND(C47,1)-100,1))</f>
        <v>1.3</v>
      </c>
      <c r="D67" s="87">
        <f t="shared" si="44"/>
        <v>1.5</v>
      </c>
      <c r="E67" s="87">
        <f t="shared" si="44"/>
        <v>1.5</v>
      </c>
      <c r="F67" s="87">
        <f t="shared" si="44"/>
        <v>1.4</v>
      </c>
      <c r="G67" s="87">
        <f t="shared" si="44"/>
        <v>1.5</v>
      </c>
      <c r="H67" s="87">
        <f t="shared" si="44"/>
        <v>1.6</v>
      </c>
      <c r="I67" s="87">
        <f t="shared" si="44"/>
        <v>1.6</v>
      </c>
      <c r="J67" s="87">
        <f t="shared" si="44"/>
        <v>1.6</v>
      </c>
      <c r="K67" s="87">
        <f t="shared" si="44"/>
        <v>1.7</v>
      </c>
      <c r="L67" s="87">
        <f t="shared" si="44"/>
        <v>1.8</v>
      </c>
      <c r="M67" s="87">
        <f t="shared" si="44"/>
        <v>1.9</v>
      </c>
      <c r="N67" s="87">
        <f t="shared" si="44"/>
        <v>1.8</v>
      </c>
      <c r="O67" s="87">
        <f t="shared" si="44"/>
        <v>1.6</v>
      </c>
    </row>
    <row r="68" spans="1:15" ht="12.75" customHeight="1" x14ac:dyDescent="0.2">
      <c r="A68" s="66">
        <v>2017</v>
      </c>
      <c r="B68" s="46"/>
      <c r="C68" s="87">
        <f t="shared" ref="C68:O68" si="45">IF(C49=0," ",ROUND(ROUND(C49,1)*100/ROUND(C48,1)-100,1))</f>
        <v>1.5</v>
      </c>
      <c r="D68" s="87">
        <f t="shared" si="45"/>
        <v>1.6</v>
      </c>
      <c r="E68" s="87">
        <f t="shared" si="45"/>
        <v>1.6</v>
      </c>
      <c r="F68" s="87">
        <f t="shared" si="45"/>
        <v>1.6</v>
      </c>
      <c r="G68" s="87">
        <f t="shared" si="45"/>
        <v>1.7</v>
      </c>
      <c r="H68" s="87">
        <f t="shared" si="45"/>
        <v>1.7</v>
      </c>
      <c r="I68" s="87">
        <f t="shared" si="45"/>
        <v>1.6</v>
      </c>
      <c r="J68" s="87">
        <f t="shared" si="45"/>
        <v>1.7</v>
      </c>
      <c r="K68" s="87">
        <f t="shared" si="45"/>
        <v>1.6</v>
      </c>
      <c r="L68" s="87">
        <f t="shared" si="45"/>
        <v>1.6</v>
      </c>
      <c r="M68" s="87">
        <f t="shared" si="45"/>
        <v>1.6</v>
      </c>
      <c r="N68" s="87">
        <f t="shared" si="45"/>
        <v>1.7</v>
      </c>
      <c r="O68" s="87">
        <f t="shared" si="45"/>
        <v>1.6</v>
      </c>
    </row>
    <row r="69" spans="1:15" ht="12.75" customHeight="1" x14ac:dyDescent="0.2">
      <c r="A69" s="66">
        <v>2018</v>
      </c>
      <c r="B69" s="46"/>
      <c r="C69" s="87">
        <f t="shared" ref="C69:O69" si="46">IF(C50=0," ",ROUND(ROUND(C50,1)*100/ROUND(C49,1)-100,1))</f>
        <v>2</v>
      </c>
      <c r="D69" s="87">
        <f t="shared" si="46"/>
        <v>1.8</v>
      </c>
      <c r="E69" s="87">
        <f t="shared" si="46"/>
        <v>1.8</v>
      </c>
      <c r="F69" s="87">
        <f t="shared" si="46"/>
        <v>1.8</v>
      </c>
      <c r="G69" s="87">
        <f t="shared" si="46"/>
        <v>1.7</v>
      </c>
      <c r="H69" s="87">
        <f t="shared" si="46"/>
        <v>1.7</v>
      </c>
      <c r="I69" s="87">
        <f t="shared" si="46"/>
        <v>1.8</v>
      </c>
      <c r="J69" s="87">
        <f t="shared" si="46"/>
        <v>1.9</v>
      </c>
      <c r="K69" s="87">
        <f t="shared" si="46"/>
        <v>1.8</v>
      </c>
      <c r="L69" s="87">
        <f t="shared" si="46"/>
        <v>1.8</v>
      </c>
      <c r="M69" s="87">
        <f t="shared" si="46"/>
        <v>1.8</v>
      </c>
      <c r="N69" s="87">
        <f t="shared" si="46"/>
        <v>1.8</v>
      </c>
      <c r="O69" s="87">
        <f t="shared" si="46"/>
        <v>1.8</v>
      </c>
    </row>
    <row r="70" spans="1:15" ht="12.75" customHeight="1" x14ac:dyDescent="0.2">
      <c r="A70" s="66">
        <v>2019</v>
      </c>
      <c r="B70" s="46"/>
      <c r="C70" s="87">
        <f t="shared" ref="C70:O70" si="47">IF(C51=0," ",ROUND(ROUND(C51,1)*100/ROUND(C50,1)-100,1))</f>
        <v>1.8</v>
      </c>
      <c r="D70" s="87">
        <f t="shared" si="47"/>
        <v>1.8</v>
      </c>
      <c r="E70" s="87">
        <f t="shared" si="47"/>
        <v>1.8</v>
      </c>
      <c r="F70" s="87">
        <f t="shared" si="47"/>
        <v>1.8</v>
      </c>
      <c r="G70" s="87">
        <f t="shared" si="47"/>
        <v>1.8</v>
      </c>
      <c r="H70" s="87">
        <f t="shared" si="47"/>
        <v>1.8</v>
      </c>
      <c r="I70" s="87">
        <f t="shared" si="47"/>
        <v>1.7</v>
      </c>
      <c r="J70" s="87">
        <f t="shared" si="47"/>
        <v>1.6</v>
      </c>
      <c r="K70" s="87">
        <f t="shared" si="47"/>
        <v>1.7</v>
      </c>
      <c r="L70" s="87">
        <f t="shared" si="47"/>
        <v>1.8</v>
      </c>
      <c r="M70" s="87">
        <f t="shared" si="47"/>
        <v>1.7</v>
      </c>
      <c r="N70" s="87">
        <f t="shared" si="47"/>
        <v>1.7</v>
      </c>
      <c r="O70" s="87">
        <f t="shared" si="47"/>
        <v>1.8</v>
      </c>
    </row>
    <row r="71" spans="1:15" ht="12.75" customHeight="1" x14ac:dyDescent="0.2">
      <c r="A71" s="66">
        <v>2020</v>
      </c>
      <c r="B71" s="46"/>
      <c r="C71" s="87">
        <f t="shared" ref="C71:O72" si="48">IF(C52=0," ",ROUND(ROUND(C52,1)*100/ROUND(C51,1)-100,1))</f>
        <v>1.5</v>
      </c>
      <c r="D71" s="87">
        <f t="shared" si="48"/>
        <v>1.5</v>
      </c>
      <c r="E71" s="87">
        <f t="shared" si="48"/>
        <v>1.5</v>
      </c>
      <c r="F71" s="87">
        <f t="shared" si="48"/>
        <v>1.5</v>
      </c>
      <c r="G71" s="87">
        <f t="shared" si="48"/>
        <v>1.4</v>
      </c>
      <c r="H71" s="87">
        <f t="shared" si="48"/>
        <v>1.4</v>
      </c>
      <c r="I71" s="87">
        <f t="shared" si="48"/>
        <v>1.4</v>
      </c>
      <c r="J71" s="87">
        <f t="shared" si="48"/>
        <v>1.3</v>
      </c>
      <c r="K71" s="87">
        <f t="shared" si="48"/>
        <v>1.3</v>
      </c>
      <c r="L71" s="87">
        <f t="shared" si="48"/>
        <v>1.1000000000000001</v>
      </c>
      <c r="M71" s="87">
        <f t="shared" si="48"/>
        <v>1.2</v>
      </c>
      <c r="N71" s="87">
        <f t="shared" si="48"/>
        <v>1.1000000000000001</v>
      </c>
      <c r="O71" s="87">
        <f t="shared" si="48"/>
        <v>1.3</v>
      </c>
    </row>
    <row r="72" spans="1:15" ht="12.75" customHeight="1" x14ac:dyDescent="0.2">
      <c r="A72" s="134">
        <v>2021</v>
      </c>
      <c r="B72" s="46"/>
      <c r="C72" s="87">
        <f t="shared" si="48"/>
        <v>1.4</v>
      </c>
      <c r="D72" s="87">
        <f t="shared" si="48"/>
        <v>1.5</v>
      </c>
      <c r="E72" s="87">
        <f t="shared" si="48"/>
        <v>1.5</v>
      </c>
      <c r="F72" s="87">
        <f t="shared" si="48"/>
        <v>1.5</v>
      </c>
      <c r="G72" s="87">
        <f t="shared" si="48"/>
        <v>1.6</v>
      </c>
      <c r="H72" s="87">
        <f t="shared" si="48"/>
        <v>1.6</v>
      </c>
      <c r="I72" s="87">
        <f t="shared" si="48"/>
        <v>1.7</v>
      </c>
      <c r="J72" s="87" t="str">
        <f t="shared" si="48"/>
        <v xml:space="preserve"> </v>
      </c>
      <c r="K72" s="87" t="str">
        <f t="shared" si="48"/>
        <v xml:space="preserve"> </v>
      </c>
      <c r="L72" s="87" t="str">
        <f t="shared" si="48"/>
        <v xml:space="preserve"> </v>
      </c>
      <c r="M72" s="87" t="str">
        <f t="shared" si="48"/>
        <v xml:space="preserve"> </v>
      </c>
      <c r="N72" s="87" t="str">
        <f t="shared" si="48"/>
        <v xml:space="preserve"> </v>
      </c>
      <c r="O72" s="87" t="str">
        <f t="shared" si="48"/>
        <v xml:space="preserve"> </v>
      </c>
    </row>
    <row r="73" spans="1:15" ht="5.25" customHeight="1" x14ac:dyDescent="0.2"/>
    <row r="74" spans="1:15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</sheetData>
  <customSheetViews>
    <customSheetView guid="{14493184-DA4B-400F-B257-6CC69D97FB7C}" showPageBreaks="1" printArea="1" topLeftCell="A31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&amp;C18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&amp;C18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&amp;C18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&amp;C18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&amp;C18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109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99.5</v>
      </c>
      <c r="D16" s="86">
        <v>99.6</v>
      </c>
      <c r="E16" s="86">
        <v>99.7</v>
      </c>
      <c r="F16" s="86">
        <v>99.9</v>
      </c>
      <c r="G16" s="86">
        <v>99.9</v>
      </c>
      <c r="H16" s="86">
        <v>100</v>
      </c>
      <c r="I16" s="86">
        <v>100.1</v>
      </c>
      <c r="J16" s="86">
        <v>100.1</v>
      </c>
      <c r="K16" s="86">
        <v>100.1</v>
      </c>
      <c r="L16" s="86">
        <v>100.3</v>
      </c>
      <c r="M16" s="86">
        <v>100.3</v>
      </c>
      <c r="N16" s="86">
        <v>100.4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100.8</v>
      </c>
      <c r="D17" s="86">
        <v>101.1</v>
      </c>
      <c r="E17" s="86">
        <v>101.2</v>
      </c>
      <c r="F17" s="86">
        <v>101.2</v>
      </c>
      <c r="G17" s="86">
        <v>101.4</v>
      </c>
      <c r="H17" s="86">
        <v>101.4</v>
      </c>
      <c r="I17" s="86">
        <v>101.6</v>
      </c>
      <c r="J17" s="86">
        <v>101.7</v>
      </c>
      <c r="K17" s="86">
        <v>101.9</v>
      </c>
      <c r="L17" s="86">
        <v>102.1</v>
      </c>
      <c r="M17" s="86">
        <v>102.2</v>
      </c>
      <c r="N17" s="86">
        <v>102.3</v>
      </c>
      <c r="O17" s="86">
        <v>101.6</v>
      </c>
    </row>
    <row r="18" spans="1:15" s="52" customFormat="1" ht="12.75" customHeight="1" x14ac:dyDescent="0.3">
      <c r="A18" s="66">
        <v>2017</v>
      </c>
      <c r="B18" s="46"/>
      <c r="C18" s="86">
        <v>102.4</v>
      </c>
      <c r="D18" s="86">
        <v>102.7</v>
      </c>
      <c r="E18" s="86">
        <v>102.8</v>
      </c>
      <c r="F18" s="86">
        <v>103</v>
      </c>
      <c r="G18" s="86">
        <v>103.2</v>
      </c>
      <c r="H18" s="86">
        <v>103.3</v>
      </c>
      <c r="I18" s="86">
        <v>103.4</v>
      </c>
      <c r="J18" s="86">
        <v>103.5</v>
      </c>
      <c r="K18" s="86">
        <v>103.6</v>
      </c>
      <c r="L18" s="86">
        <v>103.8</v>
      </c>
      <c r="M18" s="86">
        <v>103.9</v>
      </c>
      <c r="N18" s="86">
        <v>104</v>
      </c>
      <c r="O18" s="86">
        <v>103.3</v>
      </c>
    </row>
    <row r="19" spans="1:15" s="52" customFormat="1" ht="12.75" customHeight="1" x14ac:dyDescent="0.3">
      <c r="A19" s="66">
        <v>2018</v>
      </c>
      <c r="B19" s="46"/>
      <c r="C19" s="86">
        <v>104.4</v>
      </c>
      <c r="D19" s="86">
        <v>104.5</v>
      </c>
      <c r="E19" s="86">
        <v>104.7</v>
      </c>
      <c r="F19" s="86">
        <v>104.9</v>
      </c>
      <c r="G19" s="86">
        <v>105</v>
      </c>
      <c r="H19" s="86">
        <v>105.1</v>
      </c>
      <c r="I19" s="86">
        <v>105.3</v>
      </c>
      <c r="J19" s="86">
        <v>105.5</v>
      </c>
      <c r="K19" s="86">
        <v>105.4</v>
      </c>
      <c r="L19" s="86">
        <v>105.6</v>
      </c>
      <c r="M19" s="86">
        <v>105.8</v>
      </c>
      <c r="N19" s="86">
        <v>105.9</v>
      </c>
      <c r="O19" s="86">
        <v>105.2</v>
      </c>
    </row>
    <row r="20" spans="1:15" s="52" customFormat="1" ht="12.75" customHeight="1" x14ac:dyDescent="0.3">
      <c r="A20" s="66">
        <v>2019</v>
      </c>
      <c r="B20" s="46"/>
      <c r="C20" s="86">
        <v>106.2</v>
      </c>
      <c r="D20" s="86">
        <v>106.3</v>
      </c>
      <c r="E20" s="86">
        <v>106.4</v>
      </c>
      <c r="F20" s="86">
        <v>106.6</v>
      </c>
      <c r="G20" s="86">
        <v>106.7</v>
      </c>
      <c r="H20" s="86">
        <v>106.7</v>
      </c>
      <c r="I20" s="86">
        <v>106.9</v>
      </c>
      <c r="J20" s="86">
        <v>106.9</v>
      </c>
      <c r="K20" s="86">
        <v>107</v>
      </c>
      <c r="L20" s="86">
        <v>107.4</v>
      </c>
      <c r="M20" s="86">
        <v>107.5</v>
      </c>
      <c r="N20" s="86">
        <v>107.6</v>
      </c>
      <c r="O20" s="86">
        <v>106.9</v>
      </c>
    </row>
    <row r="21" spans="1:15" s="52" customFormat="1" ht="12.75" customHeight="1" x14ac:dyDescent="0.3">
      <c r="A21" s="66">
        <v>2020</v>
      </c>
      <c r="B21" s="46"/>
      <c r="C21" s="86">
        <v>107.8</v>
      </c>
      <c r="D21" s="86">
        <v>108</v>
      </c>
      <c r="E21" s="86">
        <v>108.1</v>
      </c>
      <c r="F21" s="86">
        <v>108.2</v>
      </c>
      <c r="G21" s="85">
        <v>108.3</v>
      </c>
      <c r="H21" s="85">
        <v>108.4</v>
      </c>
      <c r="I21" s="85">
        <v>108.5</v>
      </c>
      <c r="J21" s="85">
        <v>108.6</v>
      </c>
      <c r="K21" s="85">
        <v>108.7</v>
      </c>
      <c r="L21" s="85">
        <v>108.9</v>
      </c>
      <c r="M21" s="85">
        <v>108.9</v>
      </c>
      <c r="N21" s="86">
        <v>109</v>
      </c>
      <c r="O21" s="85">
        <v>108.5</v>
      </c>
    </row>
    <row r="22" spans="1:15" s="52" customFormat="1" ht="12.75" customHeight="1" x14ac:dyDescent="0.3">
      <c r="A22" s="134">
        <v>2021</v>
      </c>
      <c r="B22" s="46"/>
      <c r="C22" s="86">
        <v>109.2</v>
      </c>
      <c r="D22" s="86">
        <v>109.4</v>
      </c>
      <c r="E22" s="86">
        <v>109.5</v>
      </c>
      <c r="F22" s="86">
        <v>109.6</v>
      </c>
      <c r="G22" s="85">
        <v>109.8</v>
      </c>
      <c r="H22" s="85">
        <v>109.9</v>
      </c>
      <c r="I22" s="85">
        <v>110.1</v>
      </c>
      <c r="J22" s="85"/>
      <c r="K22" s="85"/>
      <c r="L22" s="85"/>
      <c r="M22" s="85"/>
      <c r="N22" s="86"/>
      <c r="O22" s="85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0.3</v>
      </c>
      <c r="D26" s="88">
        <f t="shared" ref="D26:N26" si="0">IF(D16=0," ",ROUND(ROUND(D16,1)*100/ROUND(C16,1)-100,1))</f>
        <v>0.1</v>
      </c>
      <c r="E26" s="88">
        <f t="shared" si="0"/>
        <v>0.1</v>
      </c>
      <c r="F26" s="88">
        <f t="shared" si="0"/>
        <v>0.2</v>
      </c>
      <c r="G26" s="88">
        <f t="shared" si="0"/>
        <v>0</v>
      </c>
      <c r="H26" s="88">
        <f t="shared" si="0"/>
        <v>0.1</v>
      </c>
      <c r="I26" s="88">
        <f t="shared" si="0"/>
        <v>0.1</v>
      </c>
      <c r="J26" s="88">
        <f t="shared" si="0"/>
        <v>0</v>
      </c>
      <c r="K26" s="88">
        <f t="shared" si="0"/>
        <v>0</v>
      </c>
      <c r="L26" s="88">
        <f t="shared" si="0"/>
        <v>0.2</v>
      </c>
      <c r="M26" s="88">
        <f t="shared" si="0"/>
        <v>0</v>
      </c>
      <c r="N26" s="88">
        <f t="shared" si="0"/>
        <v>0.1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0.4</v>
      </c>
      <c r="D27" s="88">
        <f t="shared" ref="D27:N27" si="2">IF(D17=0," ",ROUND(ROUND(D17,1)*100/ROUND(C17,1)-100,1))</f>
        <v>0.3</v>
      </c>
      <c r="E27" s="88">
        <f t="shared" si="2"/>
        <v>0.1</v>
      </c>
      <c r="F27" s="88">
        <f t="shared" si="2"/>
        <v>0</v>
      </c>
      <c r="G27" s="88">
        <f t="shared" si="2"/>
        <v>0.2</v>
      </c>
      <c r="H27" s="88">
        <f t="shared" si="2"/>
        <v>0</v>
      </c>
      <c r="I27" s="88">
        <f t="shared" si="2"/>
        <v>0.2</v>
      </c>
      <c r="J27" s="88">
        <f t="shared" si="2"/>
        <v>0.1</v>
      </c>
      <c r="K27" s="88">
        <f t="shared" si="2"/>
        <v>0.2</v>
      </c>
      <c r="L27" s="88">
        <f t="shared" si="2"/>
        <v>0.2</v>
      </c>
      <c r="M27" s="88">
        <f t="shared" si="2"/>
        <v>0.1</v>
      </c>
      <c r="N27" s="88">
        <f t="shared" si="2"/>
        <v>0.1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0.1</v>
      </c>
      <c r="D28" s="88">
        <f t="shared" ref="D28:N28" si="3">IF(D18=0," ",ROUND(ROUND(D18,1)*100/ROUND(C18,1)-100,1))</f>
        <v>0.3</v>
      </c>
      <c r="E28" s="88">
        <f t="shared" si="3"/>
        <v>0.1</v>
      </c>
      <c r="F28" s="88">
        <f t="shared" si="3"/>
        <v>0.2</v>
      </c>
      <c r="G28" s="88">
        <f t="shared" si="3"/>
        <v>0.2</v>
      </c>
      <c r="H28" s="88">
        <f t="shared" si="3"/>
        <v>0.1</v>
      </c>
      <c r="I28" s="88">
        <f t="shared" si="3"/>
        <v>0.1</v>
      </c>
      <c r="J28" s="88">
        <f t="shared" si="3"/>
        <v>0.1</v>
      </c>
      <c r="K28" s="88">
        <f t="shared" si="3"/>
        <v>0.1</v>
      </c>
      <c r="L28" s="88">
        <f t="shared" si="3"/>
        <v>0.2</v>
      </c>
      <c r="M28" s="88">
        <f t="shared" si="3"/>
        <v>0.1</v>
      </c>
      <c r="N28" s="88">
        <f t="shared" si="3"/>
        <v>0.1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0.4</v>
      </c>
      <c r="D29" s="88">
        <f t="shared" ref="D29:N29" si="4">IF(D19=0," ",ROUND(ROUND(D19,1)*100/ROUND(C19,1)-100,1))</f>
        <v>0.1</v>
      </c>
      <c r="E29" s="88">
        <f t="shared" si="4"/>
        <v>0.2</v>
      </c>
      <c r="F29" s="88">
        <f t="shared" si="4"/>
        <v>0.2</v>
      </c>
      <c r="G29" s="88">
        <f t="shared" si="4"/>
        <v>0.1</v>
      </c>
      <c r="H29" s="88">
        <f t="shared" si="4"/>
        <v>0.1</v>
      </c>
      <c r="I29" s="88">
        <f t="shared" si="4"/>
        <v>0.2</v>
      </c>
      <c r="J29" s="88">
        <f t="shared" si="4"/>
        <v>0.2</v>
      </c>
      <c r="K29" s="88">
        <f t="shared" si="4"/>
        <v>-0.1</v>
      </c>
      <c r="L29" s="88">
        <f t="shared" si="4"/>
        <v>0.2</v>
      </c>
      <c r="M29" s="88">
        <f t="shared" si="4"/>
        <v>0.2</v>
      </c>
      <c r="N29" s="88">
        <f t="shared" si="4"/>
        <v>0.1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0.3</v>
      </c>
      <c r="D30" s="88">
        <f t="shared" ref="D30:N30" si="5">IF(D20=0," ",ROUND(ROUND(D20,1)*100/ROUND(C20,1)-100,1))</f>
        <v>0.1</v>
      </c>
      <c r="E30" s="88">
        <f t="shared" si="5"/>
        <v>0.1</v>
      </c>
      <c r="F30" s="88">
        <f t="shared" si="5"/>
        <v>0.2</v>
      </c>
      <c r="G30" s="88">
        <f t="shared" si="5"/>
        <v>0.1</v>
      </c>
      <c r="H30" s="88">
        <f t="shared" si="5"/>
        <v>0</v>
      </c>
      <c r="I30" s="88">
        <f t="shared" si="5"/>
        <v>0.2</v>
      </c>
      <c r="J30" s="88">
        <f t="shared" si="5"/>
        <v>0</v>
      </c>
      <c r="K30" s="88">
        <f t="shared" si="5"/>
        <v>0.1</v>
      </c>
      <c r="L30" s="88">
        <f t="shared" si="5"/>
        <v>0.4</v>
      </c>
      <c r="M30" s="88">
        <f t="shared" si="5"/>
        <v>0.1</v>
      </c>
      <c r="N30" s="88">
        <f t="shared" si="5"/>
        <v>0.1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0.2</v>
      </c>
      <c r="D31" s="88">
        <f>IF(D21=0," ",ROUND(ROUND(D21,1)*100/ROUND(C21,1)-100,1))</f>
        <v>0.2</v>
      </c>
      <c r="E31" s="88">
        <f t="shared" ref="E31:N31" si="6">IF(E21=0," ",ROUND(ROUND(E21,1)*100/ROUND(D21,1)-100,1))</f>
        <v>0.1</v>
      </c>
      <c r="F31" s="88">
        <f t="shared" si="6"/>
        <v>0.1</v>
      </c>
      <c r="G31" s="88">
        <f t="shared" si="6"/>
        <v>0.1</v>
      </c>
      <c r="H31" s="88">
        <f t="shared" si="6"/>
        <v>0.1</v>
      </c>
      <c r="I31" s="88">
        <f t="shared" si="6"/>
        <v>0.1</v>
      </c>
      <c r="J31" s="88">
        <f t="shared" si="6"/>
        <v>0.1</v>
      </c>
      <c r="K31" s="88">
        <f t="shared" si="6"/>
        <v>0.1</v>
      </c>
      <c r="L31" s="88">
        <f t="shared" si="6"/>
        <v>0.2</v>
      </c>
      <c r="M31" s="88">
        <f t="shared" si="6"/>
        <v>0</v>
      </c>
      <c r="N31" s="88">
        <f t="shared" si="6"/>
        <v>0.1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0.2</v>
      </c>
      <c r="D32" s="88">
        <f>IF(D22=0," ",ROUND(ROUND(D22,1)*100/ROUND(C22,1)-100,1))</f>
        <v>0.2</v>
      </c>
      <c r="E32" s="88">
        <f t="shared" ref="E32" si="7">IF(E22=0," ",ROUND(ROUND(E22,1)*100/ROUND(D22,1)-100,1))</f>
        <v>0.1</v>
      </c>
      <c r="F32" s="88">
        <f t="shared" ref="F32" si="8">IF(F22=0," ",ROUND(ROUND(F22,1)*100/ROUND(E22,1)-100,1))</f>
        <v>0.1</v>
      </c>
      <c r="G32" s="88">
        <f t="shared" ref="G32" si="9">IF(G22=0," ",ROUND(ROUND(G22,1)*100/ROUND(F22,1)-100,1))</f>
        <v>0.2</v>
      </c>
      <c r="H32" s="88">
        <f t="shared" ref="H32" si="10">IF(H22=0," ",ROUND(ROUND(H22,1)*100/ROUND(G22,1)-100,1))</f>
        <v>0.1</v>
      </c>
      <c r="I32" s="88">
        <f t="shared" ref="I32" si="11">IF(I22=0," ",ROUND(ROUND(I22,1)*100/ROUND(H22,1)-100,1))</f>
        <v>0.2</v>
      </c>
      <c r="J32" s="88" t="str">
        <f t="shared" ref="J32" si="12">IF(J22=0," ",ROUND(ROUND(J22,1)*100/ROUND(I22,1)-100,1))</f>
        <v xml:space="preserve"> </v>
      </c>
      <c r="K32" s="88" t="str">
        <f t="shared" ref="K32" si="13">IF(K22=0," ",ROUND(ROUND(K22,1)*100/ROUND(J22,1)-100,1))</f>
        <v xml:space="preserve"> </v>
      </c>
      <c r="L32" s="88" t="str">
        <f t="shared" ref="L32" si="14">IF(L22=0," ",ROUND(ROUND(L22,1)*100/ROUND(K22,1)-100,1))</f>
        <v xml:space="preserve"> </v>
      </c>
      <c r="M32" s="88" t="str">
        <f t="shared" ref="M32" si="15">IF(M22=0," ",ROUND(ROUND(M22,1)*100/ROUND(L22,1)-100,1))</f>
        <v xml:space="preserve"> </v>
      </c>
      <c r="N32" s="88" t="str">
        <f t="shared" ref="N32" si="16">IF(N22=0," ",ROUND(ROUND(N22,1)*100/ROUND(M22,1)-100,1))</f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>IF(D23=0," ",ROUND(ROUND(D23,1)*100/ROUND(C21,1)-100,1))</f>
        <v xml:space="preserve"> </v>
      </c>
      <c r="E33" s="53" t="str">
        <f t="shared" ref="E33:N33" si="17">IF(E23=0," ",ROUND(ROUND(E23,1)*100/ROUND(D23,1)-100,1))</f>
        <v xml:space="preserve"> </v>
      </c>
      <c r="F33" s="53" t="str">
        <f t="shared" si="17"/>
        <v xml:space="preserve"> </v>
      </c>
      <c r="G33" s="53" t="str">
        <f t="shared" si="17"/>
        <v xml:space="preserve"> </v>
      </c>
      <c r="H33" s="53" t="str">
        <f t="shared" si="17"/>
        <v xml:space="preserve"> </v>
      </c>
      <c r="I33" s="53" t="str">
        <f t="shared" si="17"/>
        <v xml:space="preserve"> </v>
      </c>
      <c r="J33" s="53" t="str">
        <f t="shared" si="17"/>
        <v xml:space="preserve"> </v>
      </c>
      <c r="K33" s="53" t="str">
        <f t="shared" si="17"/>
        <v xml:space="preserve"> </v>
      </c>
      <c r="L33" s="53" t="str">
        <f t="shared" si="17"/>
        <v xml:space="preserve"> </v>
      </c>
      <c r="M33" s="53" t="str">
        <f t="shared" si="17"/>
        <v xml:space="preserve"> </v>
      </c>
      <c r="N33" s="53" t="str">
        <f t="shared" si="1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s="52" customFormat="1" ht="12.75" customHeight="1" x14ac:dyDescent="0.3">
      <c r="A36" s="66">
        <v>2016</v>
      </c>
      <c r="B36" s="46"/>
      <c r="C36" s="87">
        <f t="shared" ref="C36:O36" si="18">IF(C17=0," ",ROUND(ROUND(C17,1)*100/ROUND(C16,1)-100,1))</f>
        <v>1.3</v>
      </c>
      <c r="D36" s="87">
        <f t="shared" si="18"/>
        <v>1.5</v>
      </c>
      <c r="E36" s="87">
        <f t="shared" si="18"/>
        <v>1.5</v>
      </c>
      <c r="F36" s="87">
        <f t="shared" si="18"/>
        <v>1.3</v>
      </c>
      <c r="G36" s="87">
        <f t="shared" si="18"/>
        <v>1.5</v>
      </c>
      <c r="H36" s="87">
        <f t="shared" si="18"/>
        <v>1.4</v>
      </c>
      <c r="I36" s="87">
        <f t="shared" si="18"/>
        <v>1.5</v>
      </c>
      <c r="J36" s="87">
        <f t="shared" si="18"/>
        <v>1.6</v>
      </c>
      <c r="K36" s="87">
        <f t="shared" si="18"/>
        <v>1.8</v>
      </c>
      <c r="L36" s="87">
        <f t="shared" si="18"/>
        <v>1.8</v>
      </c>
      <c r="M36" s="87">
        <f t="shared" si="18"/>
        <v>1.9</v>
      </c>
      <c r="N36" s="87">
        <f t="shared" si="18"/>
        <v>1.9</v>
      </c>
      <c r="O36" s="87">
        <f t="shared" si="18"/>
        <v>1.6</v>
      </c>
    </row>
    <row r="37" spans="1:15" s="52" customFormat="1" ht="12.75" customHeight="1" x14ac:dyDescent="0.3">
      <c r="A37" s="66">
        <v>2017</v>
      </c>
      <c r="B37" s="46"/>
      <c r="C37" s="87">
        <f t="shared" ref="C37:O37" si="19">IF(C18=0," ",ROUND(ROUND(C18,1)*100/ROUND(C17,1)-100,1))</f>
        <v>1.6</v>
      </c>
      <c r="D37" s="87">
        <f t="shared" si="19"/>
        <v>1.6</v>
      </c>
      <c r="E37" s="87">
        <f t="shared" si="19"/>
        <v>1.6</v>
      </c>
      <c r="F37" s="87">
        <f t="shared" si="19"/>
        <v>1.8</v>
      </c>
      <c r="G37" s="87">
        <f t="shared" si="19"/>
        <v>1.8</v>
      </c>
      <c r="H37" s="87">
        <f t="shared" si="19"/>
        <v>1.9</v>
      </c>
      <c r="I37" s="87">
        <f t="shared" si="19"/>
        <v>1.8</v>
      </c>
      <c r="J37" s="87">
        <f t="shared" si="19"/>
        <v>1.8</v>
      </c>
      <c r="K37" s="87">
        <f t="shared" si="19"/>
        <v>1.7</v>
      </c>
      <c r="L37" s="87">
        <f t="shared" si="19"/>
        <v>1.7</v>
      </c>
      <c r="M37" s="87">
        <f t="shared" si="19"/>
        <v>1.7</v>
      </c>
      <c r="N37" s="87">
        <f t="shared" si="19"/>
        <v>1.7</v>
      </c>
      <c r="O37" s="87">
        <f t="shared" si="19"/>
        <v>1.7</v>
      </c>
    </row>
    <row r="38" spans="1:15" s="52" customFormat="1" ht="12.75" customHeight="1" x14ac:dyDescent="0.3">
      <c r="A38" s="66">
        <v>2018</v>
      </c>
      <c r="B38" s="46"/>
      <c r="C38" s="87">
        <f t="shared" ref="C38:O38" si="20">IF(C19=0," ",ROUND(ROUND(C19,1)*100/ROUND(C18,1)-100,1))</f>
        <v>2</v>
      </c>
      <c r="D38" s="87">
        <f t="shared" si="20"/>
        <v>1.8</v>
      </c>
      <c r="E38" s="87">
        <f t="shared" si="20"/>
        <v>1.8</v>
      </c>
      <c r="F38" s="87">
        <f t="shared" si="20"/>
        <v>1.8</v>
      </c>
      <c r="G38" s="87">
        <f t="shared" si="20"/>
        <v>1.7</v>
      </c>
      <c r="H38" s="87">
        <f t="shared" si="20"/>
        <v>1.7</v>
      </c>
      <c r="I38" s="87">
        <f t="shared" si="20"/>
        <v>1.8</v>
      </c>
      <c r="J38" s="87">
        <f t="shared" si="20"/>
        <v>1.9</v>
      </c>
      <c r="K38" s="87">
        <f t="shared" si="20"/>
        <v>1.7</v>
      </c>
      <c r="L38" s="87">
        <f t="shared" si="20"/>
        <v>1.7</v>
      </c>
      <c r="M38" s="87">
        <f t="shared" si="20"/>
        <v>1.8</v>
      </c>
      <c r="N38" s="87">
        <f t="shared" si="20"/>
        <v>1.8</v>
      </c>
      <c r="O38" s="87">
        <f t="shared" si="20"/>
        <v>1.8</v>
      </c>
    </row>
    <row r="39" spans="1:15" s="52" customFormat="1" ht="12.75" customHeight="1" x14ac:dyDescent="0.3">
      <c r="A39" s="66">
        <v>2019</v>
      </c>
      <c r="B39" s="46"/>
      <c r="C39" s="87">
        <f t="shared" ref="C39:O39" si="21">IF(C20=0," ",ROUND(ROUND(C20,1)*100/ROUND(C19,1)-100,1))</f>
        <v>1.7</v>
      </c>
      <c r="D39" s="87">
        <f t="shared" si="21"/>
        <v>1.7</v>
      </c>
      <c r="E39" s="87">
        <f t="shared" si="21"/>
        <v>1.6</v>
      </c>
      <c r="F39" s="87">
        <f t="shared" si="21"/>
        <v>1.6</v>
      </c>
      <c r="G39" s="87">
        <f t="shared" si="21"/>
        <v>1.6</v>
      </c>
      <c r="H39" s="87">
        <f t="shared" si="21"/>
        <v>1.5</v>
      </c>
      <c r="I39" s="87">
        <f t="shared" si="21"/>
        <v>1.5</v>
      </c>
      <c r="J39" s="87">
        <f t="shared" si="21"/>
        <v>1.3</v>
      </c>
      <c r="K39" s="87">
        <f t="shared" si="21"/>
        <v>1.5</v>
      </c>
      <c r="L39" s="87">
        <f t="shared" si="21"/>
        <v>1.7</v>
      </c>
      <c r="M39" s="87">
        <f t="shared" si="21"/>
        <v>1.6</v>
      </c>
      <c r="N39" s="87">
        <f t="shared" si="21"/>
        <v>1.6</v>
      </c>
      <c r="O39" s="87">
        <f t="shared" si="21"/>
        <v>1.6</v>
      </c>
    </row>
    <row r="40" spans="1:15" s="52" customFormat="1" ht="12.75" customHeight="1" x14ac:dyDescent="0.3">
      <c r="A40" s="66">
        <v>2020</v>
      </c>
      <c r="B40" s="46"/>
      <c r="C40" s="87">
        <f t="shared" ref="C40:O40" si="22">IF(C21=0," ",ROUND(ROUND(C21,1)*100/ROUND(C20,1)-100,1))</f>
        <v>1.5</v>
      </c>
      <c r="D40" s="87">
        <f t="shared" si="22"/>
        <v>1.6</v>
      </c>
      <c r="E40" s="87">
        <f t="shared" si="22"/>
        <v>1.6</v>
      </c>
      <c r="F40" s="87">
        <f t="shared" si="22"/>
        <v>1.5</v>
      </c>
      <c r="G40" s="87">
        <f t="shared" si="22"/>
        <v>1.5</v>
      </c>
      <c r="H40" s="87">
        <f t="shared" si="22"/>
        <v>1.6</v>
      </c>
      <c r="I40" s="87">
        <f t="shared" si="22"/>
        <v>1.5</v>
      </c>
      <c r="J40" s="87">
        <f t="shared" si="22"/>
        <v>1.6</v>
      </c>
      <c r="K40" s="87">
        <f t="shared" si="22"/>
        <v>1.6</v>
      </c>
      <c r="L40" s="87">
        <f t="shared" si="22"/>
        <v>1.4</v>
      </c>
      <c r="M40" s="87">
        <f t="shared" si="22"/>
        <v>1.3</v>
      </c>
      <c r="N40" s="87">
        <f t="shared" si="22"/>
        <v>1.3</v>
      </c>
      <c r="O40" s="87">
        <f t="shared" si="22"/>
        <v>1.5</v>
      </c>
    </row>
    <row r="41" spans="1:15" s="52" customFormat="1" ht="12.75" customHeight="1" x14ac:dyDescent="0.3">
      <c r="A41" s="134">
        <v>2021</v>
      </c>
      <c r="B41" s="46"/>
      <c r="C41" s="87">
        <f t="shared" ref="C41:O41" si="23">IF(C22=0," ",ROUND(ROUND(C22,1)*100/ROUND(C21,1)-100,1))</f>
        <v>1.3</v>
      </c>
      <c r="D41" s="87">
        <f t="shared" si="23"/>
        <v>1.3</v>
      </c>
      <c r="E41" s="87">
        <f t="shared" si="23"/>
        <v>1.3</v>
      </c>
      <c r="F41" s="87">
        <f t="shared" si="23"/>
        <v>1.3</v>
      </c>
      <c r="G41" s="87">
        <f t="shared" si="23"/>
        <v>1.4</v>
      </c>
      <c r="H41" s="87">
        <f t="shared" si="23"/>
        <v>1.4</v>
      </c>
      <c r="I41" s="87">
        <f t="shared" si="23"/>
        <v>1.5</v>
      </c>
      <c r="J41" s="87" t="str">
        <f t="shared" si="23"/>
        <v xml:space="preserve"> </v>
      </c>
      <c r="K41" s="87" t="str">
        <f t="shared" si="23"/>
        <v xml:space="preserve"> </v>
      </c>
      <c r="L41" s="87" t="str">
        <f t="shared" si="23"/>
        <v xml:space="preserve"> </v>
      </c>
      <c r="M41" s="87" t="str">
        <f t="shared" si="23"/>
        <v xml:space="preserve"> </v>
      </c>
      <c r="N41" s="87" t="str">
        <f t="shared" si="23"/>
        <v xml:space="preserve"> </v>
      </c>
      <c r="O41" s="87" t="str">
        <f t="shared" si="23"/>
        <v xml:space="preserve"> </v>
      </c>
    </row>
    <row r="42" spans="1:15" s="52" customFormat="1" ht="12.75" customHeight="1" x14ac:dyDescent="0.3">
      <c r="C42" s="52" t="str">
        <f t="shared" ref="C42:O42" si="24">IF(C23=0," ",ROUND(ROUND(C23,1)*100/ROUND(C20,1)-100,1))</f>
        <v xml:space="preserve"> </v>
      </c>
      <c r="D42" s="52" t="str">
        <f t="shared" si="24"/>
        <v xml:space="preserve"> </v>
      </c>
      <c r="E42" s="52" t="str">
        <f t="shared" si="24"/>
        <v xml:space="preserve"> </v>
      </c>
      <c r="F42" s="52" t="str">
        <f t="shared" si="24"/>
        <v xml:space="preserve"> </v>
      </c>
      <c r="G42" s="52" t="str">
        <f t="shared" si="24"/>
        <v xml:space="preserve"> </v>
      </c>
      <c r="H42" s="52" t="str">
        <f t="shared" si="24"/>
        <v xml:space="preserve"> </v>
      </c>
      <c r="I42" s="52" t="str">
        <f t="shared" si="24"/>
        <v xml:space="preserve"> </v>
      </c>
      <c r="J42" s="52" t="str">
        <f t="shared" si="24"/>
        <v xml:space="preserve"> </v>
      </c>
      <c r="K42" s="52" t="str">
        <f t="shared" si="24"/>
        <v xml:space="preserve"> </v>
      </c>
      <c r="L42" s="52" t="str">
        <f t="shared" si="24"/>
        <v xml:space="preserve"> </v>
      </c>
      <c r="M42" s="52" t="str">
        <f t="shared" si="24"/>
        <v xml:space="preserve"> </v>
      </c>
      <c r="N42" s="52" t="str">
        <f t="shared" si="24"/>
        <v xml:space="preserve"> </v>
      </c>
      <c r="O42" s="52" t="str">
        <f t="shared" si="24"/>
        <v xml:space="preserve"> </v>
      </c>
    </row>
    <row r="43" spans="1:15" s="52" customFormat="1" ht="12.75" customHeight="1" x14ac:dyDescent="0.3">
      <c r="A43" s="32" t="s">
        <v>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110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99.6</v>
      </c>
      <c r="D47" s="86">
        <v>99.6</v>
      </c>
      <c r="E47" s="86">
        <v>99.6</v>
      </c>
      <c r="F47" s="86">
        <v>99.7</v>
      </c>
      <c r="G47" s="86">
        <v>99.7</v>
      </c>
      <c r="H47" s="86">
        <v>99.7</v>
      </c>
      <c r="I47" s="86">
        <v>100.2</v>
      </c>
      <c r="J47" s="86">
        <v>100.2</v>
      </c>
      <c r="K47" s="86">
        <v>100.3</v>
      </c>
      <c r="L47" s="86">
        <v>100.4</v>
      </c>
      <c r="M47" s="86">
        <v>100.4</v>
      </c>
      <c r="N47" s="86">
        <v>100.4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101.2</v>
      </c>
      <c r="D48" s="86">
        <v>101.1</v>
      </c>
      <c r="E48" s="86">
        <v>101.1</v>
      </c>
      <c r="F48" s="86">
        <v>101.3</v>
      </c>
      <c r="G48" s="86">
        <v>101.3</v>
      </c>
      <c r="H48" s="86">
        <v>101.6</v>
      </c>
      <c r="I48" s="86">
        <v>101.9</v>
      </c>
      <c r="J48" s="86">
        <v>101.9</v>
      </c>
      <c r="K48" s="86">
        <v>102</v>
      </c>
      <c r="L48" s="86">
        <v>102</v>
      </c>
      <c r="M48" s="86">
        <v>102</v>
      </c>
      <c r="N48" s="86">
        <v>102.1</v>
      </c>
      <c r="O48" s="86">
        <v>101.6</v>
      </c>
    </row>
    <row r="49" spans="1:15" s="52" customFormat="1" ht="12.75" customHeight="1" x14ac:dyDescent="0.3">
      <c r="A49" s="66">
        <v>2017</v>
      </c>
      <c r="B49" s="46"/>
      <c r="C49" s="86">
        <v>102.4</v>
      </c>
      <c r="D49" s="86">
        <v>102.4</v>
      </c>
      <c r="E49" s="86">
        <v>102.4</v>
      </c>
      <c r="F49" s="86">
        <v>102.7</v>
      </c>
      <c r="G49" s="86">
        <v>102.7</v>
      </c>
      <c r="H49" s="86">
        <v>102.8</v>
      </c>
      <c r="I49" s="86">
        <v>102.9</v>
      </c>
      <c r="J49" s="86">
        <v>102.9</v>
      </c>
      <c r="K49" s="86">
        <v>103</v>
      </c>
      <c r="L49" s="86">
        <v>103.1</v>
      </c>
      <c r="M49" s="86">
        <v>103.1</v>
      </c>
      <c r="N49" s="86">
        <v>103.1</v>
      </c>
      <c r="O49" s="86">
        <v>102.8</v>
      </c>
    </row>
    <row r="50" spans="1:15" s="52" customFormat="1" ht="12.75" customHeight="1" x14ac:dyDescent="0.3">
      <c r="A50" s="66">
        <v>2018</v>
      </c>
      <c r="B50" s="46"/>
      <c r="C50" s="86">
        <v>104.1</v>
      </c>
      <c r="D50" s="86">
        <v>104.1</v>
      </c>
      <c r="E50" s="86">
        <v>104.1</v>
      </c>
      <c r="F50" s="86">
        <v>104.3</v>
      </c>
      <c r="G50" s="86">
        <v>104.3</v>
      </c>
      <c r="H50" s="86">
        <v>104.6</v>
      </c>
      <c r="I50" s="86">
        <v>104.9</v>
      </c>
      <c r="J50" s="86">
        <v>104.9</v>
      </c>
      <c r="K50" s="86">
        <v>104.9</v>
      </c>
      <c r="L50" s="86">
        <v>105.3</v>
      </c>
      <c r="M50" s="86">
        <v>105.3</v>
      </c>
      <c r="N50" s="86">
        <v>105.3</v>
      </c>
      <c r="O50" s="86">
        <v>104.7</v>
      </c>
    </row>
    <row r="51" spans="1:15" s="52" customFormat="1" ht="12.75" customHeight="1" x14ac:dyDescent="0.3">
      <c r="A51" s="66">
        <v>2019</v>
      </c>
      <c r="B51" s="46"/>
      <c r="C51" s="86">
        <v>107</v>
      </c>
      <c r="D51" s="86">
        <v>107</v>
      </c>
      <c r="E51" s="86">
        <v>107</v>
      </c>
      <c r="F51" s="86">
        <v>107.3</v>
      </c>
      <c r="G51" s="86">
        <v>107.3</v>
      </c>
      <c r="H51" s="86">
        <v>107.5</v>
      </c>
      <c r="I51" s="86">
        <v>107.8</v>
      </c>
      <c r="J51" s="86">
        <v>107.8</v>
      </c>
      <c r="K51" s="86">
        <v>107.9</v>
      </c>
      <c r="L51" s="86">
        <v>107.9</v>
      </c>
      <c r="M51" s="86">
        <v>107.9</v>
      </c>
      <c r="N51" s="86">
        <v>108</v>
      </c>
      <c r="O51" s="86">
        <v>107.5</v>
      </c>
    </row>
    <row r="52" spans="1:15" s="52" customFormat="1" ht="12.75" customHeight="1" x14ac:dyDescent="0.3">
      <c r="A52" s="66">
        <v>2020</v>
      </c>
      <c r="B52" s="46"/>
      <c r="C52" s="86">
        <v>108.2</v>
      </c>
      <c r="D52" s="86">
        <v>108.3</v>
      </c>
      <c r="E52" s="86">
        <v>108.3</v>
      </c>
      <c r="F52" s="86">
        <v>108.6</v>
      </c>
      <c r="G52" s="85">
        <v>108.6</v>
      </c>
      <c r="H52" s="85">
        <v>108.7</v>
      </c>
      <c r="I52" s="85">
        <v>108.2</v>
      </c>
      <c r="J52" s="85">
        <v>108.1</v>
      </c>
      <c r="K52" s="85">
        <v>108.1</v>
      </c>
      <c r="L52" s="85">
        <v>108.2</v>
      </c>
      <c r="M52" s="85">
        <v>108.2</v>
      </c>
      <c r="N52" s="86">
        <v>108.3</v>
      </c>
      <c r="O52" s="86">
        <v>108.3</v>
      </c>
    </row>
    <row r="53" spans="1:15" s="52" customFormat="1" ht="12.75" customHeight="1" x14ac:dyDescent="0.3">
      <c r="A53" s="134">
        <v>2021</v>
      </c>
      <c r="B53" s="46"/>
      <c r="C53" s="86">
        <v>110.4</v>
      </c>
      <c r="D53" s="86">
        <v>110.6</v>
      </c>
      <c r="E53" s="86">
        <v>110.6</v>
      </c>
      <c r="F53" s="86">
        <v>111.1</v>
      </c>
      <c r="G53" s="85">
        <v>111.3</v>
      </c>
      <c r="H53" s="85">
        <v>111.3</v>
      </c>
      <c r="I53" s="85">
        <v>111.8</v>
      </c>
      <c r="J53" s="85"/>
      <c r="K53" s="85"/>
      <c r="L53" s="85"/>
      <c r="M53" s="85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66">
        <v>2015</v>
      </c>
      <c r="B57" s="46"/>
      <c r="C57" s="88">
        <v>0.2</v>
      </c>
      <c r="D57" s="88">
        <f t="shared" ref="D57" si="25">IF(D47=0," ",ROUND(ROUND(D47,1)*100/ROUND(C47,1)-100,1))</f>
        <v>0</v>
      </c>
      <c r="E57" s="88">
        <f t="shared" ref="E57" si="26">IF(E47=0," ",ROUND(ROUND(E47,1)*100/ROUND(D47,1)-100,1))</f>
        <v>0</v>
      </c>
      <c r="F57" s="88">
        <f t="shared" ref="F57" si="27">IF(F47=0," ",ROUND(ROUND(F47,1)*100/ROUND(E47,1)-100,1))</f>
        <v>0.1</v>
      </c>
      <c r="G57" s="88">
        <f t="shared" ref="G57" si="28">IF(G47=0," ",ROUND(ROUND(G47,1)*100/ROUND(F47,1)-100,1))</f>
        <v>0</v>
      </c>
      <c r="H57" s="88">
        <f t="shared" ref="H57" si="29">IF(H47=0," ",ROUND(ROUND(H47,1)*100/ROUND(G47,1)-100,1))</f>
        <v>0</v>
      </c>
      <c r="I57" s="88">
        <f t="shared" ref="I57" si="30">IF(I47=0," ",ROUND(ROUND(I47,1)*100/ROUND(H47,1)-100,1))</f>
        <v>0.5</v>
      </c>
      <c r="J57" s="88">
        <f t="shared" ref="J57" si="31">IF(J47=0," ",ROUND(ROUND(J47,1)*100/ROUND(I47,1)-100,1))</f>
        <v>0</v>
      </c>
      <c r="K57" s="88">
        <f t="shared" ref="K57" si="32">IF(K47=0," ",ROUND(ROUND(K47,1)*100/ROUND(J47,1)-100,1))</f>
        <v>0.1</v>
      </c>
      <c r="L57" s="88">
        <f t="shared" ref="L57" si="33">IF(L47=0," ",ROUND(ROUND(L47,1)*100/ROUND(K47,1)-100,1))</f>
        <v>0.1</v>
      </c>
      <c r="M57" s="88">
        <f t="shared" ref="M57" si="34">IF(M47=0," ",ROUND(ROUND(M47,1)*100/ROUND(L47,1)-100,1))</f>
        <v>0</v>
      </c>
      <c r="N57" s="88">
        <f t="shared" ref="N57" si="35">IF(N47=0," ",ROUND(ROUND(N47,1)*100/ROUND(M47,1)-100,1))</f>
        <v>0</v>
      </c>
      <c r="O57" s="94" t="s">
        <v>15</v>
      </c>
    </row>
    <row r="58" spans="1:15" s="52" customFormat="1" ht="12.75" customHeight="1" x14ac:dyDescent="0.25">
      <c r="A58" s="66">
        <v>2016</v>
      </c>
      <c r="B58" s="46"/>
      <c r="C58" s="88">
        <f t="shared" ref="C58:C63" si="36">IF(C48=0," ",ROUND(ROUND(C48,1)*100/ROUND(N47,1)-100,1))</f>
        <v>0.8</v>
      </c>
      <c r="D58" s="88">
        <f t="shared" ref="D58:N58" si="37">IF(D48=0," ",ROUND(ROUND(D48,1)*100/ROUND(C48,1)-100,1))</f>
        <v>-0.1</v>
      </c>
      <c r="E58" s="88">
        <f t="shared" si="37"/>
        <v>0</v>
      </c>
      <c r="F58" s="88">
        <f t="shared" si="37"/>
        <v>0.2</v>
      </c>
      <c r="G58" s="88">
        <f t="shared" si="37"/>
        <v>0</v>
      </c>
      <c r="H58" s="88">
        <f t="shared" si="37"/>
        <v>0.3</v>
      </c>
      <c r="I58" s="88">
        <f t="shared" si="37"/>
        <v>0.3</v>
      </c>
      <c r="J58" s="88">
        <f t="shared" si="37"/>
        <v>0</v>
      </c>
      <c r="K58" s="88">
        <f t="shared" si="37"/>
        <v>0.1</v>
      </c>
      <c r="L58" s="88">
        <f t="shared" si="37"/>
        <v>0</v>
      </c>
      <c r="M58" s="88">
        <f t="shared" si="37"/>
        <v>0</v>
      </c>
      <c r="N58" s="88">
        <f t="shared" si="37"/>
        <v>0.1</v>
      </c>
      <c r="O58" s="94" t="s">
        <v>15</v>
      </c>
    </row>
    <row r="59" spans="1:15" s="52" customFormat="1" ht="12.75" customHeight="1" x14ac:dyDescent="0.25">
      <c r="A59" s="66">
        <v>2017</v>
      </c>
      <c r="B59" s="46"/>
      <c r="C59" s="88">
        <f t="shared" si="36"/>
        <v>0.3</v>
      </c>
      <c r="D59" s="88">
        <f t="shared" ref="D59:N59" si="38">IF(D49=0," ",ROUND(ROUND(D49,1)*100/ROUND(C49,1)-100,1))</f>
        <v>0</v>
      </c>
      <c r="E59" s="88">
        <f t="shared" si="38"/>
        <v>0</v>
      </c>
      <c r="F59" s="88">
        <f t="shared" si="38"/>
        <v>0.3</v>
      </c>
      <c r="G59" s="88">
        <f t="shared" si="38"/>
        <v>0</v>
      </c>
      <c r="H59" s="88">
        <f t="shared" si="38"/>
        <v>0.1</v>
      </c>
      <c r="I59" s="88">
        <f t="shared" si="38"/>
        <v>0.1</v>
      </c>
      <c r="J59" s="88">
        <f t="shared" si="38"/>
        <v>0</v>
      </c>
      <c r="K59" s="88">
        <f t="shared" si="38"/>
        <v>0.1</v>
      </c>
      <c r="L59" s="88">
        <f t="shared" si="38"/>
        <v>0.1</v>
      </c>
      <c r="M59" s="88">
        <f t="shared" si="38"/>
        <v>0</v>
      </c>
      <c r="N59" s="88">
        <f t="shared" si="38"/>
        <v>0</v>
      </c>
      <c r="O59" s="94" t="s">
        <v>15</v>
      </c>
    </row>
    <row r="60" spans="1:15" s="52" customFormat="1" ht="12.75" customHeight="1" x14ac:dyDescent="0.25">
      <c r="A60" s="66">
        <v>2018</v>
      </c>
      <c r="B60" s="46"/>
      <c r="C60" s="88">
        <f t="shared" si="36"/>
        <v>1</v>
      </c>
      <c r="D60" s="88">
        <f t="shared" ref="D60:N60" si="39">IF(D50=0," ",ROUND(ROUND(D50,1)*100/ROUND(C50,1)-100,1))</f>
        <v>0</v>
      </c>
      <c r="E60" s="88">
        <f t="shared" si="39"/>
        <v>0</v>
      </c>
      <c r="F60" s="88">
        <f t="shared" si="39"/>
        <v>0.2</v>
      </c>
      <c r="G60" s="88">
        <f t="shared" si="39"/>
        <v>0</v>
      </c>
      <c r="H60" s="88">
        <f t="shared" si="39"/>
        <v>0.3</v>
      </c>
      <c r="I60" s="88">
        <f t="shared" si="39"/>
        <v>0.3</v>
      </c>
      <c r="J60" s="88">
        <f t="shared" si="39"/>
        <v>0</v>
      </c>
      <c r="K60" s="88">
        <f t="shared" si="39"/>
        <v>0</v>
      </c>
      <c r="L60" s="88">
        <f t="shared" si="39"/>
        <v>0.4</v>
      </c>
      <c r="M60" s="88">
        <f t="shared" si="39"/>
        <v>0</v>
      </c>
      <c r="N60" s="88">
        <f t="shared" si="39"/>
        <v>0</v>
      </c>
      <c r="O60" s="94" t="s">
        <v>15</v>
      </c>
    </row>
    <row r="61" spans="1:15" s="52" customFormat="1" ht="12.75" customHeight="1" x14ac:dyDescent="0.25">
      <c r="A61" s="66">
        <v>2019</v>
      </c>
      <c r="B61" s="46"/>
      <c r="C61" s="88">
        <f t="shared" si="36"/>
        <v>1.6</v>
      </c>
      <c r="D61" s="88">
        <f t="shared" ref="D61:N61" si="40">IF(D51=0," ",ROUND(ROUND(D51,1)*100/ROUND(C51,1)-100,1))</f>
        <v>0</v>
      </c>
      <c r="E61" s="88">
        <f t="shared" si="40"/>
        <v>0</v>
      </c>
      <c r="F61" s="88">
        <f t="shared" si="40"/>
        <v>0.3</v>
      </c>
      <c r="G61" s="88">
        <f t="shared" si="40"/>
        <v>0</v>
      </c>
      <c r="H61" s="88">
        <f t="shared" si="40"/>
        <v>0.2</v>
      </c>
      <c r="I61" s="88">
        <f t="shared" si="40"/>
        <v>0.3</v>
      </c>
      <c r="J61" s="88">
        <f t="shared" si="40"/>
        <v>0</v>
      </c>
      <c r="K61" s="88">
        <f t="shared" si="40"/>
        <v>0.1</v>
      </c>
      <c r="L61" s="88">
        <f t="shared" si="40"/>
        <v>0</v>
      </c>
      <c r="M61" s="88">
        <f t="shared" si="40"/>
        <v>0</v>
      </c>
      <c r="N61" s="88">
        <f t="shared" si="40"/>
        <v>0.1</v>
      </c>
      <c r="O61" s="95" t="s">
        <v>15</v>
      </c>
    </row>
    <row r="62" spans="1:15" s="52" customFormat="1" ht="12.75" customHeight="1" x14ac:dyDescent="0.25">
      <c r="A62" s="66">
        <v>2020</v>
      </c>
      <c r="B62" s="46"/>
      <c r="C62" s="88">
        <f t="shared" si="36"/>
        <v>0.2</v>
      </c>
      <c r="D62" s="88">
        <f t="shared" ref="D62" si="41">IF(D52=0," ",ROUND(ROUND(D52,1)*100/ROUND(C52,1)-100,1))</f>
        <v>0.1</v>
      </c>
      <c r="E62" s="88">
        <f t="shared" ref="E62" si="42">IF(E52=0," ",ROUND(ROUND(E52,1)*100/ROUND(D52,1)-100,1))</f>
        <v>0</v>
      </c>
      <c r="F62" s="88">
        <f t="shared" ref="F62" si="43">IF(F52=0," ",ROUND(ROUND(F52,1)*100/ROUND(E52,1)-100,1))</f>
        <v>0.3</v>
      </c>
      <c r="G62" s="88">
        <f t="shared" ref="G62" si="44">IF(G52=0," ",ROUND(ROUND(G52,1)*100/ROUND(F52,1)-100,1))</f>
        <v>0</v>
      </c>
      <c r="H62" s="88">
        <f t="shared" ref="H62" si="45">IF(H52=0," ",ROUND(ROUND(H52,1)*100/ROUND(G52,1)-100,1))</f>
        <v>0.1</v>
      </c>
      <c r="I62" s="88">
        <f t="shared" ref="I62" si="46">IF(I52=0," ",ROUND(ROUND(I52,1)*100/ROUND(H52,1)-100,1))</f>
        <v>-0.5</v>
      </c>
      <c r="J62" s="88">
        <f t="shared" ref="J62" si="47">IF(J52=0," ",ROUND(ROUND(J52,1)*100/ROUND(I52,1)-100,1))</f>
        <v>-0.1</v>
      </c>
      <c r="K62" s="88">
        <f t="shared" ref="K62" si="48">IF(K52=0," ",ROUND(ROUND(K52,1)*100/ROUND(J52,1)-100,1))</f>
        <v>0</v>
      </c>
      <c r="L62" s="88">
        <f t="shared" ref="L62" si="49">IF(L52=0," ",ROUND(ROUND(L52,1)*100/ROUND(K52,1)-100,1))</f>
        <v>0.1</v>
      </c>
      <c r="M62" s="88">
        <f t="shared" ref="M62" si="50">IF(M52=0," ",ROUND(ROUND(M52,1)*100/ROUND(L52,1)-100,1))</f>
        <v>0</v>
      </c>
      <c r="N62" s="88">
        <f t="shared" ref="N62" si="51">IF(N52=0," ",ROUND(ROUND(N52,1)*100/ROUND(M52,1)-100,1))</f>
        <v>0.1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88">
        <f t="shared" si="36"/>
        <v>1.9</v>
      </c>
      <c r="D63" s="88">
        <f t="shared" ref="D63" si="52">IF(D53=0," ",ROUND(ROUND(D53,1)*100/ROUND(C53,1)-100,1))</f>
        <v>0.2</v>
      </c>
      <c r="E63" s="88">
        <f t="shared" ref="E63" si="53">IF(E53=0," ",ROUND(ROUND(E53,1)*100/ROUND(D53,1)-100,1))</f>
        <v>0</v>
      </c>
      <c r="F63" s="88">
        <f t="shared" ref="F63" si="54">IF(F53=0," ",ROUND(ROUND(F53,1)*100/ROUND(E53,1)-100,1))</f>
        <v>0.5</v>
      </c>
      <c r="G63" s="88">
        <f t="shared" ref="G63" si="55">IF(G53=0," ",ROUND(ROUND(G53,1)*100/ROUND(F53,1)-100,1))</f>
        <v>0.2</v>
      </c>
      <c r="H63" s="88">
        <f t="shared" ref="H63" si="56">IF(H53=0," ",ROUND(ROUND(H53,1)*100/ROUND(G53,1)-100,1))</f>
        <v>0</v>
      </c>
      <c r="I63" s="88">
        <f t="shared" ref="I63" si="57">IF(I53=0," ",ROUND(ROUND(I53,1)*100/ROUND(H53,1)-100,1))</f>
        <v>0.4</v>
      </c>
      <c r="J63" s="88" t="str">
        <f t="shared" ref="J63" si="58">IF(J53=0," ",ROUND(ROUND(J53,1)*100/ROUND(I53,1)-100,1))</f>
        <v xml:space="preserve"> </v>
      </c>
      <c r="K63" s="88" t="str">
        <f t="shared" ref="K63" si="59">IF(K53=0," ",ROUND(ROUND(K53,1)*100/ROUND(J53,1)-100,1))</f>
        <v xml:space="preserve"> </v>
      </c>
      <c r="L63" s="88" t="str">
        <f t="shared" ref="L63" si="60">IF(L53=0," ",ROUND(ROUND(L53,1)*100/ROUND(K53,1)-100,1))</f>
        <v xml:space="preserve"> </v>
      </c>
      <c r="M63" s="88" t="str">
        <f t="shared" ref="M63" si="61">IF(M53=0," ",ROUND(ROUND(M53,1)*100/ROUND(L53,1)-100,1))</f>
        <v xml:space="preserve"> </v>
      </c>
      <c r="N63" s="88" t="str">
        <f t="shared" ref="N63" si="6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63">IF(D54=0," ",ROUND(ROUND(D54,1)*100/ROUND(C54,1)-100,1))</f>
        <v xml:space="preserve"> </v>
      </c>
      <c r="E64" s="53" t="str">
        <f t="shared" si="63"/>
        <v xml:space="preserve"> </v>
      </c>
      <c r="F64" s="53" t="str">
        <f t="shared" si="63"/>
        <v xml:space="preserve"> </v>
      </c>
      <c r="G64" s="53" t="str">
        <f t="shared" si="63"/>
        <v xml:space="preserve"> </v>
      </c>
      <c r="H64" s="53" t="str">
        <f t="shared" si="63"/>
        <v xml:space="preserve"> </v>
      </c>
      <c r="I64" s="53" t="str">
        <f t="shared" si="63"/>
        <v xml:space="preserve"> </v>
      </c>
      <c r="J64" s="53" t="str">
        <f t="shared" si="63"/>
        <v xml:space="preserve"> </v>
      </c>
      <c r="K64" s="53" t="str">
        <f t="shared" si="63"/>
        <v xml:space="preserve"> </v>
      </c>
      <c r="L64" s="53" t="str">
        <f t="shared" si="63"/>
        <v xml:space="preserve"> </v>
      </c>
      <c r="M64" s="53" t="str">
        <f t="shared" si="63"/>
        <v xml:space="preserve"> </v>
      </c>
      <c r="N64" s="53" t="str">
        <f t="shared" si="63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64">IF(C48=0," ",ROUND(ROUND(C48,1)*100/ROUND(C47,1)-100,1))</f>
        <v>1.6</v>
      </c>
      <c r="D67" s="87">
        <f t="shared" si="64"/>
        <v>1.5</v>
      </c>
      <c r="E67" s="87">
        <f t="shared" si="64"/>
        <v>1.5</v>
      </c>
      <c r="F67" s="87">
        <f t="shared" si="64"/>
        <v>1.6</v>
      </c>
      <c r="G67" s="87">
        <f t="shared" si="64"/>
        <v>1.6</v>
      </c>
      <c r="H67" s="87">
        <f t="shared" si="64"/>
        <v>1.9</v>
      </c>
      <c r="I67" s="87">
        <f t="shared" si="64"/>
        <v>1.7</v>
      </c>
      <c r="J67" s="87">
        <f t="shared" si="64"/>
        <v>1.7</v>
      </c>
      <c r="K67" s="87">
        <f t="shared" si="64"/>
        <v>1.7</v>
      </c>
      <c r="L67" s="87">
        <f t="shared" si="64"/>
        <v>1.6</v>
      </c>
      <c r="M67" s="87">
        <f t="shared" si="64"/>
        <v>1.6</v>
      </c>
      <c r="N67" s="87">
        <f t="shared" si="64"/>
        <v>1.7</v>
      </c>
      <c r="O67" s="87">
        <f t="shared" si="64"/>
        <v>1.6</v>
      </c>
    </row>
    <row r="68" spans="1:15" ht="12.75" customHeight="1" x14ac:dyDescent="0.2">
      <c r="A68" s="66">
        <v>2017</v>
      </c>
      <c r="B68" s="46"/>
      <c r="C68" s="87">
        <f t="shared" ref="C68:O68" si="65">IF(C49=0," ",ROUND(ROUND(C49,1)*100/ROUND(C48,1)-100,1))</f>
        <v>1.2</v>
      </c>
      <c r="D68" s="87">
        <f t="shared" si="65"/>
        <v>1.3</v>
      </c>
      <c r="E68" s="87">
        <f t="shared" si="65"/>
        <v>1.3</v>
      </c>
      <c r="F68" s="87">
        <f t="shared" si="65"/>
        <v>1.4</v>
      </c>
      <c r="G68" s="87">
        <f t="shared" si="65"/>
        <v>1.4</v>
      </c>
      <c r="H68" s="87">
        <f t="shared" si="65"/>
        <v>1.2</v>
      </c>
      <c r="I68" s="87">
        <f t="shared" si="65"/>
        <v>1</v>
      </c>
      <c r="J68" s="87">
        <f t="shared" si="65"/>
        <v>1</v>
      </c>
      <c r="K68" s="87">
        <f t="shared" si="65"/>
        <v>1</v>
      </c>
      <c r="L68" s="87">
        <f t="shared" si="65"/>
        <v>1.1000000000000001</v>
      </c>
      <c r="M68" s="87">
        <f t="shared" si="65"/>
        <v>1.1000000000000001</v>
      </c>
      <c r="N68" s="87">
        <f t="shared" si="65"/>
        <v>1</v>
      </c>
      <c r="O68" s="87">
        <f t="shared" si="65"/>
        <v>1.2</v>
      </c>
    </row>
    <row r="69" spans="1:15" ht="12.75" customHeight="1" x14ac:dyDescent="0.2">
      <c r="A69" s="66">
        <v>2018</v>
      </c>
      <c r="B69" s="46"/>
      <c r="C69" s="87">
        <f t="shared" ref="C69:O69" si="66">IF(C50=0," ",ROUND(ROUND(C50,1)*100/ROUND(C49,1)-100,1))</f>
        <v>1.7</v>
      </c>
      <c r="D69" s="87">
        <f t="shared" si="66"/>
        <v>1.7</v>
      </c>
      <c r="E69" s="87">
        <f t="shared" si="66"/>
        <v>1.7</v>
      </c>
      <c r="F69" s="87">
        <f t="shared" si="66"/>
        <v>1.6</v>
      </c>
      <c r="G69" s="87">
        <f t="shared" si="66"/>
        <v>1.6</v>
      </c>
      <c r="H69" s="87">
        <f t="shared" si="66"/>
        <v>1.8</v>
      </c>
      <c r="I69" s="87">
        <f t="shared" si="66"/>
        <v>1.9</v>
      </c>
      <c r="J69" s="87">
        <f t="shared" si="66"/>
        <v>1.9</v>
      </c>
      <c r="K69" s="87">
        <f t="shared" si="66"/>
        <v>1.8</v>
      </c>
      <c r="L69" s="87">
        <f t="shared" si="66"/>
        <v>2.1</v>
      </c>
      <c r="M69" s="87">
        <f t="shared" si="66"/>
        <v>2.1</v>
      </c>
      <c r="N69" s="87">
        <f t="shared" si="66"/>
        <v>2.1</v>
      </c>
      <c r="O69" s="87">
        <f t="shared" si="66"/>
        <v>1.8</v>
      </c>
    </row>
    <row r="70" spans="1:15" ht="12.75" customHeight="1" x14ac:dyDescent="0.2">
      <c r="A70" s="66">
        <v>2019</v>
      </c>
      <c r="B70" s="46"/>
      <c r="C70" s="87">
        <f t="shared" ref="C70:O70" si="67">IF(C51=0," ",ROUND(ROUND(C51,1)*100/ROUND(C50,1)-100,1))</f>
        <v>2.8</v>
      </c>
      <c r="D70" s="87">
        <f t="shared" si="67"/>
        <v>2.8</v>
      </c>
      <c r="E70" s="87">
        <f t="shared" si="67"/>
        <v>2.8</v>
      </c>
      <c r="F70" s="87">
        <f t="shared" si="67"/>
        <v>2.9</v>
      </c>
      <c r="G70" s="87">
        <f t="shared" si="67"/>
        <v>2.9</v>
      </c>
      <c r="H70" s="87">
        <f t="shared" si="67"/>
        <v>2.8</v>
      </c>
      <c r="I70" s="87">
        <f t="shared" si="67"/>
        <v>2.8</v>
      </c>
      <c r="J70" s="87">
        <f t="shared" si="67"/>
        <v>2.8</v>
      </c>
      <c r="K70" s="87">
        <f t="shared" si="67"/>
        <v>2.9</v>
      </c>
      <c r="L70" s="87">
        <f t="shared" si="67"/>
        <v>2.5</v>
      </c>
      <c r="M70" s="87">
        <f t="shared" si="67"/>
        <v>2.5</v>
      </c>
      <c r="N70" s="87">
        <f t="shared" si="67"/>
        <v>2.6</v>
      </c>
      <c r="O70" s="87">
        <f t="shared" si="67"/>
        <v>2.7</v>
      </c>
    </row>
    <row r="71" spans="1:15" ht="12.75" customHeight="1" x14ac:dyDescent="0.2">
      <c r="A71" s="66">
        <v>2020</v>
      </c>
      <c r="B71" s="46"/>
      <c r="C71" s="87">
        <f t="shared" ref="C71:O72" si="68">IF(C52=0," ",ROUND(ROUND(C52,1)*100/ROUND(C51,1)-100,1))</f>
        <v>1.1000000000000001</v>
      </c>
      <c r="D71" s="87">
        <f t="shared" si="68"/>
        <v>1.2</v>
      </c>
      <c r="E71" s="87">
        <f t="shared" si="68"/>
        <v>1.2</v>
      </c>
      <c r="F71" s="87">
        <f t="shared" si="68"/>
        <v>1.2</v>
      </c>
      <c r="G71" s="87">
        <f t="shared" si="68"/>
        <v>1.2</v>
      </c>
      <c r="H71" s="87">
        <f t="shared" si="68"/>
        <v>1.1000000000000001</v>
      </c>
      <c r="I71" s="87">
        <f t="shared" si="68"/>
        <v>0.4</v>
      </c>
      <c r="J71" s="87">
        <f t="shared" si="68"/>
        <v>0.3</v>
      </c>
      <c r="K71" s="87">
        <f t="shared" si="68"/>
        <v>0.2</v>
      </c>
      <c r="L71" s="87">
        <f t="shared" si="68"/>
        <v>0.3</v>
      </c>
      <c r="M71" s="87">
        <f t="shared" si="68"/>
        <v>0.3</v>
      </c>
      <c r="N71" s="87">
        <f t="shared" si="68"/>
        <v>0.3</v>
      </c>
      <c r="O71" s="87">
        <f t="shared" si="68"/>
        <v>0.7</v>
      </c>
    </row>
    <row r="72" spans="1:15" ht="12.75" customHeight="1" x14ac:dyDescent="0.2">
      <c r="A72" s="134">
        <v>2021</v>
      </c>
      <c r="B72" s="46"/>
      <c r="C72" s="87">
        <f t="shared" si="68"/>
        <v>2</v>
      </c>
      <c r="D72" s="87">
        <f t="shared" si="68"/>
        <v>2.1</v>
      </c>
      <c r="E72" s="87">
        <f t="shared" si="68"/>
        <v>2.1</v>
      </c>
      <c r="F72" s="87">
        <f t="shared" si="68"/>
        <v>2.2999999999999998</v>
      </c>
      <c r="G72" s="87">
        <f t="shared" si="68"/>
        <v>2.5</v>
      </c>
      <c r="H72" s="87">
        <f t="shared" si="68"/>
        <v>2.4</v>
      </c>
      <c r="I72" s="87">
        <f t="shared" si="68"/>
        <v>3.3</v>
      </c>
      <c r="J72" s="87" t="str">
        <f t="shared" si="68"/>
        <v xml:space="preserve"> </v>
      </c>
      <c r="K72" s="87" t="str">
        <f t="shared" si="68"/>
        <v xml:space="preserve"> </v>
      </c>
      <c r="L72" s="87" t="str">
        <f t="shared" si="68"/>
        <v xml:space="preserve"> </v>
      </c>
      <c r="M72" s="87" t="str">
        <f t="shared" si="68"/>
        <v xml:space="preserve"> </v>
      </c>
      <c r="N72" s="87" t="str">
        <f t="shared" si="68"/>
        <v xml:space="preserve"> </v>
      </c>
      <c r="O72" s="87" t="str">
        <f t="shared" si="68"/>
        <v xml:space="preserve"> </v>
      </c>
    </row>
    <row r="73" spans="1:15" ht="12.75" customHeight="1" x14ac:dyDescent="0.2"/>
  </sheetData>
  <customSheetViews>
    <customSheetView guid="{14493184-DA4B-400F-B257-6CC69D97FB7C}" showPageBreaks="1" printArea="1" topLeftCell="A16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&amp;C19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&amp;C19</oddFooter>
      </headerFooter>
    </customSheetView>
    <customSheetView guid="{9F831791-35FE-48B9-B51E-7149413B65FB}" topLeftCell="A8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&amp;C19</oddFooter>
      </headerFooter>
    </customSheetView>
    <customSheetView guid="{F9E9A101-0AED-4E93-9EB5-9B29754FB962}" showPageBreaks="1" printArea="1" topLeftCell="A15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&amp;C19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&amp;C19</oddFooter>
  </headerFooter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111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97.9</v>
      </c>
      <c r="D16" s="86">
        <v>99</v>
      </c>
      <c r="E16" s="86">
        <v>100.3</v>
      </c>
      <c r="F16" s="86">
        <v>101</v>
      </c>
      <c r="G16" s="86">
        <v>101.8</v>
      </c>
      <c r="H16" s="86">
        <v>101.6</v>
      </c>
      <c r="I16" s="86">
        <v>101.7</v>
      </c>
      <c r="J16" s="86">
        <v>100.5</v>
      </c>
      <c r="K16" s="86">
        <v>99.3</v>
      </c>
      <c r="L16" s="86">
        <v>99.1</v>
      </c>
      <c r="M16" s="86">
        <v>99.5</v>
      </c>
      <c r="N16" s="86">
        <v>98.3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97.4</v>
      </c>
      <c r="D17" s="86">
        <v>96.8</v>
      </c>
      <c r="E17" s="86">
        <v>96.9</v>
      </c>
      <c r="F17" s="86">
        <v>97.8</v>
      </c>
      <c r="G17" s="86">
        <v>98.7</v>
      </c>
      <c r="H17" s="86">
        <v>99.8</v>
      </c>
      <c r="I17" s="86">
        <v>99.4</v>
      </c>
      <c r="J17" s="86">
        <v>98.6</v>
      </c>
      <c r="K17" s="86">
        <v>99.4</v>
      </c>
      <c r="L17" s="86">
        <v>100.2</v>
      </c>
      <c r="M17" s="86">
        <v>100</v>
      </c>
      <c r="N17" s="86">
        <v>100.9</v>
      </c>
      <c r="O17" s="86">
        <v>98.8</v>
      </c>
    </row>
    <row r="18" spans="1:15" s="52" customFormat="1" ht="12.75" customHeight="1" x14ac:dyDescent="0.3">
      <c r="A18" s="66">
        <v>2017</v>
      </c>
      <c r="B18" s="46"/>
      <c r="C18" s="86">
        <v>101.4</v>
      </c>
      <c r="D18" s="86">
        <v>101.6</v>
      </c>
      <c r="E18" s="86">
        <v>101.6</v>
      </c>
      <c r="F18" s="86">
        <v>102</v>
      </c>
      <c r="G18" s="86">
        <v>101.3</v>
      </c>
      <c r="H18" s="86">
        <v>101</v>
      </c>
      <c r="I18" s="86">
        <v>100.8</v>
      </c>
      <c r="J18" s="86">
        <v>101.2</v>
      </c>
      <c r="K18" s="86">
        <v>101.9</v>
      </c>
      <c r="L18" s="86">
        <v>101.1</v>
      </c>
      <c r="M18" s="86">
        <v>101.9</v>
      </c>
      <c r="N18" s="86">
        <v>101.7</v>
      </c>
      <c r="O18" s="86">
        <v>101.5</v>
      </c>
    </row>
    <row r="19" spans="1:15" s="52" customFormat="1" ht="12.75" customHeight="1" x14ac:dyDescent="0.3">
      <c r="A19" s="66">
        <v>2018</v>
      </c>
      <c r="B19" s="46"/>
      <c r="C19" s="86">
        <v>101.8</v>
      </c>
      <c r="D19" s="86">
        <v>102.2</v>
      </c>
      <c r="E19" s="86">
        <v>101.8</v>
      </c>
      <c r="F19" s="86">
        <v>103</v>
      </c>
      <c r="G19" s="86">
        <v>103.9</v>
      </c>
      <c r="H19" s="86">
        <v>104.8</v>
      </c>
      <c r="I19" s="86">
        <v>104.9</v>
      </c>
      <c r="J19" s="86">
        <v>105.2</v>
      </c>
      <c r="K19" s="86">
        <v>106.7</v>
      </c>
      <c r="L19" s="86">
        <v>107.5</v>
      </c>
      <c r="M19" s="86">
        <v>108.6</v>
      </c>
      <c r="N19" s="86">
        <v>106.8</v>
      </c>
      <c r="O19" s="86">
        <v>104.8</v>
      </c>
    </row>
    <row r="20" spans="1:15" s="52" customFormat="1" ht="12.75" customHeight="1" x14ac:dyDescent="0.3">
      <c r="A20" s="66">
        <v>2019</v>
      </c>
      <c r="B20" s="46"/>
      <c r="C20" s="86">
        <v>104.1</v>
      </c>
      <c r="D20" s="86">
        <v>103.7</v>
      </c>
      <c r="E20" s="86">
        <v>104.3</v>
      </c>
      <c r="F20" s="86">
        <v>105.4</v>
      </c>
      <c r="G20" s="86">
        <v>106.8</v>
      </c>
      <c r="H20" s="86">
        <v>106.7</v>
      </c>
      <c r="I20" s="86">
        <v>106.2</v>
      </c>
      <c r="J20" s="86">
        <v>106</v>
      </c>
      <c r="K20" s="86">
        <v>105.7</v>
      </c>
      <c r="L20" s="86">
        <v>105.9</v>
      </c>
      <c r="M20" s="86">
        <v>105.9</v>
      </c>
      <c r="N20" s="86">
        <v>105.9</v>
      </c>
      <c r="O20" s="86">
        <v>105.6</v>
      </c>
    </row>
    <row r="21" spans="1:15" s="52" customFormat="1" ht="12.75" customHeight="1" x14ac:dyDescent="0.3">
      <c r="A21" s="66">
        <v>2020</v>
      </c>
      <c r="B21" s="46"/>
      <c r="C21" s="86">
        <v>106.7</v>
      </c>
      <c r="D21" s="86">
        <v>106.2</v>
      </c>
      <c r="E21" s="86">
        <v>105</v>
      </c>
      <c r="F21" s="86">
        <v>102.7</v>
      </c>
      <c r="G21" s="85">
        <v>101.8</v>
      </c>
      <c r="H21" s="85">
        <v>102.9</v>
      </c>
      <c r="I21" s="85">
        <v>103.2</v>
      </c>
      <c r="J21" s="109">
        <v>103</v>
      </c>
      <c r="K21" s="85">
        <v>102.4</v>
      </c>
      <c r="L21" s="85">
        <v>102.7</v>
      </c>
      <c r="M21" s="85">
        <v>102.3</v>
      </c>
      <c r="N21" s="86">
        <v>103</v>
      </c>
      <c r="O21" s="86">
        <v>103.5</v>
      </c>
    </row>
    <row r="22" spans="1:15" s="52" customFormat="1" ht="12.75" customHeight="1" x14ac:dyDescent="0.3">
      <c r="A22" s="134">
        <v>2021</v>
      </c>
      <c r="B22" s="46"/>
      <c r="C22" s="86">
        <v>106.7</v>
      </c>
      <c r="D22" s="86">
        <v>107.6</v>
      </c>
      <c r="E22" s="86">
        <v>109.5</v>
      </c>
      <c r="F22" s="86">
        <v>109.9</v>
      </c>
      <c r="G22" s="85">
        <v>110.5</v>
      </c>
      <c r="H22" s="85">
        <v>111.2</v>
      </c>
      <c r="I22" s="85">
        <v>113.1</v>
      </c>
      <c r="J22" s="109"/>
      <c r="K22" s="85"/>
      <c r="L22" s="85"/>
      <c r="M22" s="85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-1.8</v>
      </c>
      <c r="D26" s="88">
        <f t="shared" ref="D26:N26" si="0">IF(D16=0," ",ROUND(ROUND(D16,1)*100/ROUND(C16,1)-100,1))</f>
        <v>1.1000000000000001</v>
      </c>
      <c r="E26" s="88">
        <f t="shared" si="0"/>
        <v>1.3</v>
      </c>
      <c r="F26" s="88">
        <f t="shared" si="0"/>
        <v>0.7</v>
      </c>
      <c r="G26" s="88">
        <f t="shared" si="0"/>
        <v>0.8</v>
      </c>
      <c r="H26" s="88">
        <f t="shared" si="0"/>
        <v>-0.2</v>
      </c>
      <c r="I26" s="88">
        <f t="shared" si="0"/>
        <v>0.1</v>
      </c>
      <c r="J26" s="88">
        <f t="shared" si="0"/>
        <v>-1.2</v>
      </c>
      <c r="K26" s="88">
        <f t="shared" si="0"/>
        <v>-1.2</v>
      </c>
      <c r="L26" s="88">
        <f t="shared" si="0"/>
        <v>-0.2</v>
      </c>
      <c r="M26" s="88">
        <f t="shared" si="0"/>
        <v>0.4</v>
      </c>
      <c r="N26" s="88">
        <f t="shared" si="0"/>
        <v>-1.2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-0.9</v>
      </c>
      <c r="D27" s="88">
        <f t="shared" ref="D27:N27" si="2">IF(D17=0," ",ROUND(ROUND(D17,1)*100/ROUND(C17,1)-100,1))</f>
        <v>-0.6</v>
      </c>
      <c r="E27" s="88">
        <f t="shared" si="2"/>
        <v>0.1</v>
      </c>
      <c r="F27" s="88">
        <f t="shared" si="2"/>
        <v>0.9</v>
      </c>
      <c r="G27" s="88">
        <f t="shared" si="2"/>
        <v>0.9</v>
      </c>
      <c r="H27" s="88">
        <f t="shared" si="2"/>
        <v>1.1000000000000001</v>
      </c>
      <c r="I27" s="88">
        <f t="shared" si="2"/>
        <v>-0.4</v>
      </c>
      <c r="J27" s="88">
        <f t="shared" si="2"/>
        <v>-0.8</v>
      </c>
      <c r="K27" s="88">
        <f t="shared" si="2"/>
        <v>0.8</v>
      </c>
      <c r="L27" s="88">
        <f t="shared" si="2"/>
        <v>0.8</v>
      </c>
      <c r="M27" s="88">
        <f t="shared" si="2"/>
        <v>-0.2</v>
      </c>
      <c r="N27" s="88">
        <f t="shared" si="2"/>
        <v>0.9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0.5</v>
      </c>
      <c r="D28" s="88">
        <f t="shared" ref="D28:N28" si="3">IF(D18=0," ",ROUND(ROUND(D18,1)*100/ROUND(C18,1)-100,1))</f>
        <v>0.2</v>
      </c>
      <c r="E28" s="88">
        <f t="shared" si="3"/>
        <v>0</v>
      </c>
      <c r="F28" s="88">
        <f t="shared" si="3"/>
        <v>0.4</v>
      </c>
      <c r="G28" s="88">
        <f t="shared" si="3"/>
        <v>-0.7</v>
      </c>
      <c r="H28" s="88">
        <f t="shared" si="3"/>
        <v>-0.3</v>
      </c>
      <c r="I28" s="88">
        <f t="shared" si="3"/>
        <v>-0.2</v>
      </c>
      <c r="J28" s="88">
        <f t="shared" si="3"/>
        <v>0.4</v>
      </c>
      <c r="K28" s="88">
        <f t="shared" si="3"/>
        <v>0.7</v>
      </c>
      <c r="L28" s="88">
        <f t="shared" si="3"/>
        <v>-0.8</v>
      </c>
      <c r="M28" s="88">
        <f t="shared" si="3"/>
        <v>0.8</v>
      </c>
      <c r="N28" s="88">
        <f t="shared" si="3"/>
        <v>-0.2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0.4</v>
      </c>
      <c r="E29" s="88">
        <f t="shared" si="4"/>
        <v>-0.4</v>
      </c>
      <c r="F29" s="88">
        <f t="shared" si="4"/>
        <v>1.2</v>
      </c>
      <c r="G29" s="88">
        <f t="shared" si="4"/>
        <v>0.9</v>
      </c>
      <c r="H29" s="88">
        <f t="shared" si="4"/>
        <v>0.9</v>
      </c>
      <c r="I29" s="88">
        <f t="shared" si="4"/>
        <v>0.1</v>
      </c>
      <c r="J29" s="88">
        <f t="shared" si="4"/>
        <v>0.3</v>
      </c>
      <c r="K29" s="88">
        <f t="shared" si="4"/>
        <v>1.4</v>
      </c>
      <c r="L29" s="88">
        <f t="shared" si="4"/>
        <v>0.7</v>
      </c>
      <c r="M29" s="88">
        <f t="shared" si="4"/>
        <v>1</v>
      </c>
      <c r="N29" s="88">
        <f t="shared" si="4"/>
        <v>-1.7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-2.5</v>
      </c>
      <c r="D30" s="88">
        <f t="shared" ref="D30:N30" si="5">IF(D20=0," ",ROUND(ROUND(D20,1)*100/ROUND(C20,1)-100,1))</f>
        <v>-0.4</v>
      </c>
      <c r="E30" s="88">
        <f t="shared" si="5"/>
        <v>0.6</v>
      </c>
      <c r="F30" s="88">
        <f t="shared" si="5"/>
        <v>1.1000000000000001</v>
      </c>
      <c r="G30" s="88">
        <f t="shared" si="5"/>
        <v>1.3</v>
      </c>
      <c r="H30" s="88">
        <f t="shared" si="5"/>
        <v>-0.1</v>
      </c>
      <c r="I30" s="88">
        <f t="shared" si="5"/>
        <v>-0.5</v>
      </c>
      <c r="J30" s="88">
        <f t="shared" si="5"/>
        <v>-0.2</v>
      </c>
      <c r="K30" s="88">
        <f t="shared" si="5"/>
        <v>-0.3</v>
      </c>
      <c r="L30" s="88">
        <f t="shared" si="5"/>
        <v>0.2</v>
      </c>
      <c r="M30" s="88">
        <f t="shared" si="5"/>
        <v>0</v>
      </c>
      <c r="N30" s="88">
        <f t="shared" si="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0.8</v>
      </c>
      <c r="D31" s="88">
        <f t="shared" ref="D31:N31" si="6">IF(D21=0," ",ROUND(ROUND(D21,1)*100/ROUND(C21,1)-100,1))</f>
        <v>-0.5</v>
      </c>
      <c r="E31" s="88">
        <f t="shared" si="6"/>
        <v>-1.1000000000000001</v>
      </c>
      <c r="F31" s="88">
        <f t="shared" si="6"/>
        <v>-2.2000000000000002</v>
      </c>
      <c r="G31" s="88">
        <f t="shared" si="6"/>
        <v>-0.9</v>
      </c>
      <c r="H31" s="88">
        <f t="shared" si="6"/>
        <v>1.1000000000000001</v>
      </c>
      <c r="I31" s="88">
        <f t="shared" si="6"/>
        <v>0.3</v>
      </c>
      <c r="J31" s="88">
        <f t="shared" si="6"/>
        <v>-0.2</v>
      </c>
      <c r="K31" s="88">
        <f t="shared" si="6"/>
        <v>-0.6</v>
      </c>
      <c r="L31" s="88">
        <f t="shared" si="6"/>
        <v>0.3</v>
      </c>
      <c r="M31" s="88">
        <f t="shared" si="6"/>
        <v>-0.4</v>
      </c>
      <c r="N31" s="88">
        <f t="shared" si="6"/>
        <v>0.7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3.6</v>
      </c>
      <c r="D32" s="88">
        <f t="shared" ref="D32" si="7">IF(D22=0," ",ROUND(ROUND(D22,1)*100/ROUND(C22,1)-100,1))</f>
        <v>0.8</v>
      </c>
      <c r="E32" s="88">
        <f t="shared" ref="E32" si="8">IF(E22=0," ",ROUND(ROUND(E22,1)*100/ROUND(D22,1)-100,1))</f>
        <v>1.8</v>
      </c>
      <c r="F32" s="88">
        <f t="shared" ref="F32" si="9">IF(F22=0," ",ROUND(ROUND(F22,1)*100/ROUND(E22,1)-100,1))</f>
        <v>0.4</v>
      </c>
      <c r="G32" s="88">
        <f t="shared" ref="G32" si="10">IF(G22=0," ",ROUND(ROUND(G22,1)*100/ROUND(F22,1)-100,1))</f>
        <v>0.5</v>
      </c>
      <c r="H32" s="88">
        <f t="shared" ref="H32" si="11">IF(H22=0," ",ROUND(ROUND(H22,1)*100/ROUND(G22,1)-100,1))</f>
        <v>0.6</v>
      </c>
      <c r="I32" s="88">
        <f t="shared" ref="I32" si="12">IF(I22=0," ",ROUND(ROUND(I22,1)*100/ROUND(H22,1)-100,1))</f>
        <v>1.7</v>
      </c>
      <c r="J32" s="88" t="str">
        <f t="shared" ref="J32" si="13">IF(J22=0," ",ROUND(ROUND(J22,1)*100/ROUND(I22,1)-100,1))</f>
        <v xml:space="preserve"> </v>
      </c>
      <c r="K32" s="88" t="str">
        <f t="shared" ref="K32" si="14">IF(K22=0," ",ROUND(ROUND(K22,1)*100/ROUND(J22,1)-100,1))</f>
        <v xml:space="preserve"> </v>
      </c>
      <c r="L32" s="88" t="str">
        <f t="shared" ref="L32" si="15">IF(L22=0," ",ROUND(ROUND(L22,1)*100/ROUND(K22,1)-100,1))</f>
        <v xml:space="preserve"> </v>
      </c>
      <c r="M32" s="88" t="str">
        <f t="shared" ref="M32" si="16">IF(M22=0," ",ROUND(ROUND(M22,1)*100/ROUND(L22,1)-100,1))</f>
        <v xml:space="preserve"> </v>
      </c>
      <c r="N32" s="88" t="str">
        <f t="shared" ref="N32" si="17">IF(N22=0," ",ROUND(ROUND(N22,1)*100/ROUND(M22,1)-100,1))</f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18">IF(D23=0," ",ROUND(ROUND(D23,1)*100/ROUND(C23,1)-100,1))</f>
        <v xml:space="preserve"> </v>
      </c>
      <c r="E33" s="53" t="str">
        <f t="shared" si="18"/>
        <v xml:space="preserve"> </v>
      </c>
      <c r="F33" s="53" t="str">
        <f t="shared" si="18"/>
        <v xml:space="preserve"> </v>
      </c>
      <c r="G33" s="53" t="str">
        <f t="shared" si="18"/>
        <v xml:space="preserve"> </v>
      </c>
      <c r="H33" s="53" t="str">
        <f t="shared" si="18"/>
        <v xml:space="preserve"> </v>
      </c>
      <c r="I33" s="53" t="str">
        <f t="shared" si="18"/>
        <v xml:space="preserve"> </v>
      </c>
      <c r="J33" s="53" t="str">
        <f t="shared" si="18"/>
        <v xml:space="preserve"> </v>
      </c>
      <c r="K33" s="53" t="str">
        <f t="shared" si="18"/>
        <v xml:space="preserve"> </v>
      </c>
      <c r="L33" s="53" t="str">
        <f t="shared" si="18"/>
        <v xml:space="preserve"> </v>
      </c>
      <c r="M33" s="53" t="str">
        <f t="shared" si="18"/>
        <v xml:space="preserve"> </v>
      </c>
      <c r="N33" s="53" t="str">
        <f t="shared" si="18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19">IF(C17=0," ",ROUND(ROUND(C17,1)*100/ROUND(C16,1)-100,1))</f>
        <v>-0.5</v>
      </c>
      <c r="D36" s="87">
        <f t="shared" si="19"/>
        <v>-2.2000000000000002</v>
      </c>
      <c r="E36" s="87">
        <f t="shared" si="19"/>
        <v>-3.4</v>
      </c>
      <c r="F36" s="87">
        <f t="shared" si="19"/>
        <v>-3.2</v>
      </c>
      <c r="G36" s="87">
        <f t="shared" si="19"/>
        <v>-3</v>
      </c>
      <c r="H36" s="87">
        <f t="shared" si="19"/>
        <v>-1.8</v>
      </c>
      <c r="I36" s="87">
        <f t="shared" si="19"/>
        <v>-2.2999999999999998</v>
      </c>
      <c r="J36" s="87">
        <f t="shared" si="19"/>
        <v>-1.9</v>
      </c>
      <c r="K36" s="87">
        <f t="shared" si="19"/>
        <v>0.1</v>
      </c>
      <c r="L36" s="87">
        <f t="shared" si="19"/>
        <v>1.1000000000000001</v>
      </c>
      <c r="M36" s="87">
        <f t="shared" si="19"/>
        <v>0.5</v>
      </c>
      <c r="N36" s="87">
        <f t="shared" si="19"/>
        <v>2.6</v>
      </c>
      <c r="O36" s="87">
        <f t="shared" si="19"/>
        <v>-1.2</v>
      </c>
    </row>
    <row r="37" spans="1:15" s="52" customFormat="1" ht="12.75" customHeight="1" x14ac:dyDescent="0.3">
      <c r="A37" s="66">
        <v>2017</v>
      </c>
      <c r="B37" s="46"/>
      <c r="C37" s="87">
        <f t="shared" ref="C37:O37" si="20">IF(C18=0," ",ROUND(ROUND(C18,1)*100/ROUND(C17,1)-100,1))</f>
        <v>4.0999999999999996</v>
      </c>
      <c r="D37" s="87">
        <f t="shared" si="20"/>
        <v>5</v>
      </c>
      <c r="E37" s="87">
        <f t="shared" si="20"/>
        <v>4.9000000000000004</v>
      </c>
      <c r="F37" s="87">
        <f t="shared" si="20"/>
        <v>4.3</v>
      </c>
      <c r="G37" s="87">
        <f t="shared" si="20"/>
        <v>2.6</v>
      </c>
      <c r="H37" s="87">
        <f t="shared" si="20"/>
        <v>1.2</v>
      </c>
      <c r="I37" s="87">
        <f t="shared" si="20"/>
        <v>1.4</v>
      </c>
      <c r="J37" s="87">
        <f t="shared" si="20"/>
        <v>2.6</v>
      </c>
      <c r="K37" s="87">
        <f t="shared" si="20"/>
        <v>2.5</v>
      </c>
      <c r="L37" s="87">
        <f t="shared" si="20"/>
        <v>0.9</v>
      </c>
      <c r="M37" s="87">
        <f t="shared" si="20"/>
        <v>1.9</v>
      </c>
      <c r="N37" s="87">
        <f t="shared" si="20"/>
        <v>0.8</v>
      </c>
      <c r="O37" s="87">
        <f t="shared" si="20"/>
        <v>2.7</v>
      </c>
    </row>
    <row r="38" spans="1:15" s="52" customFormat="1" ht="12.75" customHeight="1" x14ac:dyDescent="0.3">
      <c r="A38" s="66">
        <v>2018</v>
      </c>
      <c r="B38" s="46"/>
      <c r="C38" s="87">
        <f t="shared" ref="C38:O38" si="21">IF(C19=0," ",ROUND(ROUND(C19,1)*100/ROUND(C18,1)-100,1))</f>
        <v>0.4</v>
      </c>
      <c r="D38" s="87">
        <f t="shared" si="21"/>
        <v>0.6</v>
      </c>
      <c r="E38" s="87">
        <f t="shared" si="21"/>
        <v>0.2</v>
      </c>
      <c r="F38" s="87">
        <f t="shared" si="21"/>
        <v>1</v>
      </c>
      <c r="G38" s="87">
        <f t="shared" si="21"/>
        <v>2.6</v>
      </c>
      <c r="H38" s="87">
        <f t="shared" si="21"/>
        <v>3.8</v>
      </c>
      <c r="I38" s="87">
        <f t="shared" si="21"/>
        <v>4.0999999999999996</v>
      </c>
      <c r="J38" s="87">
        <f t="shared" si="21"/>
        <v>4</v>
      </c>
      <c r="K38" s="87">
        <f t="shared" si="21"/>
        <v>4.7</v>
      </c>
      <c r="L38" s="87">
        <f t="shared" si="21"/>
        <v>6.3</v>
      </c>
      <c r="M38" s="87">
        <f t="shared" si="21"/>
        <v>6.6</v>
      </c>
      <c r="N38" s="87">
        <f t="shared" si="21"/>
        <v>5</v>
      </c>
      <c r="O38" s="87">
        <f t="shared" si="21"/>
        <v>3.3</v>
      </c>
    </row>
    <row r="39" spans="1:15" s="52" customFormat="1" ht="12.75" customHeight="1" x14ac:dyDescent="0.3">
      <c r="A39" s="66">
        <v>2019</v>
      </c>
      <c r="B39" s="46"/>
      <c r="C39" s="87">
        <f t="shared" ref="C39:O39" si="22">IF(C20=0," ",ROUND(ROUND(C20,1)*100/ROUND(C19,1)-100,1))</f>
        <v>2.2999999999999998</v>
      </c>
      <c r="D39" s="87">
        <f t="shared" si="22"/>
        <v>1.5</v>
      </c>
      <c r="E39" s="87">
        <f t="shared" si="22"/>
        <v>2.5</v>
      </c>
      <c r="F39" s="87">
        <f t="shared" si="22"/>
        <v>2.2999999999999998</v>
      </c>
      <c r="G39" s="87">
        <f t="shared" si="22"/>
        <v>2.8</v>
      </c>
      <c r="H39" s="87">
        <f t="shared" si="22"/>
        <v>1.8</v>
      </c>
      <c r="I39" s="87">
        <f t="shared" si="22"/>
        <v>1.2</v>
      </c>
      <c r="J39" s="87">
        <f t="shared" si="22"/>
        <v>0.8</v>
      </c>
      <c r="K39" s="87">
        <f t="shared" si="22"/>
        <v>-0.9</v>
      </c>
      <c r="L39" s="87">
        <f t="shared" si="22"/>
        <v>-1.5</v>
      </c>
      <c r="M39" s="87">
        <f t="shared" si="22"/>
        <v>-2.5</v>
      </c>
      <c r="N39" s="87">
        <f t="shared" si="22"/>
        <v>-0.8</v>
      </c>
      <c r="O39" s="87">
        <f t="shared" si="22"/>
        <v>0.8</v>
      </c>
    </row>
    <row r="40" spans="1:15" s="52" customFormat="1" ht="12.75" customHeight="1" x14ac:dyDescent="0.3">
      <c r="A40" s="66">
        <v>2020</v>
      </c>
      <c r="B40" s="46"/>
      <c r="C40" s="87">
        <f t="shared" ref="C40:O41" si="23">IF(C21=0," ",ROUND(ROUND(C21,1)*100/ROUND(C20,1)-100,1))</f>
        <v>2.5</v>
      </c>
      <c r="D40" s="87">
        <f t="shared" si="23"/>
        <v>2.4</v>
      </c>
      <c r="E40" s="87">
        <f t="shared" si="23"/>
        <v>0.7</v>
      </c>
      <c r="F40" s="87">
        <f t="shared" si="23"/>
        <v>-2.6</v>
      </c>
      <c r="G40" s="87">
        <f t="shared" si="23"/>
        <v>-4.7</v>
      </c>
      <c r="H40" s="87">
        <f t="shared" si="23"/>
        <v>-3.6</v>
      </c>
      <c r="I40" s="87">
        <f t="shared" si="23"/>
        <v>-2.8</v>
      </c>
      <c r="J40" s="87">
        <f t="shared" si="23"/>
        <v>-2.8</v>
      </c>
      <c r="K40" s="87">
        <f t="shared" si="23"/>
        <v>-3.1</v>
      </c>
      <c r="L40" s="87">
        <f t="shared" si="23"/>
        <v>-3</v>
      </c>
      <c r="M40" s="87">
        <f t="shared" si="23"/>
        <v>-3.4</v>
      </c>
      <c r="N40" s="87">
        <f t="shared" si="23"/>
        <v>-2.7</v>
      </c>
      <c r="O40" s="87">
        <f t="shared" si="23"/>
        <v>-2</v>
      </c>
    </row>
    <row r="41" spans="1:15" s="52" customFormat="1" ht="12.75" customHeight="1" x14ac:dyDescent="0.3">
      <c r="A41" s="134">
        <v>2021</v>
      </c>
      <c r="B41" s="46"/>
      <c r="C41" s="87">
        <f t="shared" si="23"/>
        <v>0</v>
      </c>
      <c r="D41" s="87">
        <f t="shared" si="23"/>
        <v>1.3</v>
      </c>
      <c r="E41" s="87">
        <f t="shared" si="23"/>
        <v>4.3</v>
      </c>
      <c r="F41" s="87">
        <f t="shared" si="23"/>
        <v>7</v>
      </c>
      <c r="G41" s="87">
        <f t="shared" si="23"/>
        <v>8.5</v>
      </c>
      <c r="H41" s="87">
        <f t="shared" si="23"/>
        <v>8.1</v>
      </c>
      <c r="I41" s="87">
        <f t="shared" si="23"/>
        <v>9.6</v>
      </c>
      <c r="J41" s="87" t="str">
        <f t="shared" si="23"/>
        <v xml:space="preserve"> </v>
      </c>
      <c r="K41" s="87" t="str">
        <f t="shared" si="23"/>
        <v xml:space="preserve"> </v>
      </c>
      <c r="L41" s="87" t="str">
        <f t="shared" si="23"/>
        <v xml:space="preserve"> </v>
      </c>
      <c r="M41" s="87" t="str">
        <f t="shared" si="23"/>
        <v xml:space="preserve"> </v>
      </c>
      <c r="N41" s="87" t="str">
        <f t="shared" si="23"/>
        <v xml:space="preserve"> </v>
      </c>
      <c r="O41" s="87" t="str">
        <f t="shared" si="23"/>
        <v xml:space="preserve"> </v>
      </c>
    </row>
    <row r="42" spans="1:15" s="52" customFormat="1" ht="12.75" customHeight="1" x14ac:dyDescent="0.3">
      <c r="C42" s="87" t="str">
        <f t="shared" ref="C42:O42" si="24">IF(C23=0," ",ROUND(ROUND(C23,1)*100/ROUND(C20,1)-100,1))</f>
        <v xml:space="preserve"> </v>
      </c>
      <c r="D42" s="87" t="str">
        <f t="shared" si="24"/>
        <v xml:space="preserve"> </v>
      </c>
      <c r="E42" s="87" t="str">
        <f t="shared" si="24"/>
        <v xml:space="preserve"> </v>
      </c>
      <c r="F42" s="87" t="str">
        <f t="shared" si="24"/>
        <v xml:space="preserve"> </v>
      </c>
      <c r="G42" s="87" t="str">
        <f t="shared" si="24"/>
        <v xml:space="preserve"> </v>
      </c>
      <c r="H42" s="87" t="str">
        <f t="shared" si="24"/>
        <v xml:space="preserve"> </v>
      </c>
      <c r="I42" s="87" t="str">
        <f t="shared" si="24"/>
        <v xml:space="preserve"> </v>
      </c>
      <c r="J42" s="87" t="str">
        <f t="shared" si="24"/>
        <v xml:space="preserve"> </v>
      </c>
      <c r="K42" s="87" t="str">
        <f t="shared" si="24"/>
        <v xml:space="preserve"> </v>
      </c>
      <c r="L42" s="87" t="str">
        <f t="shared" si="24"/>
        <v xml:space="preserve"> </v>
      </c>
      <c r="M42" s="87" t="str">
        <f t="shared" si="24"/>
        <v xml:space="preserve"> </v>
      </c>
      <c r="N42" s="87" t="str">
        <f t="shared" si="24"/>
        <v xml:space="preserve"> </v>
      </c>
      <c r="O42" s="87" t="str">
        <f t="shared" si="24"/>
        <v xml:space="preserve"> </v>
      </c>
    </row>
    <row r="43" spans="1:15" s="52" customFormat="1" ht="12.75" customHeight="1" x14ac:dyDescent="0.3">
      <c r="A43" s="32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112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93.8</v>
      </c>
      <c r="D47" s="86">
        <v>97.3</v>
      </c>
      <c r="E47" s="86">
        <v>101.1</v>
      </c>
      <c r="F47" s="86">
        <v>103.7</v>
      </c>
      <c r="G47" s="86">
        <v>106.4</v>
      </c>
      <c r="H47" s="86">
        <v>105.8</v>
      </c>
      <c r="I47" s="86">
        <v>106.5</v>
      </c>
      <c r="J47" s="86">
        <v>101.8</v>
      </c>
      <c r="K47" s="86">
        <v>97.5</v>
      </c>
      <c r="L47" s="86">
        <v>96.3</v>
      </c>
      <c r="M47" s="86">
        <v>97.2</v>
      </c>
      <c r="N47" s="86">
        <v>92.6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89.5</v>
      </c>
      <c r="D48" s="86">
        <v>86.6</v>
      </c>
      <c r="E48" s="86">
        <v>87</v>
      </c>
      <c r="F48" s="86">
        <v>89.5</v>
      </c>
      <c r="G48" s="86">
        <v>92.3</v>
      </c>
      <c r="H48" s="86">
        <v>95.6</v>
      </c>
      <c r="I48" s="86">
        <v>94.1</v>
      </c>
      <c r="J48" s="86">
        <v>91.8</v>
      </c>
      <c r="K48" s="86">
        <v>94.1</v>
      </c>
      <c r="L48" s="86">
        <v>96.2</v>
      </c>
      <c r="M48" s="86">
        <v>94.9</v>
      </c>
      <c r="N48" s="86">
        <v>98.1</v>
      </c>
      <c r="O48" s="86">
        <v>92.5</v>
      </c>
    </row>
    <row r="49" spans="1:15" s="52" customFormat="1" ht="12.75" customHeight="1" x14ac:dyDescent="0.3">
      <c r="A49" s="66">
        <v>2017</v>
      </c>
      <c r="B49" s="46"/>
      <c r="C49" s="86">
        <v>99.6</v>
      </c>
      <c r="D49" s="86">
        <v>99.7</v>
      </c>
      <c r="E49" s="86">
        <v>99.2</v>
      </c>
      <c r="F49" s="86">
        <v>100.1</v>
      </c>
      <c r="G49" s="86">
        <v>97.9</v>
      </c>
      <c r="H49" s="86">
        <v>96.6</v>
      </c>
      <c r="I49" s="86">
        <v>95.4</v>
      </c>
      <c r="J49" s="86">
        <v>96.2</v>
      </c>
      <c r="K49" s="86">
        <v>98.2</v>
      </c>
      <c r="L49" s="86">
        <v>97.2</v>
      </c>
      <c r="M49" s="86">
        <v>100.1</v>
      </c>
      <c r="N49" s="86">
        <v>99.1</v>
      </c>
      <c r="O49" s="86">
        <v>98.3</v>
      </c>
    </row>
    <row r="50" spans="1:15" s="52" customFormat="1" ht="12.75" customHeight="1" x14ac:dyDescent="0.3">
      <c r="A50" s="66">
        <v>2018</v>
      </c>
      <c r="B50" s="46"/>
      <c r="C50" s="86">
        <v>99.3</v>
      </c>
      <c r="D50" s="86">
        <v>99.6</v>
      </c>
      <c r="E50" s="86">
        <v>97.4</v>
      </c>
      <c r="F50" s="86">
        <v>101.1</v>
      </c>
      <c r="G50" s="86">
        <v>104.8</v>
      </c>
      <c r="H50" s="86">
        <v>107.2</v>
      </c>
      <c r="I50" s="86">
        <v>107</v>
      </c>
      <c r="J50" s="86">
        <v>108.4</v>
      </c>
      <c r="K50" s="86">
        <v>113.3</v>
      </c>
      <c r="L50" s="86">
        <v>115.6</v>
      </c>
      <c r="M50" s="86">
        <v>118.8</v>
      </c>
      <c r="N50" s="86">
        <v>112.3</v>
      </c>
      <c r="O50" s="86">
        <v>107.1</v>
      </c>
    </row>
    <row r="51" spans="1:15" s="52" customFormat="1" ht="12.75" customHeight="1" x14ac:dyDescent="0.3">
      <c r="A51" s="66">
        <v>2019</v>
      </c>
      <c r="B51" s="46"/>
      <c r="C51" s="86">
        <v>101.5</v>
      </c>
      <c r="D51" s="86">
        <v>99.8</v>
      </c>
      <c r="E51" s="86">
        <v>101.3</v>
      </c>
      <c r="F51" s="86">
        <v>105.1</v>
      </c>
      <c r="G51" s="86">
        <v>109</v>
      </c>
      <c r="H51" s="86">
        <v>108.7</v>
      </c>
      <c r="I51" s="86">
        <v>106.5</v>
      </c>
      <c r="J51" s="86">
        <v>105.2</v>
      </c>
      <c r="K51" s="86">
        <v>103.9</v>
      </c>
      <c r="L51" s="86">
        <v>103.9</v>
      </c>
      <c r="M51" s="86">
        <v>103.4</v>
      </c>
      <c r="N51" s="86">
        <v>102.9</v>
      </c>
      <c r="O51" s="86">
        <v>104.3</v>
      </c>
    </row>
    <row r="52" spans="1:15" s="52" customFormat="1" ht="12.75" customHeight="1" x14ac:dyDescent="0.3">
      <c r="A52" s="66">
        <v>2020</v>
      </c>
      <c r="B52" s="46"/>
      <c r="C52" s="86">
        <v>105.9</v>
      </c>
      <c r="D52" s="86">
        <v>102.8</v>
      </c>
      <c r="E52" s="86">
        <v>97.9</v>
      </c>
      <c r="F52" s="86">
        <v>90.2</v>
      </c>
      <c r="G52" s="85">
        <v>86.5</v>
      </c>
      <c r="H52" s="85">
        <v>90.6</v>
      </c>
      <c r="I52" s="85">
        <v>93.6</v>
      </c>
      <c r="J52" s="85">
        <v>92.7</v>
      </c>
      <c r="K52" s="85">
        <v>90.5</v>
      </c>
      <c r="L52" s="85">
        <v>91.4</v>
      </c>
      <c r="M52" s="85">
        <v>89.3</v>
      </c>
      <c r="N52" s="86">
        <v>91.5</v>
      </c>
      <c r="O52" s="86">
        <v>93.6</v>
      </c>
    </row>
    <row r="53" spans="1:15" s="52" customFormat="1" ht="12.75" customHeight="1" x14ac:dyDescent="0.3">
      <c r="A53" s="134">
        <v>2021</v>
      </c>
      <c r="B53" s="46"/>
      <c r="C53" s="86">
        <v>100.5</v>
      </c>
      <c r="D53" s="86">
        <v>103</v>
      </c>
      <c r="E53" s="86">
        <v>108</v>
      </c>
      <c r="F53" s="86">
        <v>108.8</v>
      </c>
      <c r="G53" s="85">
        <v>110.1</v>
      </c>
      <c r="H53" s="85">
        <v>111.4</v>
      </c>
      <c r="I53" s="85">
        <v>115.2</v>
      </c>
      <c r="J53" s="85"/>
      <c r="K53" s="85"/>
      <c r="L53" s="85"/>
      <c r="M53" s="85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-6.6</v>
      </c>
      <c r="D57" s="88">
        <f t="shared" ref="D57" si="25">IF(D47=0," ",ROUND(ROUND(D47,1)*100/ROUND(C47,1)-100,1))</f>
        <v>3.7</v>
      </c>
      <c r="E57" s="88">
        <f t="shared" ref="E57" si="26">IF(E47=0," ",ROUND(ROUND(E47,1)*100/ROUND(D47,1)-100,1))</f>
        <v>3.9</v>
      </c>
      <c r="F57" s="88">
        <f t="shared" ref="F57" si="27">IF(F47=0," ",ROUND(ROUND(F47,1)*100/ROUND(E47,1)-100,1))</f>
        <v>2.6</v>
      </c>
      <c r="G57" s="88">
        <f t="shared" ref="G57" si="28">IF(G47=0," ",ROUND(ROUND(G47,1)*100/ROUND(F47,1)-100,1))</f>
        <v>2.6</v>
      </c>
      <c r="H57" s="88">
        <f t="shared" ref="H57" si="29">IF(H47=0," ",ROUND(ROUND(H47,1)*100/ROUND(G47,1)-100,1))</f>
        <v>-0.6</v>
      </c>
      <c r="I57" s="88">
        <f t="shared" ref="I57" si="30">IF(I47=0," ",ROUND(ROUND(I47,1)*100/ROUND(H47,1)-100,1))</f>
        <v>0.7</v>
      </c>
      <c r="J57" s="88">
        <f t="shared" ref="J57" si="31">IF(J47=0," ",ROUND(ROUND(J47,1)*100/ROUND(I47,1)-100,1))</f>
        <v>-4.4000000000000004</v>
      </c>
      <c r="K57" s="88">
        <f t="shared" ref="K57" si="32">IF(K47=0," ",ROUND(ROUND(K47,1)*100/ROUND(J47,1)-100,1))</f>
        <v>-4.2</v>
      </c>
      <c r="L57" s="88">
        <f t="shared" ref="L57" si="33">IF(L47=0," ",ROUND(ROUND(L47,1)*100/ROUND(K47,1)-100,1))</f>
        <v>-1.2</v>
      </c>
      <c r="M57" s="88">
        <f t="shared" ref="M57" si="34">IF(M47=0," ",ROUND(ROUND(M47,1)*100/ROUND(L47,1)-100,1))</f>
        <v>0.9</v>
      </c>
      <c r="N57" s="88">
        <f t="shared" ref="N57" si="35">IF(N47=0," ",ROUND(ROUND(N47,1)*100/ROUND(M47,1)-100,1))</f>
        <v>-4.7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36">IF(C48=0," ",ROUND(ROUND(C48,1)*100/ROUND(N47,1)-100,1))</f>
        <v>-3.3</v>
      </c>
      <c r="D58" s="88">
        <f t="shared" ref="D58:N58" si="37">IF(D48=0," ",ROUND(ROUND(D48,1)*100/ROUND(C48,1)-100,1))</f>
        <v>-3.2</v>
      </c>
      <c r="E58" s="88">
        <f t="shared" si="37"/>
        <v>0.5</v>
      </c>
      <c r="F58" s="88">
        <f t="shared" si="37"/>
        <v>2.9</v>
      </c>
      <c r="G58" s="88">
        <f t="shared" si="37"/>
        <v>3.1</v>
      </c>
      <c r="H58" s="88">
        <f t="shared" si="37"/>
        <v>3.6</v>
      </c>
      <c r="I58" s="88">
        <f t="shared" si="37"/>
        <v>-1.6</v>
      </c>
      <c r="J58" s="88">
        <f t="shared" si="37"/>
        <v>-2.4</v>
      </c>
      <c r="K58" s="88">
        <f t="shared" si="37"/>
        <v>2.5</v>
      </c>
      <c r="L58" s="88">
        <f t="shared" si="37"/>
        <v>2.2000000000000002</v>
      </c>
      <c r="M58" s="88">
        <f t="shared" si="37"/>
        <v>-1.4</v>
      </c>
      <c r="N58" s="88">
        <f t="shared" si="37"/>
        <v>3.4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36"/>
        <v>1.5</v>
      </c>
      <c r="D59" s="88">
        <f t="shared" ref="D59:N59" si="38">IF(D49=0," ",ROUND(ROUND(D49,1)*100/ROUND(C49,1)-100,1))</f>
        <v>0.1</v>
      </c>
      <c r="E59" s="88">
        <f t="shared" si="38"/>
        <v>-0.5</v>
      </c>
      <c r="F59" s="88">
        <f t="shared" si="38"/>
        <v>0.9</v>
      </c>
      <c r="G59" s="88">
        <f t="shared" si="38"/>
        <v>-2.2000000000000002</v>
      </c>
      <c r="H59" s="88">
        <f t="shared" si="38"/>
        <v>-1.3</v>
      </c>
      <c r="I59" s="88">
        <f t="shared" si="38"/>
        <v>-1.2</v>
      </c>
      <c r="J59" s="88">
        <f t="shared" si="38"/>
        <v>0.8</v>
      </c>
      <c r="K59" s="88">
        <f t="shared" si="38"/>
        <v>2.1</v>
      </c>
      <c r="L59" s="88">
        <f t="shared" si="38"/>
        <v>-1</v>
      </c>
      <c r="M59" s="88">
        <f t="shared" si="38"/>
        <v>3</v>
      </c>
      <c r="N59" s="88">
        <f t="shared" si="38"/>
        <v>-1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36"/>
        <v>0.2</v>
      </c>
      <c r="D60" s="88">
        <f t="shared" ref="D60:N60" si="39">IF(D50=0," ",ROUND(ROUND(D50,1)*100/ROUND(C50,1)-100,1))</f>
        <v>0.3</v>
      </c>
      <c r="E60" s="88">
        <f t="shared" si="39"/>
        <v>-2.2000000000000002</v>
      </c>
      <c r="F60" s="88">
        <f t="shared" si="39"/>
        <v>3.8</v>
      </c>
      <c r="G60" s="88">
        <f t="shared" si="39"/>
        <v>3.7</v>
      </c>
      <c r="H60" s="88">
        <f t="shared" si="39"/>
        <v>2.2999999999999998</v>
      </c>
      <c r="I60" s="88">
        <f t="shared" si="39"/>
        <v>-0.2</v>
      </c>
      <c r="J60" s="88">
        <f t="shared" si="39"/>
        <v>1.3</v>
      </c>
      <c r="K60" s="88">
        <f t="shared" si="39"/>
        <v>4.5</v>
      </c>
      <c r="L60" s="88">
        <f t="shared" si="39"/>
        <v>2</v>
      </c>
      <c r="M60" s="88">
        <f t="shared" si="39"/>
        <v>2.8</v>
      </c>
      <c r="N60" s="88">
        <f t="shared" si="39"/>
        <v>-5.5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36"/>
        <v>-9.6</v>
      </c>
      <c r="D61" s="88">
        <f t="shared" ref="D61:N61" si="40">IF(D51=0," ",ROUND(ROUND(D51,1)*100/ROUND(C51,1)-100,1))</f>
        <v>-1.7</v>
      </c>
      <c r="E61" s="88">
        <f t="shared" si="40"/>
        <v>1.5</v>
      </c>
      <c r="F61" s="88">
        <f t="shared" si="40"/>
        <v>3.8</v>
      </c>
      <c r="G61" s="88">
        <f t="shared" si="40"/>
        <v>3.7</v>
      </c>
      <c r="H61" s="88">
        <f t="shared" si="40"/>
        <v>-0.3</v>
      </c>
      <c r="I61" s="88">
        <f t="shared" si="40"/>
        <v>-2</v>
      </c>
      <c r="J61" s="88">
        <f t="shared" si="40"/>
        <v>-1.2</v>
      </c>
      <c r="K61" s="88">
        <f t="shared" si="40"/>
        <v>-1.2</v>
      </c>
      <c r="L61" s="88">
        <f t="shared" si="40"/>
        <v>0</v>
      </c>
      <c r="M61" s="88">
        <f t="shared" si="40"/>
        <v>-0.5</v>
      </c>
      <c r="N61" s="88">
        <f t="shared" si="40"/>
        <v>-0.5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36"/>
        <v>2.9</v>
      </c>
      <c r="D62" s="88">
        <f t="shared" ref="D62" si="41">IF(D52=0," ",ROUND(ROUND(D52,1)*100/ROUND(C52,1)-100,1))</f>
        <v>-2.9</v>
      </c>
      <c r="E62" s="88">
        <f t="shared" ref="E62" si="42">IF(E52=0," ",ROUND(ROUND(E52,1)*100/ROUND(D52,1)-100,1))</f>
        <v>-4.8</v>
      </c>
      <c r="F62" s="88">
        <f t="shared" ref="F62" si="43">IF(F52=0," ",ROUND(ROUND(F52,1)*100/ROUND(E52,1)-100,1))</f>
        <v>-7.9</v>
      </c>
      <c r="G62" s="88">
        <f t="shared" ref="G62" si="44">IF(G52=0," ",ROUND(ROUND(G52,1)*100/ROUND(F52,1)-100,1))</f>
        <v>-4.0999999999999996</v>
      </c>
      <c r="H62" s="88">
        <f t="shared" ref="H62" si="45">IF(H52=0," ",ROUND(ROUND(H52,1)*100/ROUND(G52,1)-100,1))</f>
        <v>4.7</v>
      </c>
      <c r="I62" s="88">
        <f t="shared" ref="I62" si="46">IF(I52=0," ",ROUND(ROUND(I52,1)*100/ROUND(H52,1)-100,1))</f>
        <v>3.3</v>
      </c>
      <c r="J62" s="88">
        <f t="shared" ref="J62" si="47">IF(J52=0," ",ROUND(ROUND(J52,1)*100/ROUND(I52,1)-100,1))</f>
        <v>-1</v>
      </c>
      <c r="K62" s="88">
        <f t="shared" ref="K62" si="48">IF(K52=0," ",ROUND(ROUND(K52,1)*100/ROUND(J52,1)-100,1))</f>
        <v>-2.4</v>
      </c>
      <c r="L62" s="88">
        <f t="shared" ref="L62" si="49">IF(L52=0," ",ROUND(ROUND(L52,1)*100/ROUND(K52,1)-100,1))</f>
        <v>1</v>
      </c>
      <c r="M62" s="88">
        <f t="shared" ref="M62" si="50">IF(M52=0," ",ROUND(ROUND(M52,1)*100/ROUND(L52,1)-100,1))</f>
        <v>-2.2999999999999998</v>
      </c>
      <c r="N62" s="88">
        <f t="shared" ref="N62" si="51">IF(N52=0," ",ROUND(ROUND(N52,1)*100/ROUND(M52,1)-100,1))</f>
        <v>2.5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36"/>
        <v>9.8000000000000007</v>
      </c>
      <c r="D63" s="88">
        <f t="shared" ref="D63" si="52">IF(D53=0," ",ROUND(ROUND(D53,1)*100/ROUND(C53,1)-100,1))</f>
        <v>2.5</v>
      </c>
      <c r="E63" s="88">
        <f t="shared" ref="E63" si="53">IF(E53=0," ",ROUND(ROUND(E53,1)*100/ROUND(D53,1)-100,1))</f>
        <v>4.9000000000000004</v>
      </c>
      <c r="F63" s="88">
        <f t="shared" ref="F63" si="54">IF(F53=0," ",ROUND(ROUND(F53,1)*100/ROUND(E53,1)-100,1))</f>
        <v>0.7</v>
      </c>
      <c r="G63" s="88">
        <f t="shared" ref="G63" si="55">IF(G53=0," ",ROUND(ROUND(G53,1)*100/ROUND(F53,1)-100,1))</f>
        <v>1.2</v>
      </c>
      <c r="H63" s="88">
        <f t="shared" ref="H63" si="56">IF(H53=0," ",ROUND(ROUND(H53,1)*100/ROUND(G53,1)-100,1))</f>
        <v>1.2</v>
      </c>
      <c r="I63" s="88">
        <f t="shared" ref="I63" si="57">IF(I53=0," ",ROUND(ROUND(I53,1)*100/ROUND(H53,1)-100,1))</f>
        <v>3.4</v>
      </c>
      <c r="J63" s="88" t="str">
        <f t="shared" ref="J63" si="58">IF(J53=0," ",ROUND(ROUND(J53,1)*100/ROUND(I53,1)-100,1))</f>
        <v xml:space="preserve"> </v>
      </c>
      <c r="K63" s="88" t="str">
        <f t="shared" ref="K63" si="59">IF(K53=0," ",ROUND(ROUND(K53,1)*100/ROUND(J53,1)-100,1))</f>
        <v xml:space="preserve"> </v>
      </c>
      <c r="L63" s="88" t="str">
        <f t="shared" ref="L63" si="60">IF(L53=0," ",ROUND(ROUND(L53,1)*100/ROUND(K53,1)-100,1))</f>
        <v xml:space="preserve"> </v>
      </c>
      <c r="M63" s="88" t="str">
        <f t="shared" ref="M63" si="61">IF(M53=0," ",ROUND(ROUND(M53,1)*100/ROUND(L53,1)-100,1))</f>
        <v xml:space="preserve"> </v>
      </c>
      <c r="N63" s="88" t="str">
        <f t="shared" ref="N63" si="6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63">IF(D54=0," ",ROUND(ROUND(D54,1)*100/ROUND(C54,1)-100,1))</f>
        <v xml:space="preserve"> </v>
      </c>
      <c r="E64" s="53" t="str">
        <f t="shared" si="63"/>
        <v xml:space="preserve"> </v>
      </c>
      <c r="F64" s="53" t="str">
        <f t="shared" si="63"/>
        <v xml:space="preserve"> </v>
      </c>
      <c r="G64" s="53" t="str">
        <f t="shared" si="63"/>
        <v xml:space="preserve"> </v>
      </c>
      <c r="H64" s="53" t="str">
        <f t="shared" si="63"/>
        <v xml:space="preserve"> </v>
      </c>
      <c r="I64" s="53" t="str">
        <f t="shared" si="63"/>
        <v xml:space="preserve"> </v>
      </c>
      <c r="J64" s="53" t="str">
        <f t="shared" si="63"/>
        <v xml:space="preserve"> </v>
      </c>
      <c r="K64" s="53" t="str">
        <f t="shared" si="63"/>
        <v xml:space="preserve"> </v>
      </c>
      <c r="L64" s="53" t="str">
        <f t="shared" si="63"/>
        <v xml:space="preserve"> </v>
      </c>
      <c r="M64" s="53" t="str">
        <f t="shared" si="63"/>
        <v xml:space="preserve"> </v>
      </c>
      <c r="N64" s="53" t="str">
        <f t="shared" si="63"/>
        <v xml:space="preserve"> </v>
      </c>
      <c r="O64" s="93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N67" si="64">IF(C48=0," ",ROUND(ROUND(C48,1)*100/ROUND(C47,1)-100,1))</f>
        <v>-4.5999999999999996</v>
      </c>
      <c r="D67" s="87">
        <f t="shared" si="64"/>
        <v>-11</v>
      </c>
      <c r="E67" s="87">
        <f t="shared" si="64"/>
        <v>-13.9</v>
      </c>
      <c r="F67" s="87">
        <f t="shared" si="64"/>
        <v>-13.7</v>
      </c>
      <c r="G67" s="87">
        <f t="shared" si="64"/>
        <v>-13.3</v>
      </c>
      <c r="H67" s="87">
        <f t="shared" si="64"/>
        <v>-9.6</v>
      </c>
      <c r="I67" s="87">
        <f t="shared" si="64"/>
        <v>-11.6</v>
      </c>
      <c r="J67" s="87">
        <f t="shared" si="64"/>
        <v>-9.8000000000000007</v>
      </c>
      <c r="K67" s="87">
        <f t="shared" si="64"/>
        <v>-3.5</v>
      </c>
      <c r="L67" s="87">
        <f t="shared" si="64"/>
        <v>-0.1</v>
      </c>
      <c r="M67" s="87">
        <f t="shared" si="64"/>
        <v>-2.4</v>
      </c>
      <c r="N67" s="87">
        <f t="shared" si="64"/>
        <v>5.9</v>
      </c>
      <c r="O67" s="87">
        <f t="shared" ref="O67:O72" si="65">IF(O48=0," ",ROUND(ROUND(O48,1)*100/ROUND(O47,1)-100,1))</f>
        <v>-7.5</v>
      </c>
    </row>
    <row r="68" spans="1:15" ht="12.75" customHeight="1" x14ac:dyDescent="0.2">
      <c r="A68" s="66">
        <v>2017</v>
      </c>
      <c r="B68" s="46"/>
      <c r="C68" s="87">
        <f t="shared" ref="C68:N68" si="66">IF(C49=0," ",ROUND(ROUND(C49,1)*100/ROUND(C48,1)-100,1))</f>
        <v>11.3</v>
      </c>
      <c r="D68" s="87">
        <f t="shared" si="66"/>
        <v>15.1</v>
      </c>
      <c r="E68" s="87">
        <f t="shared" si="66"/>
        <v>14</v>
      </c>
      <c r="F68" s="87">
        <f t="shared" si="66"/>
        <v>11.8</v>
      </c>
      <c r="G68" s="87">
        <f t="shared" si="66"/>
        <v>6.1</v>
      </c>
      <c r="H68" s="87">
        <f t="shared" si="66"/>
        <v>1</v>
      </c>
      <c r="I68" s="87">
        <f t="shared" si="66"/>
        <v>1.4</v>
      </c>
      <c r="J68" s="87">
        <f t="shared" si="66"/>
        <v>4.8</v>
      </c>
      <c r="K68" s="87">
        <f t="shared" si="66"/>
        <v>4.4000000000000004</v>
      </c>
      <c r="L68" s="87">
        <f t="shared" si="66"/>
        <v>1</v>
      </c>
      <c r="M68" s="87">
        <f t="shared" si="66"/>
        <v>5.5</v>
      </c>
      <c r="N68" s="87">
        <f t="shared" si="66"/>
        <v>1</v>
      </c>
      <c r="O68" s="87">
        <f t="shared" si="65"/>
        <v>6.3</v>
      </c>
    </row>
    <row r="69" spans="1:15" ht="12.75" customHeight="1" x14ac:dyDescent="0.2">
      <c r="A69" s="66">
        <v>2018</v>
      </c>
      <c r="B69" s="46"/>
      <c r="C69" s="87">
        <f t="shared" ref="C69:N69" si="67">IF(C50=0," ",ROUND(ROUND(C50,1)*100/ROUND(C49,1)-100,1))</f>
        <v>-0.3</v>
      </c>
      <c r="D69" s="87">
        <f t="shared" si="67"/>
        <v>-0.1</v>
      </c>
      <c r="E69" s="87">
        <f t="shared" si="67"/>
        <v>-1.8</v>
      </c>
      <c r="F69" s="87">
        <f t="shared" si="67"/>
        <v>1</v>
      </c>
      <c r="G69" s="87">
        <f t="shared" si="67"/>
        <v>7</v>
      </c>
      <c r="H69" s="87">
        <f t="shared" si="67"/>
        <v>11</v>
      </c>
      <c r="I69" s="87">
        <f t="shared" si="67"/>
        <v>12.2</v>
      </c>
      <c r="J69" s="87">
        <f t="shared" si="67"/>
        <v>12.7</v>
      </c>
      <c r="K69" s="87">
        <f t="shared" si="67"/>
        <v>15.4</v>
      </c>
      <c r="L69" s="87">
        <f t="shared" si="67"/>
        <v>18.899999999999999</v>
      </c>
      <c r="M69" s="87">
        <f t="shared" si="67"/>
        <v>18.7</v>
      </c>
      <c r="N69" s="87">
        <f t="shared" si="67"/>
        <v>13.3</v>
      </c>
      <c r="O69" s="87">
        <f t="shared" si="65"/>
        <v>9</v>
      </c>
    </row>
    <row r="70" spans="1:15" ht="12.75" customHeight="1" x14ac:dyDescent="0.2">
      <c r="A70" s="66">
        <v>2019</v>
      </c>
      <c r="B70" s="46"/>
      <c r="C70" s="87">
        <f t="shared" ref="C70:N70" si="68">IF(C51=0," ",ROUND(ROUND(C51,1)*100/ROUND(C50,1)-100,1))</f>
        <v>2.2000000000000002</v>
      </c>
      <c r="D70" s="87">
        <f t="shared" si="68"/>
        <v>0.2</v>
      </c>
      <c r="E70" s="87">
        <f t="shared" si="68"/>
        <v>4</v>
      </c>
      <c r="F70" s="87">
        <f t="shared" si="68"/>
        <v>4</v>
      </c>
      <c r="G70" s="87">
        <f t="shared" si="68"/>
        <v>4</v>
      </c>
      <c r="H70" s="87">
        <f t="shared" si="68"/>
        <v>1.4</v>
      </c>
      <c r="I70" s="87">
        <f t="shared" si="68"/>
        <v>-0.5</v>
      </c>
      <c r="J70" s="87">
        <f t="shared" si="68"/>
        <v>-3</v>
      </c>
      <c r="K70" s="87">
        <f t="shared" si="68"/>
        <v>-8.3000000000000007</v>
      </c>
      <c r="L70" s="87">
        <f t="shared" si="68"/>
        <v>-10.1</v>
      </c>
      <c r="M70" s="87">
        <f t="shared" si="68"/>
        <v>-13</v>
      </c>
      <c r="N70" s="87">
        <f t="shared" si="68"/>
        <v>-8.4</v>
      </c>
      <c r="O70" s="87">
        <f t="shared" si="65"/>
        <v>-2.6</v>
      </c>
    </row>
    <row r="71" spans="1:15" ht="12.75" customHeight="1" x14ac:dyDescent="0.2">
      <c r="A71" s="66">
        <v>2020</v>
      </c>
      <c r="B71" s="46"/>
      <c r="C71" s="87">
        <f t="shared" ref="C71:N72" si="69">IF(C52=0," ",ROUND(ROUND(C52,1)*100/ROUND(C51,1)-100,1))</f>
        <v>4.3</v>
      </c>
      <c r="D71" s="87">
        <f t="shared" si="69"/>
        <v>3</v>
      </c>
      <c r="E71" s="87">
        <f t="shared" si="69"/>
        <v>-3.4</v>
      </c>
      <c r="F71" s="87">
        <f t="shared" si="69"/>
        <v>-14.2</v>
      </c>
      <c r="G71" s="87">
        <f t="shared" si="69"/>
        <v>-20.6</v>
      </c>
      <c r="H71" s="87">
        <f t="shared" si="69"/>
        <v>-16.7</v>
      </c>
      <c r="I71" s="87">
        <f t="shared" si="69"/>
        <v>-12.1</v>
      </c>
      <c r="J71" s="87">
        <f t="shared" si="69"/>
        <v>-11.9</v>
      </c>
      <c r="K71" s="87">
        <f t="shared" si="69"/>
        <v>-12.9</v>
      </c>
      <c r="L71" s="87">
        <f t="shared" si="69"/>
        <v>-12</v>
      </c>
      <c r="M71" s="87">
        <f t="shared" si="69"/>
        <v>-13.6</v>
      </c>
      <c r="N71" s="87">
        <f t="shared" si="69"/>
        <v>-11.1</v>
      </c>
      <c r="O71" s="87">
        <f t="shared" si="65"/>
        <v>-10.3</v>
      </c>
    </row>
    <row r="72" spans="1:15" ht="12.75" customHeight="1" x14ac:dyDescent="0.2">
      <c r="A72" s="134">
        <v>2021</v>
      </c>
      <c r="B72" s="46"/>
      <c r="C72" s="87">
        <f t="shared" si="69"/>
        <v>-5.0999999999999996</v>
      </c>
      <c r="D72" s="87">
        <f t="shared" si="69"/>
        <v>0.2</v>
      </c>
      <c r="E72" s="87">
        <f t="shared" si="69"/>
        <v>10.3</v>
      </c>
      <c r="F72" s="87">
        <f t="shared" si="69"/>
        <v>20.6</v>
      </c>
      <c r="G72" s="87">
        <f t="shared" si="69"/>
        <v>27.3</v>
      </c>
      <c r="H72" s="87">
        <f t="shared" si="69"/>
        <v>23</v>
      </c>
      <c r="I72" s="87">
        <f t="shared" si="69"/>
        <v>23.1</v>
      </c>
      <c r="J72" s="87" t="str">
        <f t="shared" si="69"/>
        <v xml:space="preserve"> </v>
      </c>
      <c r="K72" s="87" t="str">
        <f t="shared" si="69"/>
        <v xml:space="preserve"> </v>
      </c>
      <c r="L72" s="87" t="str">
        <f t="shared" si="69"/>
        <v xml:space="preserve"> </v>
      </c>
      <c r="M72" s="87" t="str">
        <f t="shared" si="69"/>
        <v xml:space="preserve"> </v>
      </c>
      <c r="N72" s="87" t="str">
        <f t="shared" si="69"/>
        <v xml:space="preserve"> </v>
      </c>
      <c r="O72" s="87" t="str">
        <f t="shared" si="65"/>
        <v xml:space="preserve"> </v>
      </c>
    </row>
    <row r="73" spans="1:15" ht="12.75" customHeight="1" x14ac:dyDescent="0.2"/>
  </sheetData>
  <customSheetViews>
    <customSheetView guid="{14493184-DA4B-400F-B257-6CC69D97FB7C}" showPageBreaks="1" printArea="1" topLeftCell="A1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&amp;C20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&amp;C20</oddFooter>
      </headerFooter>
    </customSheetView>
    <customSheetView guid="{9F831791-35FE-48B9-B51E-7149413B65FB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&amp;C20</oddFooter>
      </headerFooter>
    </customSheetView>
    <customSheetView guid="{F9E9A101-0AED-4E93-9EB5-9B29754FB962}" showPageBreaks="1" printArea="1" topLeftCell="A17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&amp;C20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Normal="100" workbookViewId="0">
      <selection activeCell="I1" sqref="I1"/>
    </sheetView>
  </sheetViews>
  <sheetFormatPr baseColWidth="10" defaultColWidth="11.42578125" defaultRowHeight="12" x14ac:dyDescent="0.2"/>
  <cols>
    <col min="1" max="1" width="6.7109375" style="70" customWidth="1"/>
    <col min="2" max="2" width="10.28515625" style="70" customWidth="1"/>
    <col min="3" max="4" width="11.5703125" style="70" customWidth="1"/>
    <col min="5" max="8" width="12.140625" style="70" customWidth="1"/>
    <col min="9" max="16384" width="11.42578125" style="70"/>
  </cols>
  <sheetData>
    <row r="1" spans="1:11" ht="12" customHeight="1" x14ac:dyDescent="0.2">
      <c r="A1" s="170" t="s">
        <v>37</v>
      </c>
      <c r="B1" s="170"/>
      <c r="C1" s="170"/>
      <c r="D1" s="170"/>
      <c r="E1" s="170"/>
      <c r="F1" s="170"/>
      <c r="G1" s="170"/>
      <c r="H1" s="170"/>
    </row>
    <row r="2" spans="1:11" ht="10.5" customHeight="1" x14ac:dyDescent="0.25">
      <c r="A2" s="69"/>
      <c r="B2" s="69"/>
      <c r="C2" s="69"/>
      <c r="D2" s="69"/>
      <c r="E2" s="69"/>
      <c r="F2" s="69"/>
      <c r="G2" s="69"/>
      <c r="H2" s="69"/>
    </row>
    <row r="3" spans="1:11" s="69" customFormat="1" ht="12" customHeight="1" x14ac:dyDescent="0.2">
      <c r="A3" s="170" t="s">
        <v>72</v>
      </c>
      <c r="B3" s="170"/>
      <c r="C3" s="170"/>
      <c r="D3" s="170"/>
      <c r="E3" s="170"/>
      <c r="F3" s="170"/>
      <c r="G3" s="170"/>
      <c r="H3" s="170"/>
    </row>
    <row r="4" spans="1:11" s="69" customFormat="1" ht="12" customHeight="1" x14ac:dyDescent="0.25">
      <c r="A4" s="170" t="s">
        <v>38</v>
      </c>
      <c r="B4" s="170"/>
      <c r="C4" s="170"/>
      <c r="D4" s="170"/>
      <c r="E4" s="170"/>
      <c r="F4" s="170"/>
      <c r="G4" s="170"/>
      <c r="H4" s="170"/>
    </row>
    <row r="5" spans="1:11" s="69" customFormat="1" ht="10.5" customHeight="1" x14ac:dyDescent="0.25"/>
    <row r="6" spans="1:11" s="69" customFormat="1" ht="12" customHeight="1" x14ac:dyDescent="0.2">
      <c r="A6" s="171" t="s">
        <v>75</v>
      </c>
      <c r="B6" s="171"/>
      <c r="C6" s="171"/>
      <c r="D6" s="171"/>
      <c r="E6" s="171"/>
      <c r="F6" s="171"/>
      <c r="G6" s="171"/>
      <c r="H6" s="171"/>
    </row>
    <row r="7" spans="1:11" ht="9" customHeight="1" x14ac:dyDescent="0.2"/>
    <row r="8" spans="1:11" ht="14.1" customHeight="1" x14ac:dyDescent="0.2">
      <c r="A8" s="73"/>
      <c r="B8" s="33"/>
      <c r="C8" s="173" t="s">
        <v>39</v>
      </c>
      <c r="D8" s="174"/>
      <c r="E8" s="173" t="s">
        <v>64</v>
      </c>
      <c r="F8" s="175"/>
      <c r="G8" s="175"/>
      <c r="H8" s="175"/>
    </row>
    <row r="9" spans="1:11" ht="14.1" customHeight="1" x14ac:dyDescent="0.2">
      <c r="A9" s="176" t="s">
        <v>40</v>
      </c>
      <c r="B9" s="177"/>
      <c r="C9" s="33"/>
      <c r="D9" s="33" t="s">
        <v>41</v>
      </c>
      <c r="E9" s="34"/>
      <c r="F9" s="33" t="s">
        <v>41</v>
      </c>
      <c r="G9" s="173" t="s">
        <v>42</v>
      </c>
      <c r="H9" s="175"/>
    </row>
    <row r="10" spans="1:11" ht="14.1" customHeight="1" x14ac:dyDescent="0.2">
      <c r="A10" s="71"/>
      <c r="B10" s="72"/>
      <c r="C10" s="72" t="s">
        <v>43</v>
      </c>
      <c r="D10" s="72" t="s">
        <v>44</v>
      </c>
      <c r="E10" s="35" t="s">
        <v>43</v>
      </c>
      <c r="F10" s="72" t="s">
        <v>44</v>
      </c>
      <c r="G10" s="34" t="s">
        <v>65</v>
      </c>
      <c r="H10" s="73" t="s">
        <v>45</v>
      </c>
    </row>
    <row r="11" spans="1:11" ht="14.1" customHeight="1" x14ac:dyDescent="0.2">
      <c r="A11" s="176" t="s">
        <v>46</v>
      </c>
      <c r="B11" s="177"/>
      <c r="C11" s="72" t="s">
        <v>47</v>
      </c>
      <c r="D11" s="72" t="s">
        <v>48</v>
      </c>
      <c r="E11" s="35" t="s">
        <v>47</v>
      </c>
      <c r="F11" s="72" t="s">
        <v>48</v>
      </c>
      <c r="G11" s="35" t="s">
        <v>66</v>
      </c>
      <c r="H11" s="82" t="s">
        <v>49</v>
      </c>
    </row>
    <row r="12" spans="1:11" ht="14.1" customHeight="1" x14ac:dyDescent="0.2">
      <c r="A12" s="36"/>
      <c r="B12" s="37"/>
      <c r="C12" s="37"/>
      <c r="D12" s="37" t="s">
        <v>50</v>
      </c>
      <c r="E12" s="38"/>
      <c r="F12" s="37" t="s">
        <v>50</v>
      </c>
      <c r="G12" s="38"/>
      <c r="H12" s="36"/>
    </row>
    <row r="14" spans="1:11" x14ac:dyDescent="0.2">
      <c r="B14" s="172" t="s">
        <v>51</v>
      </c>
      <c r="C14" s="172"/>
      <c r="D14" s="172"/>
      <c r="E14" s="172"/>
      <c r="F14" s="172"/>
      <c r="G14" s="172"/>
      <c r="H14" s="172"/>
    </row>
    <row r="15" spans="1:11" ht="11.45" customHeight="1" x14ac:dyDescent="0.2"/>
    <row r="16" spans="1:11" s="81" customFormat="1" ht="10.9" customHeight="1" x14ac:dyDescent="0.2">
      <c r="A16" s="54">
        <v>2010</v>
      </c>
      <c r="B16" s="60" t="s">
        <v>52</v>
      </c>
      <c r="C16" s="96">
        <v>93.2</v>
      </c>
      <c r="D16" s="97">
        <v>1.2</v>
      </c>
      <c r="E16" s="96">
        <v>93.8</v>
      </c>
      <c r="F16" s="97">
        <v>1.8</v>
      </c>
      <c r="G16" s="96">
        <v>93.2</v>
      </c>
      <c r="H16" s="100" t="s">
        <v>15</v>
      </c>
      <c r="J16" s="18"/>
      <c r="K16" s="18"/>
    </row>
    <row r="17" spans="1:11" s="81" customFormat="1" ht="10.9" customHeight="1" x14ac:dyDescent="0.2">
      <c r="A17" s="54">
        <v>2011</v>
      </c>
      <c r="B17" s="60" t="s">
        <v>52</v>
      </c>
      <c r="C17" s="96">
        <v>95.1</v>
      </c>
      <c r="D17" s="97">
        <v>2</v>
      </c>
      <c r="E17" s="96">
        <v>95</v>
      </c>
      <c r="F17" s="97">
        <v>1.3</v>
      </c>
      <c r="G17" s="96">
        <v>94.5</v>
      </c>
      <c r="H17" s="100" t="s">
        <v>15</v>
      </c>
      <c r="J17" s="18"/>
      <c r="K17" s="18"/>
    </row>
    <row r="18" spans="1:11" s="81" customFormat="1" ht="10.9" customHeight="1" x14ac:dyDescent="0.2">
      <c r="A18" s="54">
        <v>2012</v>
      </c>
      <c r="B18" s="60" t="s">
        <v>52</v>
      </c>
      <c r="C18" s="96">
        <v>97.2</v>
      </c>
      <c r="D18" s="97">
        <v>2.2000000000000002</v>
      </c>
      <c r="E18" s="96">
        <v>96.2</v>
      </c>
      <c r="F18" s="97">
        <v>1.3</v>
      </c>
      <c r="G18" s="96">
        <v>95.8</v>
      </c>
      <c r="H18" s="100" t="s">
        <v>15</v>
      </c>
      <c r="J18" s="18"/>
      <c r="K18" s="18"/>
    </row>
    <row r="19" spans="1:11" s="81" customFormat="1" ht="10.9" customHeight="1" x14ac:dyDescent="0.2">
      <c r="A19" s="54">
        <v>2013</v>
      </c>
      <c r="B19" s="60" t="s">
        <v>52</v>
      </c>
      <c r="C19" s="96">
        <v>98.6</v>
      </c>
      <c r="D19" s="97">
        <v>1.4</v>
      </c>
      <c r="E19" s="96">
        <v>97.4</v>
      </c>
      <c r="F19" s="97">
        <v>1.2</v>
      </c>
      <c r="G19" s="96">
        <v>97</v>
      </c>
      <c r="H19" s="100" t="s">
        <v>15</v>
      </c>
      <c r="J19" s="18"/>
      <c r="K19" s="18"/>
    </row>
    <row r="20" spans="1:11" s="81" customFormat="1" ht="10.9" customHeight="1" x14ac:dyDescent="0.2">
      <c r="A20" s="54">
        <v>2014</v>
      </c>
      <c r="B20" s="60" t="s">
        <v>52</v>
      </c>
      <c r="C20" s="96">
        <v>99.3</v>
      </c>
      <c r="D20" s="97">
        <v>0.7</v>
      </c>
      <c r="E20" s="96">
        <v>98.6</v>
      </c>
      <c r="F20" s="97">
        <v>1.2</v>
      </c>
      <c r="G20" s="96">
        <v>98.4</v>
      </c>
      <c r="H20" s="100" t="s">
        <v>15</v>
      </c>
      <c r="J20" s="18"/>
      <c r="K20" s="18"/>
    </row>
    <row r="21" spans="1:11" ht="10.9" customHeight="1" x14ac:dyDescent="0.2">
      <c r="A21" s="54">
        <v>2015</v>
      </c>
      <c r="B21" s="60" t="s">
        <v>52</v>
      </c>
      <c r="C21" s="96">
        <v>100</v>
      </c>
      <c r="D21" s="97">
        <v>0.7</v>
      </c>
      <c r="E21" s="96">
        <v>100</v>
      </c>
      <c r="F21" s="97">
        <v>1.4</v>
      </c>
      <c r="G21" s="96">
        <v>100</v>
      </c>
      <c r="H21" s="96">
        <v>100</v>
      </c>
      <c r="J21" s="18"/>
      <c r="K21" s="18"/>
    </row>
    <row r="22" spans="1:11" ht="10.9" customHeight="1" x14ac:dyDescent="0.2">
      <c r="A22" s="30">
        <v>2016</v>
      </c>
      <c r="B22" s="92" t="s">
        <v>52</v>
      </c>
      <c r="C22" s="96">
        <v>100.6</v>
      </c>
      <c r="D22" s="97">
        <v>0.6</v>
      </c>
      <c r="E22" s="96">
        <v>101.6</v>
      </c>
      <c r="F22" s="97">
        <v>1.6</v>
      </c>
      <c r="G22" s="96">
        <v>101.6</v>
      </c>
      <c r="H22" s="96">
        <v>101.6</v>
      </c>
      <c r="J22" s="18"/>
      <c r="K22" s="18"/>
    </row>
    <row r="23" spans="1:11" ht="10.9" customHeight="1" x14ac:dyDescent="0.2">
      <c r="A23" s="30">
        <v>2017</v>
      </c>
      <c r="B23" s="92" t="s">
        <v>52</v>
      </c>
      <c r="C23" s="96">
        <v>102.2</v>
      </c>
      <c r="D23" s="97">
        <v>1.6</v>
      </c>
      <c r="E23" s="96">
        <v>103.2</v>
      </c>
      <c r="F23" s="97">
        <v>1.6</v>
      </c>
      <c r="G23" s="96">
        <v>103.3</v>
      </c>
      <c r="H23" s="96">
        <v>102.8</v>
      </c>
      <c r="J23" s="18"/>
      <c r="K23" s="18"/>
    </row>
    <row r="24" spans="1:11" ht="10.9" customHeight="1" x14ac:dyDescent="0.2">
      <c r="A24" s="30">
        <v>2018</v>
      </c>
      <c r="B24" s="92" t="s">
        <v>52</v>
      </c>
      <c r="C24" s="96">
        <v>104.2</v>
      </c>
      <c r="D24" s="97">
        <v>2</v>
      </c>
      <c r="E24" s="96">
        <v>105.1</v>
      </c>
      <c r="F24" s="97">
        <v>1.8</v>
      </c>
      <c r="G24" s="96">
        <v>105.2</v>
      </c>
      <c r="H24" s="96">
        <v>104.7</v>
      </c>
      <c r="J24" s="18"/>
      <c r="K24" s="18"/>
    </row>
    <row r="25" spans="1:11" ht="10.9" customHeight="1" x14ac:dyDescent="0.2">
      <c r="A25" s="71">
        <v>2019</v>
      </c>
      <c r="B25" s="59" t="s">
        <v>52</v>
      </c>
      <c r="C25" s="96">
        <v>105.8</v>
      </c>
      <c r="D25" s="97">
        <v>1.5</v>
      </c>
      <c r="E25" s="96">
        <v>107</v>
      </c>
      <c r="F25" s="97">
        <v>1.8</v>
      </c>
      <c r="G25" s="96">
        <v>106.9</v>
      </c>
      <c r="H25" s="96">
        <v>107.5</v>
      </c>
      <c r="J25" s="18"/>
      <c r="K25" s="18"/>
    </row>
    <row r="26" spans="1:11" s="131" customFormat="1" ht="10.9" customHeight="1" x14ac:dyDescent="0.2">
      <c r="A26" s="132">
        <v>2020</v>
      </c>
      <c r="B26" s="123" t="s">
        <v>52</v>
      </c>
      <c r="C26" s="96">
        <v>106.3</v>
      </c>
      <c r="D26" s="97">
        <v>0.5</v>
      </c>
      <c r="E26" s="96">
        <v>108.4</v>
      </c>
      <c r="F26" s="97">
        <v>1.3</v>
      </c>
      <c r="G26" s="96">
        <v>108.5</v>
      </c>
      <c r="H26" s="96">
        <v>108.3</v>
      </c>
      <c r="J26" s="18"/>
      <c r="K26" s="18"/>
    </row>
    <row r="27" spans="1:11" s="57" customFormat="1" ht="11.45" customHeight="1" x14ac:dyDescent="0.2">
      <c r="A27" s="71"/>
      <c r="B27" s="59"/>
      <c r="C27" s="99"/>
      <c r="D27" s="108"/>
      <c r="E27" s="98"/>
      <c r="F27" s="98"/>
      <c r="G27" s="99"/>
      <c r="H27" s="98"/>
      <c r="J27" s="58"/>
    </row>
    <row r="28" spans="1:11" ht="10.5" customHeight="1" x14ac:dyDescent="0.2">
      <c r="B28" s="172" t="s">
        <v>0</v>
      </c>
      <c r="C28" s="172"/>
      <c r="D28" s="172"/>
      <c r="E28" s="172"/>
      <c r="F28" s="172"/>
      <c r="G28" s="172"/>
      <c r="H28" s="172"/>
    </row>
    <row r="29" spans="1:11" ht="11.45" hidden="1" x14ac:dyDescent="0.2"/>
    <row r="30" spans="1:11" ht="11.45" hidden="1" x14ac:dyDescent="0.2">
      <c r="A30" s="70">
        <v>2017</v>
      </c>
      <c r="B30" s="89" t="s">
        <v>53</v>
      </c>
      <c r="C30" s="96">
        <v>100.6</v>
      </c>
      <c r="D30" s="88">
        <v>1.5</v>
      </c>
      <c r="E30" s="96">
        <v>102.4</v>
      </c>
      <c r="F30" s="88">
        <v>1.5</v>
      </c>
      <c r="G30" s="96">
        <v>102.4</v>
      </c>
      <c r="H30" s="96">
        <v>102.4</v>
      </c>
    </row>
    <row r="31" spans="1:11" ht="11.45" hidden="1" x14ac:dyDescent="0.2">
      <c r="B31" s="89" t="s">
        <v>54</v>
      </c>
      <c r="C31" s="96">
        <v>101.3</v>
      </c>
      <c r="D31" s="88">
        <v>1.9</v>
      </c>
      <c r="E31" s="96">
        <v>102.7</v>
      </c>
      <c r="F31" s="88">
        <v>1.6</v>
      </c>
      <c r="G31" s="96">
        <v>102.7</v>
      </c>
      <c r="H31" s="96">
        <v>102.4</v>
      </c>
    </row>
    <row r="32" spans="1:11" ht="11.45" hidden="1" x14ac:dyDescent="0.2">
      <c r="B32" s="89" t="s">
        <v>3</v>
      </c>
      <c r="C32" s="96">
        <v>101.5</v>
      </c>
      <c r="D32" s="88">
        <v>1.4</v>
      </c>
      <c r="E32" s="96">
        <v>102.8</v>
      </c>
      <c r="F32" s="88">
        <v>1.6</v>
      </c>
      <c r="G32" s="96">
        <v>102.8</v>
      </c>
      <c r="H32" s="96">
        <v>102.4</v>
      </c>
    </row>
    <row r="33" spans="1:10" ht="11.45" hidden="1" x14ac:dyDescent="0.2">
      <c r="B33" s="89" t="s">
        <v>4</v>
      </c>
      <c r="C33" s="96">
        <v>102</v>
      </c>
      <c r="D33" s="88">
        <v>1.8</v>
      </c>
      <c r="E33" s="96">
        <v>102.9</v>
      </c>
      <c r="F33" s="88">
        <v>1.6</v>
      </c>
      <c r="G33" s="96">
        <v>103</v>
      </c>
      <c r="H33" s="96">
        <v>102.7</v>
      </c>
    </row>
    <row r="34" spans="1:10" ht="11.45" hidden="1" x14ac:dyDescent="0.2">
      <c r="B34" s="89" t="s">
        <v>5</v>
      </c>
      <c r="C34" s="96">
        <v>102</v>
      </c>
      <c r="D34" s="88">
        <v>1.3</v>
      </c>
      <c r="E34" s="96">
        <v>103.1</v>
      </c>
      <c r="F34" s="88">
        <v>1.7</v>
      </c>
      <c r="G34" s="96">
        <v>103.2</v>
      </c>
      <c r="H34" s="96">
        <v>102.7</v>
      </c>
    </row>
    <row r="35" spans="1:10" ht="11.45" hidden="1" x14ac:dyDescent="0.2">
      <c r="B35" s="89" t="s">
        <v>6</v>
      </c>
      <c r="C35" s="96">
        <v>102.3</v>
      </c>
      <c r="D35" s="88">
        <v>1.5</v>
      </c>
      <c r="E35" s="96">
        <v>103.2</v>
      </c>
      <c r="F35" s="88">
        <v>1.7</v>
      </c>
      <c r="G35" s="96">
        <v>103.3</v>
      </c>
      <c r="H35" s="96">
        <v>102.8</v>
      </c>
    </row>
    <row r="36" spans="1:10" ht="11.45" hidden="1" x14ac:dyDescent="0.2">
      <c r="B36" s="89" t="s">
        <v>7</v>
      </c>
      <c r="C36" s="96">
        <v>102.7</v>
      </c>
      <c r="D36" s="88">
        <v>1.5</v>
      </c>
      <c r="E36" s="96">
        <v>103.3</v>
      </c>
      <c r="F36" s="88">
        <v>1.6</v>
      </c>
      <c r="G36" s="96">
        <v>103.4</v>
      </c>
      <c r="H36" s="96">
        <v>102.9</v>
      </c>
    </row>
    <row r="37" spans="1:10" ht="11.45" hidden="1" x14ac:dyDescent="0.2">
      <c r="B37" s="63" t="s">
        <v>55</v>
      </c>
      <c r="C37" s="96">
        <v>102.9</v>
      </c>
      <c r="D37" s="88">
        <v>1.7</v>
      </c>
      <c r="E37" s="96">
        <v>103.4</v>
      </c>
      <c r="F37" s="88">
        <v>1.7</v>
      </c>
      <c r="G37" s="96">
        <v>103.5</v>
      </c>
      <c r="H37" s="96">
        <v>102.9</v>
      </c>
    </row>
    <row r="38" spans="1:10" ht="11.45" hidden="1" x14ac:dyDescent="0.2">
      <c r="B38" s="89" t="s">
        <v>56</v>
      </c>
      <c r="C38" s="96">
        <v>102.9</v>
      </c>
      <c r="D38" s="88">
        <v>1.7</v>
      </c>
      <c r="E38" s="96">
        <v>103.5</v>
      </c>
      <c r="F38" s="88">
        <v>1.6</v>
      </c>
      <c r="G38" s="96">
        <v>103.6</v>
      </c>
      <c r="H38" s="96">
        <v>103</v>
      </c>
    </row>
    <row r="39" spans="1:10" ht="11.45" hidden="1" x14ac:dyDescent="0.2">
      <c r="A39" s="30"/>
      <c r="B39" s="89" t="s">
        <v>57</v>
      </c>
      <c r="C39" s="96">
        <v>102.8</v>
      </c>
      <c r="D39" s="88">
        <v>1.4</v>
      </c>
      <c r="E39" s="96">
        <v>103.7</v>
      </c>
      <c r="F39" s="88">
        <v>1.6</v>
      </c>
      <c r="G39" s="96">
        <v>103.8</v>
      </c>
      <c r="H39" s="96">
        <v>103.1</v>
      </c>
    </row>
    <row r="40" spans="1:10" ht="11.45" hidden="1" x14ac:dyDescent="0.2">
      <c r="B40" s="89" t="s">
        <v>58</v>
      </c>
      <c r="C40" s="96">
        <v>102.4</v>
      </c>
      <c r="D40" s="88">
        <v>1.7</v>
      </c>
      <c r="E40" s="96">
        <v>103.8</v>
      </c>
      <c r="F40" s="88">
        <v>1.6</v>
      </c>
      <c r="G40" s="96">
        <v>103.9</v>
      </c>
      <c r="H40" s="96">
        <v>103.1</v>
      </c>
    </row>
    <row r="41" spans="1:10" ht="11.45" hidden="1" x14ac:dyDescent="0.2">
      <c r="B41" s="89" t="s">
        <v>59</v>
      </c>
      <c r="C41" s="96">
        <v>102.9</v>
      </c>
      <c r="D41" s="88">
        <v>1.6</v>
      </c>
      <c r="E41" s="96">
        <v>103.9</v>
      </c>
      <c r="F41" s="88">
        <v>1.7</v>
      </c>
      <c r="G41" s="96">
        <v>104</v>
      </c>
      <c r="H41" s="96">
        <v>103.1</v>
      </c>
    </row>
    <row r="42" spans="1:10" s="57" customFormat="1" ht="11.45" customHeight="1" x14ac:dyDescent="0.2">
      <c r="A42" s="141"/>
      <c r="B42" s="59"/>
      <c r="C42" s="99"/>
      <c r="D42" s="108"/>
      <c r="E42" s="98"/>
      <c r="F42" s="98"/>
      <c r="G42" s="99"/>
      <c r="H42" s="98"/>
      <c r="J42" s="58"/>
    </row>
    <row r="43" spans="1:10" ht="10.9" customHeight="1" x14ac:dyDescent="0.2">
      <c r="A43" s="70">
        <v>2018</v>
      </c>
      <c r="B43" s="89" t="s">
        <v>53</v>
      </c>
      <c r="C43" s="96">
        <v>102.2</v>
      </c>
      <c r="D43" s="88">
        <v>1.6</v>
      </c>
      <c r="E43" s="96">
        <v>104.4</v>
      </c>
      <c r="F43" s="88">
        <v>2</v>
      </c>
      <c r="G43" s="96">
        <v>104.4</v>
      </c>
      <c r="H43" s="96">
        <v>104.1</v>
      </c>
    </row>
    <row r="44" spans="1:10" ht="10.9" customHeight="1" x14ac:dyDescent="0.2">
      <c r="B44" s="89" t="s">
        <v>54</v>
      </c>
      <c r="C44" s="96">
        <v>102.7</v>
      </c>
      <c r="D44" s="88">
        <v>1.4</v>
      </c>
      <c r="E44" s="96">
        <v>104.5</v>
      </c>
      <c r="F44" s="88">
        <v>1.8</v>
      </c>
      <c r="G44" s="96">
        <v>104.5</v>
      </c>
      <c r="H44" s="96">
        <v>104.1</v>
      </c>
    </row>
    <row r="45" spans="1:10" ht="10.9" customHeight="1" x14ac:dyDescent="0.2">
      <c r="B45" s="89" t="s">
        <v>3</v>
      </c>
      <c r="C45" s="96">
        <v>103.3</v>
      </c>
      <c r="D45" s="88">
        <v>1.8</v>
      </c>
      <c r="E45" s="96">
        <v>104.6</v>
      </c>
      <c r="F45" s="88">
        <v>1.8</v>
      </c>
      <c r="G45" s="96">
        <v>104.7</v>
      </c>
      <c r="H45" s="96">
        <v>104.1</v>
      </c>
    </row>
    <row r="46" spans="1:10" ht="10.9" customHeight="1" x14ac:dyDescent="0.2">
      <c r="B46" s="89" t="s">
        <v>4</v>
      </c>
      <c r="C46" s="96">
        <v>103.5</v>
      </c>
      <c r="D46" s="88">
        <v>1.5</v>
      </c>
      <c r="E46" s="96">
        <v>104.8</v>
      </c>
      <c r="F46" s="88">
        <v>1.8</v>
      </c>
      <c r="G46" s="96">
        <v>104.9</v>
      </c>
      <c r="H46" s="96">
        <v>104.3</v>
      </c>
    </row>
    <row r="47" spans="1:10" ht="10.9" customHeight="1" x14ac:dyDescent="0.2">
      <c r="B47" s="89" t="s">
        <v>5</v>
      </c>
      <c r="C47" s="96">
        <v>104.2</v>
      </c>
      <c r="D47" s="88">
        <v>2.2000000000000002</v>
      </c>
      <c r="E47" s="96">
        <v>104.9</v>
      </c>
      <c r="F47" s="88">
        <v>1.7</v>
      </c>
      <c r="G47" s="96">
        <v>105</v>
      </c>
      <c r="H47" s="96">
        <v>104.3</v>
      </c>
    </row>
    <row r="48" spans="1:10" ht="10.9" customHeight="1" x14ac:dyDescent="0.2">
      <c r="B48" s="89" t="s">
        <v>6</v>
      </c>
      <c r="C48" s="96">
        <v>104.4</v>
      </c>
      <c r="D48" s="88">
        <v>2.1</v>
      </c>
      <c r="E48" s="96">
        <v>105</v>
      </c>
      <c r="F48" s="88">
        <v>1.7</v>
      </c>
      <c r="G48" s="96">
        <v>105.1</v>
      </c>
      <c r="H48" s="96">
        <v>104.6</v>
      </c>
    </row>
    <row r="49" spans="1:8" ht="10.9" customHeight="1" x14ac:dyDescent="0.2">
      <c r="B49" s="89" t="s">
        <v>7</v>
      </c>
      <c r="C49" s="96">
        <v>104.8</v>
      </c>
      <c r="D49" s="88">
        <v>2</v>
      </c>
      <c r="E49" s="96">
        <v>105.2</v>
      </c>
      <c r="F49" s="88">
        <v>1.8</v>
      </c>
      <c r="G49" s="96">
        <v>105.3</v>
      </c>
      <c r="H49" s="96">
        <v>104.9</v>
      </c>
    </row>
    <row r="50" spans="1:8" ht="10.9" customHeight="1" x14ac:dyDescent="0.2">
      <c r="B50" s="63" t="s">
        <v>55</v>
      </c>
      <c r="C50" s="96">
        <v>105</v>
      </c>
      <c r="D50" s="88">
        <v>2</v>
      </c>
      <c r="E50" s="96">
        <v>105.4</v>
      </c>
      <c r="F50" s="88">
        <v>1.9</v>
      </c>
      <c r="G50" s="96">
        <v>105.5</v>
      </c>
      <c r="H50" s="96">
        <v>104.9</v>
      </c>
    </row>
    <row r="51" spans="1:8" ht="10.9" customHeight="1" x14ac:dyDescent="0.2">
      <c r="B51" s="89" t="s">
        <v>56</v>
      </c>
      <c r="C51" s="96">
        <v>105.3</v>
      </c>
      <c r="D51" s="88">
        <v>2.2999999999999998</v>
      </c>
      <c r="E51" s="96">
        <v>105.4</v>
      </c>
      <c r="F51" s="88">
        <v>1.8</v>
      </c>
      <c r="G51" s="96">
        <v>105.4</v>
      </c>
      <c r="H51" s="96">
        <v>104.9</v>
      </c>
    </row>
    <row r="52" spans="1:8" ht="10.9" customHeight="1" x14ac:dyDescent="0.2">
      <c r="A52" s="30"/>
      <c r="B52" s="89" t="s">
        <v>57</v>
      </c>
      <c r="C52" s="96">
        <v>105.6</v>
      </c>
      <c r="D52" s="88">
        <v>2.7</v>
      </c>
      <c r="E52" s="96">
        <v>105.6</v>
      </c>
      <c r="F52" s="88">
        <v>1.8</v>
      </c>
      <c r="G52" s="96">
        <v>105.6</v>
      </c>
      <c r="H52" s="96">
        <v>105.3</v>
      </c>
    </row>
    <row r="53" spans="1:8" ht="10.9" customHeight="1" x14ac:dyDescent="0.2">
      <c r="B53" s="89" t="s">
        <v>58</v>
      </c>
      <c r="C53" s="96">
        <v>104.9</v>
      </c>
      <c r="D53" s="88">
        <v>2.4</v>
      </c>
      <c r="E53" s="96">
        <v>105.7</v>
      </c>
      <c r="F53" s="88">
        <v>1.8</v>
      </c>
      <c r="G53" s="96">
        <v>105.8</v>
      </c>
      <c r="H53" s="96">
        <v>105.3</v>
      </c>
    </row>
    <row r="54" spans="1:8" ht="10.9" customHeight="1" x14ac:dyDescent="0.2">
      <c r="B54" s="89" t="s">
        <v>59</v>
      </c>
      <c r="C54" s="96">
        <v>104.9</v>
      </c>
      <c r="D54" s="88">
        <v>1.9</v>
      </c>
      <c r="E54" s="96">
        <v>105.8</v>
      </c>
      <c r="F54" s="88">
        <v>1.8</v>
      </c>
      <c r="G54" s="96">
        <v>105.9</v>
      </c>
      <c r="H54" s="96">
        <v>105.3</v>
      </c>
    </row>
    <row r="55" spans="1:8" ht="7.9" customHeight="1" x14ac:dyDescent="0.2">
      <c r="B55" s="90"/>
      <c r="C55" s="96"/>
      <c r="D55" s="88"/>
      <c r="E55" s="96"/>
      <c r="F55" s="88"/>
      <c r="G55" s="96"/>
      <c r="H55" s="96"/>
    </row>
    <row r="56" spans="1:8" ht="10.9" customHeight="1" x14ac:dyDescent="0.2">
      <c r="A56" s="70">
        <v>2019</v>
      </c>
      <c r="B56" s="89" t="s">
        <v>53</v>
      </c>
      <c r="C56" s="96">
        <v>103.9</v>
      </c>
      <c r="D56" s="88">
        <v>1.7</v>
      </c>
      <c r="E56" s="96">
        <v>106.3</v>
      </c>
      <c r="F56" s="88">
        <v>1.8</v>
      </c>
      <c r="G56" s="96">
        <v>106.2</v>
      </c>
      <c r="H56" s="96">
        <v>107</v>
      </c>
    </row>
    <row r="57" spans="1:8" ht="10.9" customHeight="1" x14ac:dyDescent="0.2">
      <c r="B57" s="89" t="s">
        <v>54</v>
      </c>
      <c r="C57" s="96">
        <v>104.4</v>
      </c>
      <c r="D57" s="88">
        <v>1.7</v>
      </c>
      <c r="E57" s="96">
        <v>106.4</v>
      </c>
      <c r="F57" s="88">
        <v>1.8</v>
      </c>
      <c r="G57" s="96">
        <v>106.3</v>
      </c>
      <c r="H57" s="96">
        <v>107</v>
      </c>
    </row>
    <row r="58" spans="1:8" ht="10.9" customHeight="1" x14ac:dyDescent="0.2">
      <c r="B58" s="63" t="s">
        <v>3</v>
      </c>
      <c r="C58" s="96">
        <v>104.9</v>
      </c>
      <c r="D58" s="88">
        <v>1.5</v>
      </c>
      <c r="E58" s="96">
        <v>106.5</v>
      </c>
      <c r="F58" s="88">
        <v>1.8</v>
      </c>
      <c r="G58" s="96">
        <v>106.4</v>
      </c>
      <c r="H58" s="96">
        <v>107</v>
      </c>
    </row>
    <row r="59" spans="1:8" ht="10.9" customHeight="1" x14ac:dyDescent="0.2">
      <c r="B59" s="89" t="s">
        <v>4</v>
      </c>
      <c r="C59" s="96">
        <v>105.8</v>
      </c>
      <c r="D59" s="88">
        <v>2.2000000000000002</v>
      </c>
      <c r="E59" s="96">
        <v>106.7</v>
      </c>
      <c r="F59" s="88">
        <v>1.8</v>
      </c>
      <c r="G59" s="96">
        <v>106.6</v>
      </c>
      <c r="H59" s="96">
        <v>107.3</v>
      </c>
    </row>
    <row r="60" spans="1:8" ht="10.9" customHeight="1" x14ac:dyDescent="0.2">
      <c r="B60" s="63" t="s">
        <v>5</v>
      </c>
      <c r="C60" s="96">
        <v>105.9</v>
      </c>
      <c r="D60" s="88">
        <v>1.6</v>
      </c>
      <c r="E60" s="96">
        <v>106.8</v>
      </c>
      <c r="F60" s="88">
        <v>1.8</v>
      </c>
      <c r="G60" s="96">
        <v>106.7</v>
      </c>
      <c r="H60" s="96">
        <v>107.3</v>
      </c>
    </row>
    <row r="61" spans="1:8" ht="10.9" customHeight="1" x14ac:dyDescent="0.2">
      <c r="B61" s="63" t="s">
        <v>6</v>
      </c>
      <c r="C61" s="96">
        <v>106.3</v>
      </c>
      <c r="D61" s="88">
        <v>1.8</v>
      </c>
      <c r="E61" s="96">
        <v>106.9</v>
      </c>
      <c r="F61" s="88">
        <v>1.8</v>
      </c>
      <c r="G61" s="96">
        <v>106.7</v>
      </c>
      <c r="H61" s="96">
        <v>107.5</v>
      </c>
    </row>
    <row r="62" spans="1:8" ht="10.9" customHeight="1" x14ac:dyDescent="0.2">
      <c r="B62" s="63" t="s">
        <v>7</v>
      </c>
      <c r="C62" s="96">
        <v>106.6</v>
      </c>
      <c r="D62" s="88">
        <v>1.7</v>
      </c>
      <c r="E62" s="96">
        <v>107</v>
      </c>
      <c r="F62" s="88">
        <v>1.7</v>
      </c>
      <c r="G62" s="96">
        <v>106.9</v>
      </c>
      <c r="H62" s="96">
        <v>107.8</v>
      </c>
    </row>
    <row r="63" spans="1:8" ht="10.9" customHeight="1" x14ac:dyDescent="0.2">
      <c r="B63" s="63" t="s">
        <v>55</v>
      </c>
      <c r="C63" s="96">
        <v>106.5</v>
      </c>
      <c r="D63" s="88">
        <v>1.4</v>
      </c>
      <c r="E63" s="96">
        <v>107.1</v>
      </c>
      <c r="F63" s="88">
        <v>1.6</v>
      </c>
      <c r="G63" s="96">
        <v>106.9</v>
      </c>
      <c r="H63" s="96">
        <v>107.8</v>
      </c>
    </row>
    <row r="64" spans="1:8" ht="10.9" customHeight="1" x14ac:dyDescent="0.2">
      <c r="B64" s="63" t="s">
        <v>56</v>
      </c>
      <c r="C64" s="96">
        <v>106.5</v>
      </c>
      <c r="D64" s="88">
        <v>1.1000000000000001</v>
      </c>
      <c r="E64" s="96">
        <v>107.2</v>
      </c>
      <c r="F64" s="88">
        <v>1.7</v>
      </c>
      <c r="G64" s="96">
        <v>107</v>
      </c>
      <c r="H64" s="96">
        <v>107.9</v>
      </c>
    </row>
    <row r="65" spans="1:8" ht="10.9" customHeight="1" x14ac:dyDescent="0.2">
      <c r="B65" s="63" t="s">
        <v>57</v>
      </c>
      <c r="C65" s="96">
        <v>106.6</v>
      </c>
      <c r="D65" s="88">
        <v>0.9</v>
      </c>
      <c r="E65" s="96">
        <v>107.5</v>
      </c>
      <c r="F65" s="88">
        <v>1.8</v>
      </c>
      <c r="G65" s="96">
        <v>107.4</v>
      </c>
      <c r="H65" s="96">
        <v>107.9</v>
      </c>
    </row>
    <row r="66" spans="1:8" ht="10.9" customHeight="1" x14ac:dyDescent="0.2">
      <c r="B66" s="63" t="s">
        <v>58</v>
      </c>
      <c r="C66" s="96">
        <v>105.8</v>
      </c>
      <c r="D66" s="88">
        <v>0.9</v>
      </c>
      <c r="E66" s="96">
        <v>107.5</v>
      </c>
      <c r="F66" s="88">
        <v>1.7</v>
      </c>
      <c r="G66" s="96">
        <v>107.5</v>
      </c>
      <c r="H66" s="96">
        <v>107.9</v>
      </c>
    </row>
    <row r="67" spans="1:8" ht="10.9" customHeight="1" x14ac:dyDescent="0.2">
      <c r="B67" s="63" t="s">
        <v>59</v>
      </c>
      <c r="C67" s="96">
        <v>106.3</v>
      </c>
      <c r="D67" s="88">
        <v>1.3</v>
      </c>
      <c r="E67" s="96">
        <v>107.6</v>
      </c>
      <c r="F67" s="88">
        <v>1.7</v>
      </c>
      <c r="G67" s="96">
        <v>107.6</v>
      </c>
      <c r="H67" s="96">
        <v>108</v>
      </c>
    </row>
    <row r="68" spans="1:8" ht="7.9" customHeight="1" x14ac:dyDescent="0.2">
      <c r="C68" s="91"/>
      <c r="D68" s="88"/>
      <c r="E68" s="91"/>
      <c r="F68" s="88"/>
      <c r="G68" s="91"/>
      <c r="H68" s="91"/>
    </row>
    <row r="69" spans="1:8" ht="10.9" customHeight="1" x14ac:dyDescent="0.2">
      <c r="A69" s="70">
        <v>2020</v>
      </c>
      <c r="B69" s="89" t="s">
        <v>53</v>
      </c>
      <c r="C69" s="96">
        <v>105.5</v>
      </c>
      <c r="D69" s="88">
        <v>1.5</v>
      </c>
      <c r="E69" s="96">
        <v>107.9</v>
      </c>
      <c r="F69" s="88">
        <v>1.5</v>
      </c>
      <c r="G69" s="96">
        <v>107.8</v>
      </c>
      <c r="H69" s="96">
        <v>108.2</v>
      </c>
    </row>
    <row r="70" spans="1:8" s="78" customFormat="1" ht="10.9" customHeight="1" x14ac:dyDescent="0.2">
      <c r="B70" s="89" t="s">
        <v>54</v>
      </c>
      <c r="C70" s="96">
        <v>106.2</v>
      </c>
      <c r="D70" s="88">
        <v>1.7</v>
      </c>
      <c r="E70" s="96">
        <v>108</v>
      </c>
      <c r="F70" s="88">
        <v>1.5</v>
      </c>
      <c r="G70" s="96">
        <v>108</v>
      </c>
      <c r="H70" s="96">
        <v>108.3</v>
      </c>
    </row>
    <row r="71" spans="1:8" s="79" customFormat="1" ht="10.9" customHeight="1" x14ac:dyDescent="0.2">
      <c r="B71" s="63" t="s">
        <v>3</v>
      </c>
      <c r="C71" s="96">
        <v>106.2</v>
      </c>
      <c r="D71" s="88">
        <v>1.2</v>
      </c>
      <c r="E71" s="96">
        <v>108.1</v>
      </c>
      <c r="F71" s="88">
        <v>1.5</v>
      </c>
      <c r="G71" s="96">
        <v>108.1</v>
      </c>
      <c r="H71" s="96">
        <v>108.3</v>
      </c>
    </row>
    <row r="72" spans="1:8" s="80" customFormat="1" ht="10.9" customHeight="1" x14ac:dyDescent="0.2">
      <c r="B72" s="89" t="s">
        <v>4</v>
      </c>
      <c r="C72" s="96">
        <v>106.7</v>
      </c>
      <c r="D72" s="88">
        <v>0.9</v>
      </c>
      <c r="E72" s="96">
        <v>108.3</v>
      </c>
      <c r="F72" s="88">
        <v>1.5</v>
      </c>
      <c r="G72" s="96">
        <v>108.2</v>
      </c>
      <c r="H72" s="96">
        <v>108.6</v>
      </c>
    </row>
    <row r="73" spans="1:8" s="101" customFormat="1" ht="10.9" customHeight="1" x14ac:dyDescent="0.2">
      <c r="B73" s="63" t="s">
        <v>5</v>
      </c>
      <c r="C73" s="96">
        <v>106.5</v>
      </c>
      <c r="D73" s="88">
        <v>0.6</v>
      </c>
      <c r="E73" s="96">
        <v>108.3</v>
      </c>
      <c r="F73" s="88">
        <v>1.4</v>
      </c>
      <c r="G73" s="96">
        <v>108.3</v>
      </c>
      <c r="H73" s="96">
        <v>108.6</v>
      </c>
    </row>
    <row r="74" spans="1:8" s="106" customFormat="1" ht="10.9" customHeight="1" x14ac:dyDescent="0.2">
      <c r="B74" s="63" t="s">
        <v>6</v>
      </c>
      <c r="C74" s="96">
        <v>107.1</v>
      </c>
      <c r="D74" s="88">
        <v>0.8</v>
      </c>
      <c r="E74" s="96">
        <v>108.4</v>
      </c>
      <c r="F74" s="88">
        <v>1.4</v>
      </c>
      <c r="G74" s="96">
        <v>108.4</v>
      </c>
      <c r="H74" s="96">
        <v>108.7</v>
      </c>
    </row>
    <row r="75" spans="1:8" s="110" customFormat="1" ht="10.9" customHeight="1" x14ac:dyDescent="0.2">
      <c r="B75" s="63" t="s">
        <v>7</v>
      </c>
      <c r="C75" s="96">
        <v>106.6</v>
      </c>
      <c r="D75" s="88">
        <v>0</v>
      </c>
      <c r="E75" s="96">
        <v>108.5</v>
      </c>
      <c r="F75" s="88">
        <v>1.4</v>
      </c>
      <c r="G75" s="96">
        <v>108.5</v>
      </c>
      <c r="H75" s="96">
        <v>108.2</v>
      </c>
    </row>
    <row r="76" spans="1:8" s="112" customFormat="1" ht="10.9" customHeight="1" x14ac:dyDescent="0.2">
      <c r="B76" s="63" t="s">
        <v>55</v>
      </c>
      <c r="C76" s="96">
        <v>106.6</v>
      </c>
      <c r="D76" s="88">
        <v>0.1</v>
      </c>
      <c r="E76" s="96">
        <v>108.5</v>
      </c>
      <c r="F76" s="88">
        <v>1.3</v>
      </c>
      <c r="G76" s="96">
        <v>108.6</v>
      </c>
      <c r="H76" s="96">
        <v>108.1</v>
      </c>
    </row>
    <row r="77" spans="1:8" s="128" customFormat="1" ht="10.9" customHeight="1" x14ac:dyDescent="0.2">
      <c r="B77" s="63" t="s">
        <v>56</v>
      </c>
      <c r="C77" s="96">
        <v>106.3</v>
      </c>
      <c r="D77" s="88">
        <v>-0.2</v>
      </c>
      <c r="E77" s="96">
        <v>108.6</v>
      </c>
      <c r="F77" s="88">
        <v>1.3</v>
      </c>
      <c r="G77" s="96">
        <v>108.7</v>
      </c>
      <c r="H77" s="96">
        <v>108.1</v>
      </c>
    </row>
    <row r="78" spans="1:8" s="129" customFormat="1" ht="10.9" customHeight="1" x14ac:dyDescent="0.2">
      <c r="B78" s="63" t="s">
        <v>57</v>
      </c>
      <c r="C78" s="96">
        <v>106.5</v>
      </c>
      <c r="D78" s="88">
        <v>-0.1</v>
      </c>
      <c r="E78" s="96">
        <v>108.7</v>
      </c>
      <c r="F78" s="88">
        <v>1.1000000000000001</v>
      </c>
      <c r="G78" s="96">
        <v>108.9</v>
      </c>
      <c r="H78" s="96">
        <v>108.2</v>
      </c>
    </row>
    <row r="79" spans="1:8" s="130" customFormat="1" ht="10.9" customHeight="1" x14ac:dyDescent="0.2">
      <c r="B79" s="63" t="s">
        <v>58</v>
      </c>
      <c r="C79" s="96">
        <v>105.6</v>
      </c>
      <c r="D79" s="88">
        <v>-0.2</v>
      </c>
      <c r="E79" s="96">
        <v>108.8</v>
      </c>
      <c r="F79" s="88">
        <v>1.2</v>
      </c>
      <c r="G79" s="96">
        <v>108.9</v>
      </c>
      <c r="H79" s="96">
        <v>108.2</v>
      </c>
    </row>
    <row r="80" spans="1:8" s="131" customFormat="1" ht="10.9" customHeight="1" x14ac:dyDescent="0.2">
      <c r="B80" s="63" t="s">
        <v>59</v>
      </c>
      <c r="C80" s="96">
        <v>106</v>
      </c>
      <c r="D80" s="88">
        <v>-0.3</v>
      </c>
      <c r="E80" s="96">
        <v>108.8</v>
      </c>
      <c r="F80" s="88">
        <v>1.1000000000000001</v>
      </c>
      <c r="G80" s="96">
        <v>109</v>
      </c>
      <c r="H80" s="96">
        <v>108.3</v>
      </c>
    </row>
    <row r="81" spans="1:8" s="135" customFormat="1" ht="7.9" customHeight="1" x14ac:dyDescent="0.2">
      <c r="C81" s="91"/>
      <c r="D81" s="88"/>
      <c r="E81" s="91"/>
      <c r="F81" s="88"/>
      <c r="G81" s="91"/>
      <c r="H81" s="91"/>
    </row>
    <row r="82" spans="1:8" s="135" customFormat="1" ht="10.9" customHeight="1" x14ac:dyDescent="0.2">
      <c r="A82" s="135">
        <v>2021</v>
      </c>
      <c r="B82" s="89" t="s">
        <v>53</v>
      </c>
      <c r="C82" s="96">
        <v>107</v>
      </c>
      <c r="D82" s="88">
        <v>1.4</v>
      </c>
      <c r="E82" s="96">
        <v>109.4</v>
      </c>
      <c r="F82" s="88">
        <v>1.4</v>
      </c>
      <c r="G82" s="96">
        <v>109.2</v>
      </c>
      <c r="H82" s="96">
        <v>110.4</v>
      </c>
    </row>
    <row r="83" spans="1:8" ht="11.45" x14ac:dyDescent="0.2">
      <c r="B83" s="89" t="s">
        <v>54</v>
      </c>
      <c r="C83" s="96">
        <v>107.6</v>
      </c>
      <c r="D83" s="88">
        <v>1.3</v>
      </c>
      <c r="E83" s="96">
        <v>109.6</v>
      </c>
      <c r="F83" s="88">
        <v>1.5</v>
      </c>
      <c r="G83" s="96">
        <v>109.4</v>
      </c>
      <c r="H83" s="96">
        <v>110.6</v>
      </c>
    </row>
    <row r="84" spans="1:8" s="142" customFormat="1" ht="10.9" customHeight="1" x14ac:dyDescent="0.2">
      <c r="B84" s="63" t="s">
        <v>3</v>
      </c>
      <c r="C84" s="96">
        <v>108.1</v>
      </c>
      <c r="D84" s="88">
        <v>1.8</v>
      </c>
      <c r="E84" s="96">
        <v>109.7</v>
      </c>
      <c r="F84" s="88">
        <v>1.5</v>
      </c>
      <c r="G84" s="96">
        <v>109.5</v>
      </c>
      <c r="H84" s="96">
        <v>110.6</v>
      </c>
    </row>
    <row r="85" spans="1:8" s="143" customFormat="1" ht="10.9" customHeight="1" x14ac:dyDescent="0.2">
      <c r="B85" s="89" t="s">
        <v>4</v>
      </c>
      <c r="C85" s="96">
        <v>108.8</v>
      </c>
      <c r="D85" s="88">
        <v>2</v>
      </c>
      <c r="E85" s="96">
        <v>109.9</v>
      </c>
      <c r="F85" s="88">
        <v>1.5</v>
      </c>
      <c r="G85" s="96">
        <v>109.6</v>
      </c>
      <c r="H85" s="96">
        <v>111.1</v>
      </c>
    </row>
    <row r="86" spans="1:8" s="144" customFormat="1" ht="10.9" customHeight="1" x14ac:dyDescent="0.2">
      <c r="B86" s="63" t="s">
        <v>5</v>
      </c>
      <c r="C86" s="96">
        <v>109.3</v>
      </c>
      <c r="D86" s="88">
        <v>2.6</v>
      </c>
      <c r="E86" s="96">
        <v>110</v>
      </c>
      <c r="F86" s="88">
        <v>1.6</v>
      </c>
      <c r="G86" s="96">
        <v>109.8</v>
      </c>
      <c r="H86" s="96">
        <v>111.3</v>
      </c>
    </row>
    <row r="87" spans="1:8" s="145" customFormat="1" ht="10.9" customHeight="1" x14ac:dyDescent="0.2">
      <c r="B87" s="63" t="s">
        <v>6</v>
      </c>
      <c r="C87" s="96">
        <v>109.7</v>
      </c>
      <c r="D87" s="88">
        <v>2.4</v>
      </c>
      <c r="E87" s="96">
        <v>110.1</v>
      </c>
      <c r="F87" s="88">
        <v>1.6</v>
      </c>
      <c r="G87" s="96">
        <v>109.9</v>
      </c>
      <c r="H87" s="96">
        <v>111.3</v>
      </c>
    </row>
    <row r="88" spans="1:8" s="146" customFormat="1" ht="10.9" customHeight="1" x14ac:dyDescent="0.2">
      <c r="B88" s="63" t="s">
        <v>7</v>
      </c>
      <c r="C88" s="96">
        <v>110.7</v>
      </c>
      <c r="D88" s="88">
        <v>3.8</v>
      </c>
      <c r="E88" s="96">
        <v>110.3</v>
      </c>
      <c r="F88" s="88">
        <v>1.7</v>
      </c>
      <c r="G88" s="96">
        <v>110.1</v>
      </c>
      <c r="H88" s="96">
        <v>111.8</v>
      </c>
    </row>
  </sheetData>
  <customSheetViews>
    <customSheetView guid="{14493184-DA4B-400F-B257-6CC69D97FB7C}" showPageBreaks="1" printArea="1">
      <selection activeCell="H74" sqref="H74"/>
      <pageMargins left="0.78740157480314965" right="0.78740157480314965" top="0.59055118110236227" bottom="0.78740157480314965" header="0.31496062992125984" footer="0.31496062992125984"/>
      <pageSetup paperSize="9" scale="75" orientation="portrait" r:id="rId1"/>
      <headerFooter>
        <oddFooter>&amp;C21</oddFooter>
      </headerFooter>
    </customSheetView>
    <customSheetView guid="{ABE6FC4A-3C4E-4BD6-A100-AF953977054E}" showPageBreaks="1" printArea="1">
      <selection activeCell="H72" sqref="H72"/>
      <pageMargins left="0.78740157480314965" right="0.78740157480314965" top="0.59055118110236227" bottom="0.78740157480314965" header="0.31496062992125984" footer="0.31496062992125984"/>
      <pageSetup paperSize="9" scale="75" orientation="portrait" r:id="rId2"/>
      <headerFooter>
        <oddFooter>&amp;C21</oddFooter>
      </headerFooter>
    </customSheetView>
    <customSheetView guid="{9F831791-35FE-48B9-B51E-7149413B65FB}" topLeftCell="A13">
      <selection activeCell="N62" sqref="N6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&amp;C21</oddFooter>
      </headerFooter>
    </customSheetView>
    <customSheetView guid="{F9E9A101-0AED-4E93-9EB5-9B29754FB962}" showPageBreaks="1" printArea="1">
      <selection sqref="A1:H73"/>
      <pageMargins left="0.78740157480314965" right="0.78740157480314965" top="0.59055118110236227" bottom="0.78740157480314965" header="0.31496062992125984" footer="0.31496062992125984"/>
      <pageSetup paperSize="9" scale="75" orientation="portrait" r:id="rId4"/>
      <headerFooter>
        <oddFooter>&amp;C21</oddFooter>
      </headerFooter>
    </customSheetView>
  </customSheetViews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ageMargins left="0.78740157480314965" right="0.78740157480314965" top="0.59055118110236227" bottom="0.78740157480314965" header="0.31496062992125984" footer="0.31496062992125984"/>
  <pageSetup paperSize="9" scale="84" orientation="portrait" r:id="rId5"/>
  <headerFooter>
    <oddFooter>&amp;C21</oddFooter>
  </headerFooter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44" workbookViewId="0">
      <selection activeCell="B75" sqref="B75"/>
    </sheetView>
  </sheetViews>
  <sheetFormatPr baseColWidth="10" defaultColWidth="11.42578125" defaultRowHeight="12" x14ac:dyDescent="0.2"/>
  <cols>
    <col min="1" max="1" width="6.7109375" style="113" customWidth="1"/>
    <col min="2" max="2" width="10.28515625" style="113" customWidth="1"/>
    <col min="3" max="4" width="11.5703125" style="113" customWidth="1"/>
    <col min="5" max="8" width="12.140625" style="113" customWidth="1"/>
    <col min="9" max="16384" width="11.42578125" style="113"/>
  </cols>
  <sheetData>
    <row r="1" spans="1:11" ht="12" customHeight="1" x14ac:dyDescent="0.2">
      <c r="A1" s="170" t="s">
        <v>37</v>
      </c>
      <c r="B1" s="170"/>
      <c r="C1" s="170"/>
      <c r="D1" s="170"/>
      <c r="E1" s="170"/>
      <c r="F1" s="170"/>
      <c r="G1" s="170"/>
      <c r="H1" s="170"/>
    </row>
    <row r="2" spans="1:11" ht="10.5" customHeight="1" x14ac:dyDescent="0.25">
      <c r="A2" s="111"/>
      <c r="B2" s="111"/>
      <c r="C2" s="111"/>
      <c r="D2" s="111"/>
      <c r="E2" s="111"/>
      <c r="F2" s="111"/>
      <c r="G2" s="111"/>
      <c r="H2" s="111"/>
    </row>
    <row r="3" spans="1:11" s="111" customFormat="1" ht="12" customHeight="1" x14ac:dyDescent="0.2">
      <c r="A3" s="170" t="s">
        <v>72</v>
      </c>
      <c r="B3" s="170"/>
      <c r="C3" s="170"/>
      <c r="D3" s="170"/>
      <c r="E3" s="170"/>
      <c r="F3" s="170"/>
      <c r="G3" s="170"/>
      <c r="H3" s="170"/>
    </row>
    <row r="4" spans="1:11" s="111" customFormat="1" ht="12" customHeight="1" x14ac:dyDescent="0.25">
      <c r="A4" s="170" t="s">
        <v>38</v>
      </c>
      <c r="B4" s="170"/>
      <c r="C4" s="170"/>
      <c r="D4" s="170"/>
      <c r="E4" s="170"/>
      <c r="F4" s="170"/>
      <c r="G4" s="170"/>
      <c r="H4" s="170"/>
    </row>
    <row r="5" spans="1:11" s="111" customFormat="1" ht="10.5" customHeight="1" x14ac:dyDescent="0.25"/>
    <row r="6" spans="1:11" s="111" customFormat="1" ht="12" customHeight="1" x14ac:dyDescent="0.2">
      <c r="A6" s="171" t="s">
        <v>75</v>
      </c>
      <c r="B6" s="171"/>
      <c r="C6" s="171"/>
      <c r="D6" s="171"/>
      <c r="E6" s="171"/>
      <c r="F6" s="171"/>
      <c r="G6" s="171"/>
      <c r="H6" s="171"/>
    </row>
    <row r="7" spans="1:11" ht="9" customHeight="1" x14ac:dyDescent="0.2"/>
    <row r="8" spans="1:11" ht="14.1" customHeight="1" x14ac:dyDescent="0.2">
      <c r="A8" s="114"/>
      <c r="B8" s="115"/>
      <c r="C8" s="178" t="s">
        <v>39</v>
      </c>
      <c r="D8" s="179"/>
      <c r="E8" s="178" t="s">
        <v>64</v>
      </c>
      <c r="F8" s="180"/>
      <c r="G8" s="180"/>
      <c r="H8" s="180"/>
    </row>
    <row r="9" spans="1:11" ht="14.1" customHeight="1" x14ac:dyDescent="0.2">
      <c r="A9" s="181" t="s">
        <v>40</v>
      </c>
      <c r="B9" s="182"/>
      <c r="C9" s="115"/>
      <c r="D9" s="115" t="s">
        <v>41</v>
      </c>
      <c r="E9" s="116"/>
      <c r="F9" s="115" t="s">
        <v>41</v>
      </c>
      <c r="G9" s="178" t="s">
        <v>42</v>
      </c>
      <c r="H9" s="180"/>
    </row>
    <row r="10" spans="1:11" ht="14.1" customHeight="1" x14ac:dyDescent="0.2">
      <c r="A10" s="82"/>
      <c r="B10" s="117"/>
      <c r="C10" s="117" t="s">
        <v>43</v>
      </c>
      <c r="D10" s="117" t="s">
        <v>44</v>
      </c>
      <c r="E10" s="118" t="s">
        <v>43</v>
      </c>
      <c r="F10" s="117" t="s">
        <v>44</v>
      </c>
      <c r="G10" s="116" t="s">
        <v>65</v>
      </c>
      <c r="H10" s="114" t="s">
        <v>45</v>
      </c>
    </row>
    <row r="11" spans="1:11" ht="14.1" customHeight="1" x14ac:dyDescent="0.2">
      <c r="A11" s="181" t="s">
        <v>46</v>
      </c>
      <c r="B11" s="182"/>
      <c r="C11" s="117" t="s">
        <v>47</v>
      </c>
      <c r="D11" s="117" t="s">
        <v>48</v>
      </c>
      <c r="E11" s="118" t="s">
        <v>47</v>
      </c>
      <c r="F11" s="117" t="s">
        <v>48</v>
      </c>
      <c r="G11" s="118" t="s">
        <v>66</v>
      </c>
      <c r="H11" s="82" t="s">
        <v>49</v>
      </c>
    </row>
    <row r="12" spans="1:11" ht="14.1" customHeight="1" x14ac:dyDescent="0.2">
      <c r="A12" s="119"/>
      <c r="B12" s="120"/>
      <c r="C12" s="120"/>
      <c r="D12" s="120" t="s">
        <v>50</v>
      </c>
      <c r="E12" s="121"/>
      <c r="F12" s="120" t="s">
        <v>50</v>
      </c>
      <c r="G12" s="121"/>
      <c r="H12" s="119"/>
    </row>
    <row r="14" spans="1:11" x14ac:dyDescent="0.2">
      <c r="B14" s="183" t="s">
        <v>51</v>
      </c>
      <c r="C14" s="183"/>
      <c r="D14" s="183"/>
      <c r="E14" s="183"/>
      <c r="F14" s="183"/>
      <c r="G14" s="183"/>
      <c r="H14" s="183"/>
    </row>
    <row r="15" spans="1:11" ht="11.45" customHeight="1" x14ac:dyDescent="0.2"/>
    <row r="16" spans="1:11" x14ac:dyDescent="0.2">
      <c r="A16" s="54">
        <v>2010</v>
      </c>
      <c r="B16" s="60" t="s">
        <v>52</v>
      </c>
      <c r="C16" s="96">
        <v>93.2</v>
      </c>
      <c r="D16" s="97">
        <v>1.2</v>
      </c>
      <c r="E16" s="96">
        <v>93.8</v>
      </c>
      <c r="F16" s="97">
        <v>1.8</v>
      </c>
      <c r="G16" s="96">
        <v>93.2</v>
      </c>
      <c r="H16" s="100" t="s">
        <v>15</v>
      </c>
      <c r="J16" s="122"/>
      <c r="K16" s="122"/>
    </row>
    <row r="17" spans="1:11" x14ac:dyDescent="0.2">
      <c r="A17" s="54">
        <v>2011</v>
      </c>
      <c r="B17" s="60" t="s">
        <v>52</v>
      </c>
      <c r="C17" s="96">
        <v>95.1</v>
      </c>
      <c r="D17" s="97">
        <v>2</v>
      </c>
      <c r="E17" s="96">
        <v>95</v>
      </c>
      <c r="F17" s="97">
        <v>1.3</v>
      </c>
      <c r="G17" s="96">
        <v>94.5</v>
      </c>
      <c r="H17" s="100" t="s">
        <v>15</v>
      </c>
      <c r="J17" s="122"/>
      <c r="K17" s="122"/>
    </row>
    <row r="18" spans="1:11" x14ac:dyDescent="0.2">
      <c r="A18" s="54">
        <v>2012</v>
      </c>
      <c r="B18" s="60" t="s">
        <v>52</v>
      </c>
      <c r="C18" s="96">
        <v>97.2</v>
      </c>
      <c r="D18" s="97">
        <v>2.2000000000000002</v>
      </c>
      <c r="E18" s="96">
        <v>96.2</v>
      </c>
      <c r="F18" s="97">
        <v>1.3</v>
      </c>
      <c r="G18" s="96">
        <v>95.8</v>
      </c>
      <c r="H18" s="100" t="s">
        <v>15</v>
      </c>
      <c r="J18" s="122"/>
      <c r="K18" s="122"/>
    </row>
    <row r="19" spans="1:11" x14ac:dyDescent="0.2">
      <c r="A19" s="54">
        <v>2013</v>
      </c>
      <c r="B19" s="60" t="s">
        <v>52</v>
      </c>
      <c r="C19" s="96">
        <v>98.6</v>
      </c>
      <c r="D19" s="97">
        <v>1.4</v>
      </c>
      <c r="E19" s="96">
        <v>97.4</v>
      </c>
      <c r="F19" s="97">
        <v>1.2</v>
      </c>
      <c r="G19" s="96">
        <v>97</v>
      </c>
      <c r="H19" s="100" t="s">
        <v>15</v>
      </c>
      <c r="J19" s="122"/>
      <c r="K19" s="122"/>
    </row>
    <row r="20" spans="1:11" x14ac:dyDescent="0.2">
      <c r="A20" s="54">
        <v>2014</v>
      </c>
      <c r="B20" s="60" t="s">
        <v>52</v>
      </c>
      <c r="C20" s="96">
        <v>99.3</v>
      </c>
      <c r="D20" s="97">
        <v>0.7</v>
      </c>
      <c r="E20" s="96">
        <v>98.6</v>
      </c>
      <c r="F20" s="97">
        <v>1.2</v>
      </c>
      <c r="G20" s="96">
        <v>98.4</v>
      </c>
      <c r="H20" s="100" t="s">
        <v>15</v>
      </c>
      <c r="J20" s="122"/>
      <c r="K20" s="122"/>
    </row>
    <row r="21" spans="1:11" ht="11.45" x14ac:dyDescent="0.2">
      <c r="A21" s="54">
        <v>2015</v>
      </c>
      <c r="B21" s="60" t="s">
        <v>52</v>
      </c>
      <c r="C21" s="96">
        <v>100</v>
      </c>
      <c r="D21" s="97">
        <v>0.7</v>
      </c>
      <c r="E21" s="96">
        <v>100</v>
      </c>
      <c r="F21" s="97">
        <v>1.4</v>
      </c>
      <c r="G21" s="96">
        <v>100</v>
      </c>
      <c r="H21" s="96">
        <v>100</v>
      </c>
      <c r="J21" s="122"/>
      <c r="K21" s="122"/>
    </row>
    <row r="22" spans="1:11" ht="11.45" customHeight="1" x14ac:dyDescent="0.2">
      <c r="A22" s="54">
        <v>2016</v>
      </c>
      <c r="B22" s="60" t="s">
        <v>52</v>
      </c>
      <c r="C22" s="96">
        <v>100.6</v>
      </c>
      <c r="D22" s="97">
        <v>0.6</v>
      </c>
      <c r="E22" s="96">
        <v>101.6</v>
      </c>
      <c r="F22" s="97">
        <v>1.6</v>
      </c>
      <c r="G22" s="96">
        <v>101.6</v>
      </c>
      <c r="H22" s="96">
        <v>101.6</v>
      </c>
      <c r="J22" s="122"/>
      <c r="K22" s="122"/>
    </row>
    <row r="23" spans="1:11" ht="11.45" customHeight="1" x14ac:dyDescent="0.2">
      <c r="A23" s="54">
        <v>2017</v>
      </c>
      <c r="B23" s="60" t="s">
        <v>52</v>
      </c>
      <c r="C23" s="96">
        <v>102.2</v>
      </c>
      <c r="D23" s="97">
        <v>1.6</v>
      </c>
      <c r="E23" s="96">
        <v>103.2</v>
      </c>
      <c r="F23" s="97">
        <v>1.6</v>
      </c>
      <c r="G23" s="96">
        <v>103.3</v>
      </c>
      <c r="H23" s="96">
        <v>102.8</v>
      </c>
      <c r="J23" s="122"/>
      <c r="K23" s="122"/>
    </row>
    <row r="24" spans="1:11" ht="11.45" customHeight="1" x14ac:dyDescent="0.2">
      <c r="A24" s="54">
        <v>2018</v>
      </c>
      <c r="B24" s="60" t="s">
        <v>52</v>
      </c>
      <c r="C24" s="96">
        <v>104.2</v>
      </c>
      <c r="D24" s="97">
        <v>2</v>
      </c>
      <c r="E24" s="96">
        <v>105.1</v>
      </c>
      <c r="F24" s="97">
        <v>1.8</v>
      </c>
      <c r="G24" s="96">
        <v>105.2</v>
      </c>
      <c r="H24" s="96">
        <v>104.7</v>
      </c>
      <c r="J24" s="122"/>
      <c r="K24" s="122"/>
    </row>
    <row r="25" spans="1:11" ht="11.45" customHeight="1" x14ac:dyDescent="0.2">
      <c r="A25" s="82">
        <v>2019</v>
      </c>
      <c r="B25" s="123" t="s">
        <v>52</v>
      </c>
      <c r="C25" s="96">
        <v>105.8</v>
      </c>
      <c r="D25" s="97">
        <v>1.5</v>
      </c>
      <c r="E25" s="96">
        <v>107</v>
      </c>
      <c r="F25" s="97">
        <v>1.8</v>
      </c>
      <c r="G25" s="96">
        <v>106.9</v>
      </c>
      <c r="H25" s="96">
        <v>107.5</v>
      </c>
      <c r="J25" s="122"/>
      <c r="K25" s="122"/>
    </row>
    <row r="26" spans="1:11" s="125" customFormat="1" ht="11.45" customHeight="1" x14ac:dyDescent="0.2">
      <c r="A26" s="82"/>
      <c r="B26" s="123"/>
      <c r="C26" s="99"/>
      <c r="D26" s="108"/>
      <c r="E26" s="124"/>
      <c r="F26" s="124"/>
      <c r="G26" s="99"/>
      <c r="H26" s="124"/>
      <c r="J26" s="126"/>
    </row>
    <row r="27" spans="1:11" ht="10.5" customHeight="1" x14ac:dyDescent="0.2">
      <c r="B27" s="183" t="s">
        <v>0</v>
      </c>
      <c r="C27" s="183"/>
      <c r="D27" s="183"/>
      <c r="E27" s="183"/>
      <c r="F27" s="183"/>
      <c r="G27" s="183"/>
      <c r="H27" s="183"/>
    </row>
    <row r="29" spans="1:11" ht="11.45" x14ac:dyDescent="0.2">
      <c r="A29" s="113">
        <v>2017</v>
      </c>
      <c r="B29" s="63" t="s">
        <v>53</v>
      </c>
      <c r="C29" s="96">
        <v>100.6</v>
      </c>
      <c r="D29" s="88">
        <v>1.5</v>
      </c>
      <c r="E29" s="96">
        <v>102.4</v>
      </c>
      <c r="F29" s="88">
        <v>1.5</v>
      </c>
      <c r="G29" s="96">
        <v>102.4</v>
      </c>
      <c r="H29" s="96">
        <v>102.4</v>
      </c>
    </row>
    <row r="30" spans="1:11" ht="11.45" x14ac:dyDescent="0.2">
      <c r="B30" s="63" t="s">
        <v>54</v>
      </c>
      <c r="C30" s="96">
        <v>101.3</v>
      </c>
      <c r="D30" s="88">
        <v>1.9</v>
      </c>
      <c r="E30" s="96">
        <v>102.7</v>
      </c>
      <c r="F30" s="88">
        <v>1.6</v>
      </c>
      <c r="G30" s="96">
        <v>102.7</v>
      </c>
      <c r="H30" s="96">
        <v>102.4</v>
      </c>
    </row>
    <row r="31" spans="1:11" x14ac:dyDescent="0.2">
      <c r="B31" s="63" t="s">
        <v>3</v>
      </c>
      <c r="C31" s="96">
        <v>101.5</v>
      </c>
      <c r="D31" s="88">
        <v>1.4</v>
      </c>
      <c r="E31" s="96">
        <v>102.8</v>
      </c>
      <c r="F31" s="88">
        <v>1.6</v>
      </c>
      <c r="G31" s="96">
        <v>102.8</v>
      </c>
      <c r="H31" s="96">
        <v>102.4</v>
      </c>
    </row>
    <row r="32" spans="1:11" ht="11.45" x14ac:dyDescent="0.2">
      <c r="B32" s="63" t="s">
        <v>4</v>
      </c>
      <c r="C32" s="96">
        <v>102</v>
      </c>
      <c r="D32" s="88">
        <v>1.8</v>
      </c>
      <c r="E32" s="96">
        <v>102.9</v>
      </c>
      <c r="F32" s="88">
        <v>1.6</v>
      </c>
      <c r="G32" s="96">
        <v>103</v>
      </c>
      <c r="H32" s="96">
        <v>102.7</v>
      </c>
    </row>
    <row r="33" spans="1:8" ht="11.45" x14ac:dyDescent="0.2">
      <c r="B33" s="63" t="s">
        <v>5</v>
      </c>
      <c r="C33" s="96">
        <v>102</v>
      </c>
      <c r="D33" s="88">
        <v>1.3</v>
      </c>
      <c r="E33" s="96">
        <v>103.1</v>
      </c>
      <c r="F33" s="88">
        <v>1.7</v>
      </c>
      <c r="G33" s="96">
        <v>103.2</v>
      </c>
      <c r="H33" s="96">
        <v>102.7</v>
      </c>
    </row>
    <row r="34" spans="1:8" ht="11.45" x14ac:dyDescent="0.2">
      <c r="B34" s="63" t="s">
        <v>6</v>
      </c>
      <c r="C34" s="96">
        <v>102.3</v>
      </c>
      <c r="D34" s="88">
        <v>1.5</v>
      </c>
      <c r="E34" s="96">
        <v>103.2</v>
      </c>
      <c r="F34" s="88">
        <v>1.7</v>
      </c>
      <c r="G34" s="96">
        <v>103.3</v>
      </c>
      <c r="H34" s="96">
        <v>102.8</v>
      </c>
    </row>
    <row r="35" spans="1:8" ht="11.45" x14ac:dyDescent="0.2">
      <c r="B35" s="63" t="s">
        <v>7</v>
      </c>
      <c r="C35" s="96">
        <v>102.7</v>
      </c>
      <c r="D35" s="88">
        <v>1.5</v>
      </c>
      <c r="E35" s="96">
        <v>103.3</v>
      </c>
      <c r="F35" s="88">
        <v>1.6</v>
      </c>
      <c r="G35" s="96">
        <v>103.4</v>
      </c>
      <c r="H35" s="96">
        <v>102.9</v>
      </c>
    </row>
    <row r="36" spans="1:8" ht="11.45" x14ac:dyDescent="0.2">
      <c r="B36" s="63" t="s">
        <v>55</v>
      </c>
      <c r="C36" s="96">
        <v>102.9</v>
      </c>
      <c r="D36" s="88">
        <v>1.7</v>
      </c>
      <c r="E36" s="96">
        <v>103.4</v>
      </c>
      <c r="F36" s="88">
        <v>1.7</v>
      </c>
      <c r="G36" s="96">
        <v>103.5</v>
      </c>
      <c r="H36" s="96">
        <v>102.9</v>
      </c>
    </row>
    <row r="37" spans="1:8" ht="11.45" x14ac:dyDescent="0.2">
      <c r="B37" s="63" t="s">
        <v>56</v>
      </c>
      <c r="C37" s="96">
        <v>102.9</v>
      </c>
      <c r="D37" s="88">
        <v>1.7</v>
      </c>
      <c r="E37" s="96">
        <v>103.5</v>
      </c>
      <c r="F37" s="88">
        <v>1.6</v>
      </c>
      <c r="G37" s="96">
        <v>103.6</v>
      </c>
      <c r="H37" s="96">
        <v>103</v>
      </c>
    </row>
    <row r="38" spans="1:8" ht="11.45" x14ac:dyDescent="0.2">
      <c r="A38" s="54"/>
      <c r="B38" s="63" t="s">
        <v>57</v>
      </c>
      <c r="C38" s="96">
        <v>102.8</v>
      </c>
      <c r="D38" s="88">
        <v>1.4</v>
      </c>
      <c r="E38" s="96">
        <v>103.7</v>
      </c>
      <c r="F38" s="88">
        <v>1.6</v>
      </c>
      <c r="G38" s="96">
        <v>103.8</v>
      </c>
      <c r="H38" s="96">
        <v>103.1</v>
      </c>
    </row>
    <row r="39" spans="1:8" ht="11.45" x14ac:dyDescent="0.2">
      <c r="B39" s="63" t="s">
        <v>58</v>
      </c>
      <c r="C39" s="96">
        <v>102.4</v>
      </c>
      <c r="D39" s="88">
        <v>1.7</v>
      </c>
      <c r="E39" s="96">
        <v>103.8</v>
      </c>
      <c r="F39" s="88">
        <v>1.6</v>
      </c>
      <c r="G39" s="96">
        <v>103.9</v>
      </c>
      <c r="H39" s="96">
        <v>103.1</v>
      </c>
    </row>
    <row r="40" spans="1:8" ht="11.45" x14ac:dyDescent="0.2">
      <c r="B40" s="63" t="s">
        <v>59</v>
      </c>
      <c r="C40" s="96">
        <v>102.9</v>
      </c>
      <c r="D40" s="88">
        <v>1.6</v>
      </c>
      <c r="E40" s="96">
        <v>103.9</v>
      </c>
      <c r="F40" s="88">
        <v>1.7</v>
      </c>
      <c r="G40" s="96">
        <v>104</v>
      </c>
      <c r="H40" s="96">
        <v>103.1</v>
      </c>
    </row>
    <row r="41" spans="1:8" ht="11.45" x14ac:dyDescent="0.2">
      <c r="C41" s="96"/>
      <c r="D41" s="88"/>
      <c r="E41" s="96"/>
      <c r="F41" s="88"/>
      <c r="G41" s="96"/>
      <c r="H41" s="96"/>
    </row>
    <row r="42" spans="1:8" ht="11.45" customHeight="1" x14ac:dyDescent="0.2">
      <c r="A42" s="113">
        <v>2018</v>
      </c>
      <c r="B42" s="63" t="s">
        <v>53</v>
      </c>
      <c r="C42" s="96">
        <v>102.2</v>
      </c>
      <c r="D42" s="88">
        <v>1.6</v>
      </c>
      <c r="E42" s="96">
        <v>104.4</v>
      </c>
      <c r="F42" s="88">
        <v>2</v>
      </c>
      <c r="G42" s="96">
        <v>104.4</v>
      </c>
      <c r="H42" s="96">
        <v>104.1</v>
      </c>
    </row>
    <row r="43" spans="1:8" ht="11.45" customHeight="1" x14ac:dyDescent="0.2">
      <c r="B43" s="63" t="s">
        <v>54</v>
      </c>
      <c r="C43" s="96">
        <v>102.7</v>
      </c>
      <c r="D43" s="88">
        <v>1.4</v>
      </c>
      <c r="E43" s="96">
        <v>104.5</v>
      </c>
      <c r="F43" s="88">
        <v>1.8</v>
      </c>
      <c r="G43" s="96">
        <v>104.5</v>
      </c>
      <c r="H43" s="96">
        <v>104.1</v>
      </c>
    </row>
    <row r="44" spans="1:8" x14ac:dyDescent="0.2">
      <c r="B44" s="63" t="s">
        <v>3</v>
      </c>
      <c r="C44" s="96">
        <v>103.3</v>
      </c>
      <c r="D44" s="88">
        <v>1.8</v>
      </c>
      <c r="E44" s="96">
        <v>104.6</v>
      </c>
      <c r="F44" s="88">
        <v>1.8</v>
      </c>
      <c r="G44" s="96">
        <v>104.7</v>
      </c>
      <c r="H44" s="96">
        <v>104.1</v>
      </c>
    </row>
    <row r="45" spans="1:8" ht="11.45" customHeight="1" x14ac:dyDescent="0.2">
      <c r="B45" s="63" t="s">
        <v>4</v>
      </c>
      <c r="C45" s="96">
        <v>103.5</v>
      </c>
      <c r="D45" s="88">
        <v>1.5</v>
      </c>
      <c r="E45" s="96">
        <v>104.8</v>
      </c>
      <c r="F45" s="88">
        <v>1.8</v>
      </c>
      <c r="G45" s="96">
        <v>104.9</v>
      </c>
      <c r="H45" s="96">
        <v>104.3</v>
      </c>
    </row>
    <row r="46" spans="1:8" ht="11.45" customHeight="1" x14ac:dyDescent="0.2">
      <c r="B46" s="63" t="s">
        <v>5</v>
      </c>
      <c r="C46" s="96">
        <v>104.2</v>
      </c>
      <c r="D46" s="88">
        <v>2.2000000000000002</v>
      </c>
      <c r="E46" s="96">
        <v>104.9</v>
      </c>
      <c r="F46" s="88">
        <v>1.7</v>
      </c>
      <c r="G46" s="96">
        <v>105</v>
      </c>
      <c r="H46" s="96">
        <v>104.3</v>
      </c>
    </row>
    <row r="47" spans="1:8" ht="11.45" customHeight="1" x14ac:dyDescent="0.2">
      <c r="B47" s="63" t="s">
        <v>6</v>
      </c>
      <c r="C47" s="96">
        <v>104.4</v>
      </c>
      <c r="D47" s="88">
        <v>2.1</v>
      </c>
      <c r="E47" s="96">
        <v>105</v>
      </c>
      <c r="F47" s="88">
        <v>1.7</v>
      </c>
      <c r="G47" s="96">
        <v>105.1</v>
      </c>
      <c r="H47" s="96">
        <v>104.6</v>
      </c>
    </row>
    <row r="48" spans="1:8" ht="11.45" customHeight="1" x14ac:dyDescent="0.2">
      <c r="B48" s="63" t="s">
        <v>7</v>
      </c>
      <c r="C48" s="96">
        <v>104.8</v>
      </c>
      <c r="D48" s="88">
        <v>2</v>
      </c>
      <c r="E48" s="96">
        <v>105.2</v>
      </c>
      <c r="F48" s="88">
        <v>1.8</v>
      </c>
      <c r="G48" s="96">
        <v>105.3</v>
      </c>
      <c r="H48" s="96">
        <v>104.9</v>
      </c>
    </row>
    <row r="49" spans="1:8" ht="11.45" customHeight="1" x14ac:dyDescent="0.2">
      <c r="B49" s="63" t="s">
        <v>55</v>
      </c>
      <c r="C49" s="96">
        <v>105</v>
      </c>
      <c r="D49" s="88">
        <v>2</v>
      </c>
      <c r="E49" s="96">
        <v>105.4</v>
      </c>
      <c r="F49" s="88">
        <v>1.9</v>
      </c>
      <c r="G49" s="96">
        <v>105.5</v>
      </c>
      <c r="H49" s="96">
        <v>104.9</v>
      </c>
    </row>
    <row r="50" spans="1:8" ht="13.9" customHeight="1" x14ac:dyDescent="0.2">
      <c r="B50" s="63" t="s">
        <v>56</v>
      </c>
      <c r="C50" s="96">
        <v>105.3</v>
      </c>
      <c r="D50" s="88">
        <v>2.2999999999999998</v>
      </c>
      <c r="E50" s="96">
        <v>105.4</v>
      </c>
      <c r="F50" s="88">
        <v>1.8</v>
      </c>
      <c r="G50" s="96">
        <v>105.4</v>
      </c>
      <c r="H50" s="96">
        <v>104.9</v>
      </c>
    </row>
    <row r="51" spans="1:8" ht="11.45" customHeight="1" x14ac:dyDescent="0.2">
      <c r="A51" s="54"/>
      <c r="B51" s="63" t="s">
        <v>57</v>
      </c>
      <c r="C51" s="96">
        <v>105.6</v>
      </c>
      <c r="D51" s="88">
        <v>2.7</v>
      </c>
      <c r="E51" s="96">
        <v>105.6</v>
      </c>
      <c r="F51" s="88">
        <v>1.8</v>
      </c>
      <c r="G51" s="96">
        <v>105.6</v>
      </c>
      <c r="H51" s="96">
        <v>105.3</v>
      </c>
    </row>
    <row r="52" spans="1:8" ht="11.45" customHeight="1" x14ac:dyDescent="0.2">
      <c r="B52" s="63" t="s">
        <v>58</v>
      </c>
      <c r="C52" s="96">
        <v>104.9</v>
      </c>
      <c r="D52" s="88">
        <v>2.4</v>
      </c>
      <c r="E52" s="96">
        <v>105.7</v>
      </c>
      <c r="F52" s="88">
        <v>1.8</v>
      </c>
      <c r="G52" s="96">
        <v>105.8</v>
      </c>
      <c r="H52" s="96">
        <v>105.3</v>
      </c>
    </row>
    <row r="53" spans="1:8" ht="11.45" customHeight="1" x14ac:dyDescent="0.2">
      <c r="B53" s="63" t="s">
        <v>59</v>
      </c>
      <c r="C53" s="96">
        <v>104.9</v>
      </c>
      <c r="D53" s="88">
        <v>1.9</v>
      </c>
      <c r="E53" s="96">
        <v>105.8</v>
      </c>
      <c r="F53" s="88">
        <v>1.8</v>
      </c>
      <c r="G53" s="96">
        <v>105.9</v>
      </c>
      <c r="H53" s="96">
        <v>105.3</v>
      </c>
    </row>
    <row r="54" spans="1:8" ht="11.45" customHeight="1" x14ac:dyDescent="0.2">
      <c r="B54" s="127"/>
      <c r="C54" s="96"/>
      <c r="D54" s="88"/>
      <c r="E54" s="96"/>
      <c r="F54" s="88"/>
      <c r="G54" s="96"/>
      <c r="H54" s="96"/>
    </row>
    <row r="55" spans="1:8" ht="11.45" customHeight="1" x14ac:dyDescent="0.2">
      <c r="A55" s="113">
        <v>2019</v>
      </c>
      <c r="B55" s="63" t="s">
        <v>53</v>
      </c>
      <c r="C55" s="96">
        <v>103.9</v>
      </c>
      <c r="D55" s="88">
        <v>1.7</v>
      </c>
      <c r="E55" s="96">
        <v>106.3</v>
      </c>
      <c r="F55" s="88">
        <v>1.8</v>
      </c>
      <c r="G55" s="96">
        <v>106.2</v>
      </c>
      <c r="H55" s="96">
        <v>107</v>
      </c>
    </row>
    <row r="56" spans="1:8" ht="11.45" customHeight="1" x14ac:dyDescent="0.2">
      <c r="B56" s="63" t="s">
        <v>54</v>
      </c>
      <c r="C56" s="96">
        <v>104.4</v>
      </c>
      <c r="D56" s="88">
        <v>1.7</v>
      </c>
      <c r="E56" s="96">
        <v>106.4</v>
      </c>
      <c r="F56" s="88">
        <v>1.8</v>
      </c>
      <c r="G56" s="96">
        <v>106.3</v>
      </c>
      <c r="H56" s="96">
        <v>107</v>
      </c>
    </row>
    <row r="57" spans="1:8" x14ac:dyDescent="0.2">
      <c r="B57" s="63" t="s">
        <v>3</v>
      </c>
      <c r="C57" s="96">
        <v>104.9</v>
      </c>
      <c r="D57" s="88">
        <v>1.5</v>
      </c>
      <c r="E57" s="96">
        <v>106.5</v>
      </c>
      <c r="F57" s="88">
        <v>1.8</v>
      </c>
      <c r="G57" s="96">
        <v>106.4</v>
      </c>
      <c r="H57" s="96">
        <v>107</v>
      </c>
    </row>
    <row r="58" spans="1:8" ht="11.45" customHeight="1" x14ac:dyDescent="0.2">
      <c r="B58" s="63" t="s">
        <v>4</v>
      </c>
      <c r="C58" s="96">
        <v>105.8</v>
      </c>
      <c r="D58" s="88">
        <v>2.2000000000000002</v>
      </c>
      <c r="E58" s="96">
        <v>106.7</v>
      </c>
      <c r="F58" s="88">
        <v>1.8</v>
      </c>
      <c r="G58" s="96">
        <v>106.6</v>
      </c>
      <c r="H58" s="96">
        <v>107.3</v>
      </c>
    </row>
    <row r="59" spans="1:8" ht="11.45" customHeight="1" x14ac:dyDescent="0.2">
      <c r="B59" s="63" t="s">
        <v>5</v>
      </c>
      <c r="C59" s="96">
        <v>105.9</v>
      </c>
      <c r="D59" s="88">
        <v>1.6</v>
      </c>
      <c r="E59" s="96">
        <v>106.8</v>
      </c>
      <c r="F59" s="88">
        <v>1.8</v>
      </c>
      <c r="G59" s="96">
        <v>106.7</v>
      </c>
      <c r="H59" s="96">
        <v>107.3</v>
      </c>
    </row>
    <row r="60" spans="1:8" ht="11.45" customHeight="1" x14ac:dyDescent="0.2">
      <c r="B60" s="63" t="s">
        <v>6</v>
      </c>
      <c r="C60" s="96">
        <v>106.3</v>
      </c>
      <c r="D60" s="88">
        <v>1.8</v>
      </c>
      <c r="E60" s="96">
        <v>106.9</v>
      </c>
      <c r="F60" s="88">
        <v>1.8</v>
      </c>
      <c r="G60" s="96">
        <v>106.7</v>
      </c>
      <c r="H60" s="96">
        <v>107.5</v>
      </c>
    </row>
    <row r="61" spans="1:8" ht="11.45" customHeight="1" x14ac:dyDescent="0.2">
      <c r="B61" s="63" t="s">
        <v>7</v>
      </c>
      <c r="C61" s="96">
        <v>106.6</v>
      </c>
      <c r="D61" s="88">
        <v>1.7</v>
      </c>
      <c r="E61" s="96">
        <v>107</v>
      </c>
      <c r="F61" s="88">
        <v>1.7</v>
      </c>
      <c r="G61" s="96">
        <v>106.9</v>
      </c>
      <c r="H61" s="96">
        <v>107.8</v>
      </c>
    </row>
    <row r="62" spans="1:8" ht="11.45" customHeight="1" x14ac:dyDescent="0.2">
      <c r="B62" s="63" t="s">
        <v>55</v>
      </c>
      <c r="C62" s="96">
        <v>106.5</v>
      </c>
      <c r="D62" s="88">
        <v>1.4</v>
      </c>
      <c r="E62" s="96">
        <v>107.1</v>
      </c>
      <c r="F62" s="88">
        <v>1.6</v>
      </c>
      <c r="G62" s="96">
        <v>106.9</v>
      </c>
      <c r="H62" s="96">
        <v>107.8</v>
      </c>
    </row>
    <row r="63" spans="1:8" ht="11.45" customHeight="1" x14ac:dyDescent="0.2">
      <c r="B63" s="63" t="s">
        <v>56</v>
      </c>
      <c r="C63" s="96">
        <v>106.5</v>
      </c>
      <c r="D63" s="88">
        <v>1.1000000000000001</v>
      </c>
      <c r="E63" s="96">
        <v>107.2</v>
      </c>
      <c r="F63" s="88">
        <v>1.7</v>
      </c>
      <c r="G63" s="96">
        <v>107</v>
      </c>
      <c r="H63" s="96">
        <v>107.9</v>
      </c>
    </row>
    <row r="64" spans="1:8" ht="11.45" customHeight="1" x14ac:dyDescent="0.2">
      <c r="B64" s="63" t="s">
        <v>57</v>
      </c>
      <c r="C64" s="96">
        <v>106.6</v>
      </c>
      <c r="D64" s="88">
        <v>0.9</v>
      </c>
      <c r="E64" s="96">
        <v>107.5</v>
      </c>
      <c r="F64" s="88">
        <v>1.8</v>
      </c>
      <c r="G64" s="96">
        <v>107.4</v>
      </c>
      <c r="H64" s="96">
        <v>107.9</v>
      </c>
    </row>
    <row r="65" spans="1:9" ht="11.45" customHeight="1" x14ac:dyDescent="0.2">
      <c r="B65" s="63" t="s">
        <v>58</v>
      </c>
      <c r="C65" s="96">
        <v>105.8</v>
      </c>
      <c r="D65" s="88">
        <v>0.9</v>
      </c>
      <c r="E65" s="96">
        <v>107.5</v>
      </c>
      <c r="F65" s="88">
        <v>1.7</v>
      </c>
      <c r="G65" s="96">
        <v>107.5</v>
      </c>
      <c r="H65" s="96">
        <v>107.9</v>
      </c>
    </row>
    <row r="66" spans="1:9" ht="11.45" customHeight="1" x14ac:dyDescent="0.2">
      <c r="B66" s="63" t="s">
        <v>59</v>
      </c>
      <c r="C66" s="96">
        <v>106.3</v>
      </c>
      <c r="D66" s="88">
        <v>1.3</v>
      </c>
      <c r="E66" s="96">
        <v>107.6</v>
      </c>
      <c r="F66" s="88">
        <v>1.7</v>
      </c>
      <c r="G66" s="96">
        <v>107.6</v>
      </c>
      <c r="H66" s="96">
        <v>108</v>
      </c>
    </row>
    <row r="67" spans="1:9" ht="11.45" customHeight="1" x14ac:dyDescent="0.2">
      <c r="C67" s="91"/>
      <c r="D67" s="88"/>
      <c r="E67" s="91"/>
      <c r="F67" s="88"/>
      <c r="G67" s="91"/>
      <c r="H67" s="91"/>
    </row>
    <row r="68" spans="1:9" ht="11.45" customHeight="1" x14ac:dyDescent="0.2">
      <c r="A68" s="113">
        <v>2020</v>
      </c>
      <c r="B68" s="63" t="s">
        <v>53</v>
      </c>
      <c r="C68" s="96">
        <v>105.5</v>
      </c>
      <c r="D68" s="88">
        <v>1.5</v>
      </c>
      <c r="E68" s="96">
        <v>107.9</v>
      </c>
      <c r="F68" s="88">
        <v>1.5</v>
      </c>
      <c r="G68" s="96">
        <v>107.8</v>
      </c>
      <c r="H68" s="96">
        <v>108.2</v>
      </c>
    </row>
    <row r="69" spans="1:9" ht="11.45" customHeight="1" x14ac:dyDescent="0.2">
      <c r="B69" s="63" t="s">
        <v>54</v>
      </c>
      <c r="C69" s="96">
        <v>106.2</v>
      </c>
      <c r="D69" s="88">
        <v>1.7</v>
      </c>
      <c r="E69" s="96">
        <v>108</v>
      </c>
      <c r="F69" s="88">
        <v>1.5</v>
      </c>
      <c r="G69" s="96">
        <v>108</v>
      </c>
      <c r="H69" s="96">
        <v>108.3</v>
      </c>
    </row>
    <row r="70" spans="1:9" ht="11.45" customHeight="1" x14ac:dyDescent="0.2">
      <c r="B70" s="63" t="s">
        <v>3</v>
      </c>
      <c r="C70" s="96">
        <v>106.2</v>
      </c>
      <c r="D70" s="88">
        <v>1.2</v>
      </c>
      <c r="E70" s="96">
        <v>108.1</v>
      </c>
      <c r="F70" s="88">
        <v>1.5</v>
      </c>
      <c r="G70" s="96">
        <v>108.1</v>
      </c>
      <c r="H70" s="96">
        <v>108.3</v>
      </c>
    </row>
    <row r="71" spans="1:9" ht="11.45" customHeight="1" x14ac:dyDescent="0.2">
      <c r="B71" s="63" t="s">
        <v>4</v>
      </c>
      <c r="C71" s="96">
        <v>106.7</v>
      </c>
      <c r="D71" s="88">
        <v>0.9</v>
      </c>
      <c r="E71" s="96">
        <v>108.3</v>
      </c>
      <c r="F71" s="88">
        <v>1.5</v>
      </c>
      <c r="G71" s="96">
        <v>108.2</v>
      </c>
      <c r="H71" s="96">
        <v>108.6</v>
      </c>
    </row>
    <row r="72" spans="1:9" ht="11.45" customHeight="1" x14ac:dyDescent="0.2">
      <c r="B72" s="63" t="s">
        <v>5</v>
      </c>
      <c r="C72" s="96">
        <v>106.5</v>
      </c>
      <c r="D72" s="88">
        <v>0.6</v>
      </c>
      <c r="E72" s="96">
        <v>108.3</v>
      </c>
      <c r="F72" s="88">
        <v>1.4</v>
      </c>
      <c r="G72" s="96">
        <v>108.3</v>
      </c>
      <c r="H72" s="96">
        <v>108.6</v>
      </c>
    </row>
    <row r="73" spans="1:9" ht="11.45" customHeight="1" x14ac:dyDescent="0.2">
      <c r="B73" s="63" t="s">
        <v>6</v>
      </c>
      <c r="C73" s="96">
        <v>107.1</v>
      </c>
      <c r="D73" s="88">
        <v>0.8</v>
      </c>
      <c r="E73" s="96">
        <v>108.4</v>
      </c>
      <c r="F73" s="88">
        <v>1.4</v>
      </c>
      <c r="G73" s="96">
        <v>108.4</v>
      </c>
      <c r="H73" s="96">
        <v>108.7</v>
      </c>
    </row>
    <row r="74" spans="1:9" ht="11.45" customHeight="1" x14ac:dyDescent="0.2">
      <c r="B74" s="63" t="s">
        <v>7</v>
      </c>
      <c r="C74" s="96">
        <v>106.6</v>
      </c>
      <c r="D74" s="88">
        <v>0</v>
      </c>
      <c r="E74" s="96">
        <v>108.5</v>
      </c>
      <c r="F74" s="88">
        <v>1.4</v>
      </c>
      <c r="G74" s="96">
        <v>108.5</v>
      </c>
      <c r="H74" s="96">
        <v>108.2</v>
      </c>
    </row>
    <row r="75" spans="1:9" s="25" customFormat="1" ht="12.75" customHeight="1" x14ac:dyDescent="0.25"/>
    <row r="76" spans="1:9" ht="11.45" customHeight="1" x14ac:dyDescent="0.2">
      <c r="I76" s="54"/>
    </row>
    <row r="77" spans="1:9" ht="11.45" customHeight="1" x14ac:dyDescent="0.2">
      <c r="A77" s="54"/>
      <c r="B77" s="63"/>
      <c r="C77" s="61"/>
      <c r="D77" s="62"/>
      <c r="E77" s="61"/>
      <c r="F77" s="62"/>
      <c r="G77" s="61"/>
      <c r="H77" s="61"/>
      <c r="I77" s="54"/>
    </row>
    <row r="78" spans="1:9" ht="11.45" x14ac:dyDescent="0.2">
      <c r="A78" s="54"/>
      <c r="B78" s="63"/>
      <c r="C78" s="61"/>
      <c r="D78" s="62"/>
      <c r="E78" s="61"/>
      <c r="F78" s="62"/>
      <c r="G78" s="61"/>
      <c r="H78" s="61"/>
      <c r="I78" s="54"/>
    </row>
    <row r="79" spans="1:9" ht="11.45" x14ac:dyDescent="0.2">
      <c r="A79" s="54"/>
      <c r="B79" s="63"/>
      <c r="C79" s="61"/>
      <c r="D79" s="62"/>
      <c r="E79" s="61"/>
      <c r="F79" s="62"/>
      <c r="G79" s="61"/>
      <c r="H79" s="61"/>
      <c r="I79" s="54"/>
    </row>
    <row r="80" spans="1:9" ht="11.45" x14ac:dyDescent="0.2">
      <c r="A80" s="54"/>
      <c r="B80" s="63"/>
      <c r="C80" s="61"/>
      <c r="D80" s="62"/>
      <c r="E80" s="61"/>
      <c r="F80" s="62"/>
      <c r="G80" s="61"/>
      <c r="H80" s="61"/>
      <c r="I80" s="54"/>
    </row>
    <row r="81" spans="1:9" ht="11.45" x14ac:dyDescent="0.2">
      <c r="A81" s="54"/>
      <c r="B81" s="63"/>
      <c r="C81" s="61"/>
      <c r="D81" s="62"/>
      <c r="E81" s="61"/>
      <c r="F81" s="62"/>
      <c r="G81" s="61"/>
      <c r="H81" s="61"/>
      <c r="I81" s="54"/>
    </row>
    <row r="82" spans="1:9" ht="11.45" x14ac:dyDescent="0.2">
      <c r="A82" s="54"/>
      <c r="B82" s="54"/>
      <c r="C82" s="54"/>
      <c r="D82" s="54"/>
      <c r="E82" s="54"/>
      <c r="F82" s="54"/>
      <c r="G82" s="54"/>
      <c r="H82" s="54"/>
      <c r="I82" s="54"/>
    </row>
  </sheetData>
  <mergeCells count="11">
    <mergeCell ref="A9:B9"/>
    <mergeCell ref="G9:H9"/>
    <mergeCell ref="A11:B11"/>
    <mergeCell ref="B14:H14"/>
    <mergeCell ref="B27:H27"/>
    <mergeCell ref="A1:H1"/>
    <mergeCell ref="A3:H3"/>
    <mergeCell ref="A4:H4"/>
    <mergeCell ref="A6:H6"/>
    <mergeCell ref="C8:D8"/>
    <mergeCell ref="E8:H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19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19" customFormat="1" ht="12.75" customHeight="1" x14ac:dyDescent="0.3"/>
    <row r="3" spans="1:15" s="19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19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9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19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19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19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19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19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19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19" customFormat="1" ht="12.75" customHeight="1" x14ac:dyDescent="0.25">
      <c r="A12" s="3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9" customFormat="1" ht="12.75" customHeight="1" x14ac:dyDescent="0.25">
      <c r="A14" s="32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9" customFormat="1" ht="12.75" customHeight="1" x14ac:dyDescent="0.3"/>
    <row r="16" spans="1:15" s="19" customFormat="1" ht="12.75" customHeight="1" x14ac:dyDescent="0.3">
      <c r="A16" s="45">
        <v>2015</v>
      </c>
      <c r="B16" s="46"/>
      <c r="C16" s="86">
        <v>98.7</v>
      </c>
      <c r="D16" s="86">
        <v>98.8</v>
      </c>
      <c r="E16" s="86">
        <v>99</v>
      </c>
      <c r="F16" s="86">
        <v>99.4</v>
      </c>
      <c r="G16" s="86">
        <v>99.5</v>
      </c>
      <c r="H16" s="86">
        <v>100</v>
      </c>
      <c r="I16" s="86">
        <v>100.4</v>
      </c>
      <c r="J16" s="86">
        <v>100.6</v>
      </c>
      <c r="K16" s="86">
        <v>100.8</v>
      </c>
      <c r="L16" s="86">
        <v>101</v>
      </c>
      <c r="M16" s="86">
        <v>101</v>
      </c>
      <c r="N16" s="86">
        <v>100.8</v>
      </c>
      <c r="O16" s="86">
        <v>100</v>
      </c>
    </row>
    <row r="17" spans="1:15" s="19" customFormat="1" ht="12.75" customHeight="1" x14ac:dyDescent="0.3">
      <c r="A17" s="45">
        <v>2016</v>
      </c>
      <c r="B17" s="46"/>
      <c r="C17" s="86">
        <v>101.1</v>
      </c>
      <c r="D17" s="86">
        <v>101.1</v>
      </c>
      <c r="E17" s="86">
        <v>101.3</v>
      </c>
      <c r="F17" s="86">
        <v>101.9</v>
      </c>
      <c r="G17" s="86">
        <v>102.4</v>
      </c>
      <c r="H17" s="86">
        <v>103</v>
      </c>
      <c r="I17" s="86">
        <v>103</v>
      </c>
      <c r="J17" s="86">
        <v>103</v>
      </c>
      <c r="K17" s="86">
        <v>103.3</v>
      </c>
      <c r="L17" s="86">
        <v>103.4</v>
      </c>
      <c r="M17" s="86">
        <v>103.4</v>
      </c>
      <c r="N17" s="86">
        <v>103.5</v>
      </c>
      <c r="O17" s="86">
        <v>102.5</v>
      </c>
    </row>
    <row r="18" spans="1:15" s="19" customFormat="1" ht="12.75" customHeight="1" x14ac:dyDescent="0.3">
      <c r="A18" s="45">
        <v>2017</v>
      </c>
      <c r="B18" s="46"/>
      <c r="C18" s="86">
        <v>103.5</v>
      </c>
      <c r="D18" s="86">
        <v>103.4</v>
      </c>
      <c r="E18" s="86">
        <v>103.6</v>
      </c>
      <c r="F18" s="86">
        <v>104.6</v>
      </c>
      <c r="G18" s="86">
        <v>105</v>
      </c>
      <c r="H18" s="86">
        <v>105.7</v>
      </c>
      <c r="I18" s="86">
        <v>105.8</v>
      </c>
      <c r="J18" s="86">
        <v>105.9</v>
      </c>
      <c r="K18" s="86">
        <v>106</v>
      </c>
      <c r="L18" s="86">
        <v>105.9</v>
      </c>
      <c r="M18" s="86">
        <v>106.1</v>
      </c>
      <c r="N18" s="86">
        <v>106.2</v>
      </c>
      <c r="O18" s="86">
        <v>105.1</v>
      </c>
    </row>
    <row r="19" spans="1:15" s="19" customFormat="1" ht="12.75" customHeight="1" x14ac:dyDescent="0.3">
      <c r="A19" s="45">
        <v>2018</v>
      </c>
      <c r="B19" s="46"/>
      <c r="C19" s="86">
        <v>106.3</v>
      </c>
      <c r="D19" s="86">
        <v>106.4</v>
      </c>
      <c r="E19" s="86">
        <v>106.9</v>
      </c>
      <c r="F19" s="86">
        <v>107.9</v>
      </c>
      <c r="G19" s="86">
        <v>108.4</v>
      </c>
      <c r="H19" s="86">
        <v>109</v>
      </c>
      <c r="I19" s="86">
        <v>109.1</v>
      </c>
      <c r="J19" s="86">
        <v>109</v>
      </c>
      <c r="K19" s="86">
        <v>108.9</v>
      </c>
      <c r="L19" s="86">
        <v>109.1</v>
      </c>
      <c r="M19" s="86">
        <v>108.9</v>
      </c>
      <c r="N19" s="86">
        <v>108.9</v>
      </c>
      <c r="O19" s="86">
        <v>108.2</v>
      </c>
    </row>
    <row r="20" spans="1:15" s="19" customFormat="1" ht="12.75" customHeight="1" x14ac:dyDescent="0.3">
      <c r="A20" s="45">
        <v>2019</v>
      </c>
      <c r="B20" s="46"/>
      <c r="C20" s="86">
        <v>108.7</v>
      </c>
      <c r="D20" s="86">
        <v>108.8</v>
      </c>
      <c r="E20" s="86">
        <v>109.4</v>
      </c>
      <c r="F20" s="86">
        <v>110.1</v>
      </c>
      <c r="G20" s="86">
        <v>110.6</v>
      </c>
      <c r="H20" s="86">
        <v>110.6</v>
      </c>
      <c r="I20" s="86">
        <v>110.9</v>
      </c>
      <c r="J20" s="86">
        <v>110.8</v>
      </c>
      <c r="K20" s="86">
        <v>111</v>
      </c>
      <c r="L20" s="86">
        <v>111.4</v>
      </c>
      <c r="M20" s="86">
        <v>111.4</v>
      </c>
      <c r="N20" s="86">
        <v>111.3</v>
      </c>
      <c r="O20" s="86">
        <v>110.4</v>
      </c>
    </row>
    <row r="21" spans="1:15" s="52" customFormat="1" ht="12.75" customHeight="1" x14ac:dyDescent="0.3">
      <c r="A21" s="55">
        <v>2020</v>
      </c>
      <c r="B21" s="46"/>
      <c r="C21" s="86">
        <v>111.1</v>
      </c>
      <c r="D21" s="86">
        <v>111.5</v>
      </c>
      <c r="E21" s="86">
        <v>111.2</v>
      </c>
      <c r="F21" s="86">
        <v>111.9</v>
      </c>
      <c r="G21" s="86">
        <v>113</v>
      </c>
      <c r="H21" s="109">
        <v>115</v>
      </c>
      <c r="I21" s="85">
        <v>114.3</v>
      </c>
      <c r="J21" s="85">
        <v>114.1</v>
      </c>
      <c r="K21" s="85">
        <v>114.3</v>
      </c>
      <c r="L21" s="109">
        <v>114</v>
      </c>
      <c r="M21" s="85">
        <v>113.2</v>
      </c>
      <c r="N21" s="86">
        <v>113.2</v>
      </c>
      <c r="O21" s="86">
        <v>113.1</v>
      </c>
    </row>
    <row r="22" spans="1:15" s="52" customFormat="1" ht="12.75" customHeight="1" x14ac:dyDescent="0.3">
      <c r="A22" s="134">
        <v>2021</v>
      </c>
      <c r="B22" s="46"/>
      <c r="C22" s="86">
        <v>114.5</v>
      </c>
      <c r="D22" s="86">
        <v>114.9</v>
      </c>
      <c r="E22" s="86">
        <v>115.3</v>
      </c>
      <c r="F22" s="86">
        <v>116.9</v>
      </c>
      <c r="G22" s="86">
        <v>117.1</v>
      </c>
      <c r="H22" s="86">
        <v>117.2</v>
      </c>
      <c r="I22" s="86">
        <v>117.3</v>
      </c>
      <c r="J22" s="86"/>
      <c r="K22" s="86"/>
      <c r="L22" s="86"/>
      <c r="M22" s="86"/>
      <c r="N22" s="86"/>
      <c r="O22" s="86"/>
    </row>
    <row r="23" spans="1:15" s="19" customFormat="1" ht="12.75" customHeight="1" x14ac:dyDescent="0.3">
      <c r="A23" s="45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86"/>
      <c r="O23" s="86"/>
    </row>
    <row r="24" spans="1:15" s="19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9" customFormat="1" ht="12.75" customHeight="1" x14ac:dyDescent="0.3"/>
    <row r="26" spans="1:15" s="19" customFormat="1" ht="12.75" customHeight="1" x14ac:dyDescent="0.3">
      <c r="A26" s="45">
        <v>2015</v>
      </c>
      <c r="B26" s="46"/>
      <c r="C26" s="88">
        <v>0.2</v>
      </c>
      <c r="D26" s="88">
        <f t="shared" ref="D26:N26" si="0">IF(D16=0," ",ROUND(ROUND(D16,1)*100/ROUND(C16,1)-100,1))</f>
        <v>0.1</v>
      </c>
      <c r="E26" s="88">
        <f t="shared" si="0"/>
        <v>0.2</v>
      </c>
      <c r="F26" s="88">
        <f t="shared" si="0"/>
        <v>0.4</v>
      </c>
      <c r="G26" s="88">
        <f t="shared" si="0"/>
        <v>0.1</v>
      </c>
      <c r="H26" s="88">
        <f t="shared" si="0"/>
        <v>0.5</v>
      </c>
      <c r="I26" s="88">
        <f t="shared" si="0"/>
        <v>0.4</v>
      </c>
      <c r="J26" s="88">
        <f t="shared" si="0"/>
        <v>0.2</v>
      </c>
      <c r="K26" s="88">
        <f t="shared" si="0"/>
        <v>0.2</v>
      </c>
      <c r="L26" s="88">
        <f t="shared" si="0"/>
        <v>0.2</v>
      </c>
      <c r="M26" s="88">
        <f t="shared" si="0"/>
        <v>0</v>
      </c>
      <c r="N26" s="88">
        <f t="shared" si="0"/>
        <v>-0.2</v>
      </c>
      <c r="O26" s="94" t="s">
        <v>15</v>
      </c>
    </row>
    <row r="27" spans="1:15" s="19" customFormat="1" ht="12.75" customHeight="1" x14ac:dyDescent="0.3">
      <c r="A27" s="45">
        <v>2016</v>
      </c>
      <c r="B27" s="46"/>
      <c r="C27" s="88">
        <f t="shared" ref="C27:C32" si="1">IF(C17=0," ",ROUND(ROUND(C17,1)*100/ROUND(N16,1)-100,1))</f>
        <v>0.3</v>
      </c>
      <c r="D27" s="88">
        <f t="shared" ref="D27:N27" si="2">IF(D17=0," ",ROUND(ROUND(D17,1)*100/ROUND(C17,1)-100,1))</f>
        <v>0</v>
      </c>
      <c r="E27" s="88">
        <f t="shared" si="2"/>
        <v>0.2</v>
      </c>
      <c r="F27" s="88">
        <f t="shared" si="2"/>
        <v>0.6</v>
      </c>
      <c r="G27" s="88">
        <f t="shared" si="2"/>
        <v>0.5</v>
      </c>
      <c r="H27" s="88">
        <f t="shared" si="2"/>
        <v>0.6</v>
      </c>
      <c r="I27" s="88">
        <f t="shared" si="2"/>
        <v>0</v>
      </c>
      <c r="J27" s="88">
        <f t="shared" si="2"/>
        <v>0</v>
      </c>
      <c r="K27" s="88">
        <f t="shared" si="2"/>
        <v>0.3</v>
      </c>
      <c r="L27" s="88">
        <f t="shared" si="2"/>
        <v>0.1</v>
      </c>
      <c r="M27" s="88">
        <f t="shared" si="2"/>
        <v>0</v>
      </c>
      <c r="N27" s="88">
        <f t="shared" si="2"/>
        <v>0.1</v>
      </c>
      <c r="O27" s="94" t="s">
        <v>15</v>
      </c>
    </row>
    <row r="28" spans="1:15" s="19" customFormat="1" ht="12.75" customHeight="1" x14ac:dyDescent="0.3">
      <c r="A28" s="45">
        <v>2017</v>
      </c>
      <c r="B28" s="46"/>
      <c r="C28" s="88">
        <f t="shared" si="1"/>
        <v>0</v>
      </c>
      <c r="D28" s="88">
        <f t="shared" ref="D28:N28" si="3">IF(D18=0," ",ROUND(ROUND(D18,1)*100/ROUND(C18,1)-100,1))</f>
        <v>-0.1</v>
      </c>
      <c r="E28" s="88">
        <f t="shared" si="3"/>
        <v>0.2</v>
      </c>
      <c r="F28" s="88">
        <f t="shared" si="3"/>
        <v>1</v>
      </c>
      <c r="G28" s="88">
        <f t="shared" si="3"/>
        <v>0.4</v>
      </c>
      <c r="H28" s="88">
        <f t="shared" si="3"/>
        <v>0.7</v>
      </c>
      <c r="I28" s="88">
        <f t="shared" si="3"/>
        <v>0.1</v>
      </c>
      <c r="J28" s="88">
        <f t="shared" si="3"/>
        <v>0.1</v>
      </c>
      <c r="K28" s="88">
        <f t="shared" si="3"/>
        <v>0.1</v>
      </c>
      <c r="L28" s="88">
        <f t="shared" si="3"/>
        <v>-0.1</v>
      </c>
      <c r="M28" s="88">
        <f t="shared" si="3"/>
        <v>0.2</v>
      </c>
      <c r="N28" s="88">
        <f t="shared" si="3"/>
        <v>0.1</v>
      </c>
      <c r="O28" s="94" t="s">
        <v>15</v>
      </c>
    </row>
    <row r="29" spans="1:15" s="19" customFormat="1" ht="12.75" customHeight="1" x14ac:dyDescent="0.3">
      <c r="A29" s="45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0.9</v>
      </c>
      <c r="G29" s="88">
        <f t="shared" si="4"/>
        <v>0.5</v>
      </c>
      <c r="H29" s="88">
        <f t="shared" si="4"/>
        <v>0.6</v>
      </c>
      <c r="I29" s="88">
        <f t="shared" si="4"/>
        <v>0.1</v>
      </c>
      <c r="J29" s="88">
        <f t="shared" si="4"/>
        <v>-0.1</v>
      </c>
      <c r="K29" s="88">
        <f t="shared" si="4"/>
        <v>-0.1</v>
      </c>
      <c r="L29" s="88">
        <f t="shared" si="4"/>
        <v>0.2</v>
      </c>
      <c r="M29" s="88">
        <f t="shared" si="4"/>
        <v>-0.2</v>
      </c>
      <c r="N29" s="88">
        <f t="shared" si="4"/>
        <v>0</v>
      </c>
      <c r="O29" s="94" t="s">
        <v>15</v>
      </c>
    </row>
    <row r="30" spans="1:15" s="19" customFormat="1" ht="12.75" customHeight="1" x14ac:dyDescent="0.3">
      <c r="A30" s="45">
        <v>2019</v>
      </c>
      <c r="B30" s="46"/>
      <c r="C30" s="88">
        <f t="shared" si="1"/>
        <v>-0.2</v>
      </c>
      <c r="D30" s="88">
        <f t="shared" ref="D30:N30" si="5">IF(D20=0," ",ROUND(ROUND(D20,1)*100/ROUND(C20,1)-100,1))</f>
        <v>0.1</v>
      </c>
      <c r="E30" s="88">
        <f t="shared" si="5"/>
        <v>0.6</v>
      </c>
      <c r="F30" s="88">
        <f t="shared" si="5"/>
        <v>0.6</v>
      </c>
      <c r="G30" s="88">
        <f t="shared" si="5"/>
        <v>0.5</v>
      </c>
      <c r="H30" s="88">
        <f t="shared" si="5"/>
        <v>0</v>
      </c>
      <c r="I30" s="88">
        <f t="shared" si="5"/>
        <v>0.3</v>
      </c>
      <c r="J30" s="88">
        <f t="shared" si="5"/>
        <v>-0.1</v>
      </c>
      <c r="K30" s="88">
        <f t="shared" si="5"/>
        <v>0.2</v>
      </c>
      <c r="L30" s="88">
        <f t="shared" si="5"/>
        <v>0.4</v>
      </c>
      <c r="M30" s="88">
        <f t="shared" si="5"/>
        <v>0</v>
      </c>
      <c r="N30" s="88">
        <f t="shared" si="5"/>
        <v>-0.1</v>
      </c>
      <c r="O30" s="95" t="s">
        <v>15</v>
      </c>
    </row>
    <row r="31" spans="1:15" s="52" customFormat="1" ht="12.75" customHeight="1" x14ac:dyDescent="0.3">
      <c r="A31" s="55">
        <v>2020</v>
      </c>
      <c r="B31" s="46"/>
      <c r="C31" s="88">
        <f t="shared" si="1"/>
        <v>-0.2</v>
      </c>
      <c r="D31" s="88">
        <f t="shared" ref="D31:N31" si="6">IF(D21=0," ",ROUND(ROUND(D21,1)*100/ROUND(C21,1)-100,1))</f>
        <v>0.4</v>
      </c>
      <c r="E31" s="88">
        <f t="shared" si="6"/>
        <v>-0.3</v>
      </c>
      <c r="F31" s="88">
        <f t="shared" si="6"/>
        <v>0.6</v>
      </c>
      <c r="G31" s="88">
        <f t="shared" si="6"/>
        <v>1</v>
      </c>
      <c r="H31" s="88">
        <f t="shared" si="6"/>
        <v>1.8</v>
      </c>
      <c r="I31" s="88">
        <f t="shared" si="6"/>
        <v>-0.6</v>
      </c>
      <c r="J31" s="88">
        <f t="shared" si="6"/>
        <v>-0.2</v>
      </c>
      <c r="K31" s="88">
        <f t="shared" si="6"/>
        <v>0.2</v>
      </c>
      <c r="L31" s="88">
        <f t="shared" si="6"/>
        <v>-0.3</v>
      </c>
      <c r="M31" s="88">
        <f t="shared" si="6"/>
        <v>-0.7</v>
      </c>
      <c r="N31" s="88">
        <f t="shared" si="6"/>
        <v>0</v>
      </c>
      <c r="O31" s="94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1.1000000000000001</v>
      </c>
      <c r="D32" s="88">
        <f t="shared" ref="D32" si="7">IF(D22=0," ",ROUND(ROUND(D22,1)*100/ROUND(C22,1)-100,1))</f>
        <v>0.3</v>
      </c>
      <c r="E32" s="88">
        <f t="shared" ref="E32" si="8">IF(E22=0," ",ROUND(ROUND(E22,1)*100/ROUND(D22,1)-100,1))</f>
        <v>0.3</v>
      </c>
      <c r="F32" s="88">
        <f t="shared" ref="F32" si="9">IF(F22=0," ",ROUND(ROUND(F22,1)*100/ROUND(E22,1)-100,1))</f>
        <v>1.4</v>
      </c>
      <c r="G32" s="88">
        <f t="shared" ref="G32" si="10">IF(G22=0," ",ROUND(ROUND(G22,1)*100/ROUND(F22,1)-100,1))</f>
        <v>0.2</v>
      </c>
      <c r="H32" s="88">
        <f t="shared" ref="H32" si="11">IF(H22=0," ",ROUND(ROUND(H22,1)*100/ROUND(G22,1)-100,1))</f>
        <v>0.1</v>
      </c>
      <c r="I32" s="88">
        <f t="shared" ref="I32" si="12">IF(I22=0," ",ROUND(ROUND(I22,1)*100/ROUND(H22,1)-100,1))</f>
        <v>0.1</v>
      </c>
      <c r="J32" s="88" t="str">
        <f t="shared" ref="J32" si="13">IF(J22=0," ",ROUND(ROUND(J22,1)*100/ROUND(I22,1)-100,1))</f>
        <v xml:space="preserve"> </v>
      </c>
      <c r="K32" s="88" t="str">
        <f t="shared" ref="K32" si="14">IF(K22=0," ",ROUND(ROUND(K22,1)*100/ROUND(J22,1)-100,1))</f>
        <v xml:space="preserve"> </v>
      </c>
      <c r="L32" s="88" t="str">
        <f t="shared" ref="L32" si="15">IF(L22=0," ",ROUND(ROUND(L22,1)*100/ROUND(K22,1)-100,1))</f>
        <v xml:space="preserve"> </v>
      </c>
      <c r="M32" s="88" t="str">
        <f t="shared" ref="M32" si="16">IF(M22=0," ",ROUND(ROUND(M22,1)*100/ROUND(L22,1)-100,1))</f>
        <v xml:space="preserve"> </v>
      </c>
      <c r="N32" s="88" t="str">
        <f t="shared" ref="N32" si="17">IF(N22=0," ",ROUND(ROUND(N22,1)*100/ROUND(M22,1)-100,1))</f>
        <v xml:space="preserve"> </v>
      </c>
      <c r="O32" s="95" t="s">
        <v>15</v>
      </c>
    </row>
    <row r="33" spans="1:15" s="19" customFormat="1" ht="12.75" customHeight="1" x14ac:dyDescent="0.3">
      <c r="A33" s="45"/>
      <c r="B33" s="49"/>
      <c r="C33" s="87" t="str">
        <f>IF(C23=0," ",ROUND(ROUND(C23,1)*100/ROUND(N20,1)-100,1))</f>
        <v xml:space="preserve"> </v>
      </c>
      <c r="D33" s="87" t="str">
        <f t="shared" ref="D33:N33" si="18">IF(D23=0," ",ROUND(ROUND(D23,1)*100/ROUND(C23,1)-100,1))</f>
        <v xml:space="preserve"> </v>
      </c>
      <c r="E33" s="87" t="str">
        <f t="shared" si="18"/>
        <v xml:space="preserve"> </v>
      </c>
      <c r="F33" s="87" t="str">
        <f t="shared" si="18"/>
        <v xml:space="preserve"> </v>
      </c>
      <c r="G33" s="87" t="str">
        <f t="shared" si="18"/>
        <v xml:space="preserve"> </v>
      </c>
      <c r="H33" s="87" t="str">
        <f t="shared" si="18"/>
        <v xml:space="preserve"> </v>
      </c>
      <c r="I33" s="87" t="str">
        <f t="shared" si="18"/>
        <v xml:space="preserve"> </v>
      </c>
      <c r="J33" s="87" t="str">
        <f t="shared" si="18"/>
        <v xml:space="preserve"> </v>
      </c>
      <c r="K33" s="87" t="str">
        <f t="shared" si="18"/>
        <v xml:space="preserve"> </v>
      </c>
      <c r="L33" s="87" t="str">
        <f t="shared" si="18"/>
        <v xml:space="preserve"> </v>
      </c>
      <c r="M33" s="87" t="str">
        <f t="shared" si="18"/>
        <v xml:space="preserve"> </v>
      </c>
      <c r="N33" s="87" t="str">
        <f t="shared" si="18"/>
        <v xml:space="preserve"> </v>
      </c>
      <c r="O33" s="87"/>
    </row>
    <row r="34" spans="1:15" s="19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9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9" customFormat="1" ht="12.75" customHeight="1" x14ac:dyDescent="0.3">
      <c r="A36" s="45">
        <v>2016</v>
      </c>
      <c r="B36" s="46"/>
      <c r="C36" s="87">
        <f t="shared" ref="C36:O36" si="19">IF(C17=0," ",ROUND(ROUND(C17,1)*100/ROUND(C16,1)-100,1))</f>
        <v>2.4</v>
      </c>
      <c r="D36" s="87">
        <f t="shared" si="19"/>
        <v>2.2999999999999998</v>
      </c>
      <c r="E36" s="87">
        <f t="shared" si="19"/>
        <v>2.2999999999999998</v>
      </c>
      <c r="F36" s="87">
        <f t="shared" si="19"/>
        <v>2.5</v>
      </c>
      <c r="G36" s="87">
        <f t="shared" si="19"/>
        <v>2.9</v>
      </c>
      <c r="H36" s="87">
        <f t="shared" si="19"/>
        <v>3</v>
      </c>
      <c r="I36" s="87">
        <f t="shared" si="19"/>
        <v>2.6</v>
      </c>
      <c r="J36" s="87">
        <f t="shared" si="19"/>
        <v>2.4</v>
      </c>
      <c r="K36" s="87">
        <f t="shared" si="19"/>
        <v>2.5</v>
      </c>
      <c r="L36" s="87">
        <f t="shared" si="19"/>
        <v>2.4</v>
      </c>
      <c r="M36" s="87">
        <f t="shared" si="19"/>
        <v>2.4</v>
      </c>
      <c r="N36" s="87">
        <f t="shared" si="19"/>
        <v>2.7</v>
      </c>
      <c r="O36" s="87">
        <f t="shared" si="19"/>
        <v>2.5</v>
      </c>
    </row>
    <row r="37" spans="1:15" s="19" customFormat="1" ht="12.75" customHeight="1" x14ac:dyDescent="0.3">
      <c r="A37" s="45">
        <v>2017</v>
      </c>
      <c r="B37" s="46"/>
      <c r="C37" s="87">
        <f t="shared" ref="C37:O37" si="20">IF(C18=0," ",ROUND(ROUND(C18,1)*100/ROUND(C17,1)-100,1))</f>
        <v>2.4</v>
      </c>
      <c r="D37" s="87">
        <f t="shared" si="20"/>
        <v>2.2999999999999998</v>
      </c>
      <c r="E37" s="87">
        <f t="shared" si="20"/>
        <v>2.2999999999999998</v>
      </c>
      <c r="F37" s="87">
        <f t="shared" si="20"/>
        <v>2.6</v>
      </c>
      <c r="G37" s="87">
        <f t="shared" si="20"/>
        <v>2.5</v>
      </c>
      <c r="H37" s="87">
        <f t="shared" si="20"/>
        <v>2.6</v>
      </c>
      <c r="I37" s="87">
        <f t="shared" si="20"/>
        <v>2.7</v>
      </c>
      <c r="J37" s="87">
        <f t="shared" si="20"/>
        <v>2.8</v>
      </c>
      <c r="K37" s="87">
        <f t="shared" si="20"/>
        <v>2.6</v>
      </c>
      <c r="L37" s="87">
        <f t="shared" si="20"/>
        <v>2.4</v>
      </c>
      <c r="M37" s="87">
        <f t="shared" si="20"/>
        <v>2.6</v>
      </c>
      <c r="N37" s="87">
        <f t="shared" si="20"/>
        <v>2.6</v>
      </c>
      <c r="O37" s="87">
        <f t="shared" si="20"/>
        <v>2.5</v>
      </c>
    </row>
    <row r="38" spans="1:15" s="19" customFormat="1" ht="12.75" customHeight="1" x14ac:dyDescent="0.3">
      <c r="A38" s="45">
        <v>2018</v>
      </c>
      <c r="B38" s="46"/>
      <c r="C38" s="87">
        <f t="shared" ref="C38:O38" si="21">IF(C19=0," ",ROUND(ROUND(C19,1)*100/ROUND(C18,1)-100,1))</f>
        <v>2.7</v>
      </c>
      <c r="D38" s="87">
        <f t="shared" si="21"/>
        <v>2.9</v>
      </c>
      <c r="E38" s="87">
        <f t="shared" si="21"/>
        <v>3.2</v>
      </c>
      <c r="F38" s="87">
        <f t="shared" si="21"/>
        <v>3.2</v>
      </c>
      <c r="G38" s="87">
        <f t="shared" si="21"/>
        <v>3.2</v>
      </c>
      <c r="H38" s="87">
        <f t="shared" si="21"/>
        <v>3.1</v>
      </c>
      <c r="I38" s="87">
        <f t="shared" si="21"/>
        <v>3.1</v>
      </c>
      <c r="J38" s="87">
        <f t="shared" si="21"/>
        <v>2.9</v>
      </c>
      <c r="K38" s="87">
        <f t="shared" si="21"/>
        <v>2.7</v>
      </c>
      <c r="L38" s="87">
        <f t="shared" si="21"/>
        <v>3</v>
      </c>
      <c r="M38" s="87">
        <f t="shared" si="21"/>
        <v>2.6</v>
      </c>
      <c r="N38" s="87">
        <f t="shared" si="21"/>
        <v>2.5</v>
      </c>
      <c r="O38" s="87">
        <f t="shared" si="21"/>
        <v>2.9</v>
      </c>
    </row>
    <row r="39" spans="1:15" s="19" customFormat="1" ht="12.75" customHeight="1" x14ac:dyDescent="0.3">
      <c r="A39" s="45">
        <v>2019</v>
      </c>
      <c r="B39" s="46"/>
      <c r="C39" s="87">
        <f t="shared" ref="C39:O41" si="22">IF(C20=0," ",ROUND(ROUND(C20,1)*100/ROUND(C19,1)-100,1))</f>
        <v>2.2999999999999998</v>
      </c>
      <c r="D39" s="87">
        <f t="shared" si="22"/>
        <v>2.2999999999999998</v>
      </c>
      <c r="E39" s="87">
        <f t="shared" si="22"/>
        <v>2.2999999999999998</v>
      </c>
      <c r="F39" s="87">
        <f t="shared" si="22"/>
        <v>2</v>
      </c>
      <c r="G39" s="87">
        <f t="shared" si="22"/>
        <v>2</v>
      </c>
      <c r="H39" s="87">
        <f t="shared" si="22"/>
        <v>1.5</v>
      </c>
      <c r="I39" s="87">
        <f t="shared" si="22"/>
        <v>1.6</v>
      </c>
      <c r="J39" s="87">
        <f t="shared" si="22"/>
        <v>1.7</v>
      </c>
      <c r="K39" s="87">
        <f t="shared" si="22"/>
        <v>1.9</v>
      </c>
      <c r="L39" s="87">
        <f t="shared" si="22"/>
        <v>2.1</v>
      </c>
      <c r="M39" s="87">
        <f t="shared" si="22"/>
        <v>2.2999999999999998</v>
      </c>
      <c r="N39" s="87">
        <f t="shared" si="22"/>
        <v>2.2000000000000002</v>
      </c>
      <c r="O39" s="87">
        <f t="shared" si="22"/>
        <v>2</v>
      </c>
    </row>
    <row r="40" spans="1:15" s="52" customFormat="1" ht="12.75" customHeight="1" x14ac:dyDescent="0.3">
      <c r="A40" s="55">
        <v>2020</v>
      </c>
      <c r="B40" s="46"/>
      <c r="C40" s="87">
        <f t="shared" ref="C40:O40" si="23">IF(C21=0," ",ROUND(ROUND(C21,1)*100/ROUND(C20,1)-100,1))</f>
        <v>2.2000000000000002</v>
      </c>
      <c r="D40" s="87">
        <f t="shared" si="23"/>
        <v>2.5</v>
      </c>
      <c r="E40" s="87">
        <f t="shared" si="23"/>
        <v>1.6</v>
      </c>
      <c r="F40" s="87">
        <f t="shared" si="23"/>
        <v>1.6</v>
      </c>
      <c r="G40" s="87">
        <f t="shared" si="23"/>
        <v>2.2000000000000002</v>
      </c>
      <c r="H40" s="87">
        <f t="shared" si="23"/>
        <v>4</v>
      </c>
      <c r="I40" s="87">
        <f t="shared" si="23"/>
        <v>3.1</v>
      </c>
      <c r="J40" s="87">
        <f t="shared" si="23"/>
        <v>3</v>
      </c>
      <c r="K40" s="87">
        <f t="shared" si="23"/>
        <v>3</v>
      </c>
      <c r="L40" s="87">
        <f t="shared" si="23"/>
        <v>2.2999999999999998</v>
      </c>
      <c r="M40" s="87">
        <f t="shared" si="23"/>
        <v>1.6</v>
      </c>
      <c r="N40" s="87">
        <f t="shared" si="23"/>
        <v>1.7</v>
      </c>
      <c r="O40" s="87">
        <f t="shared" si="23"/>
        <v>2.4</v>
      </c>
    </row>
    <row r="41" spans="1:15" s="52" customFormat="1" ht="12.75" customHeight="1" x14ac:dyDescent="0.3">
      <c r="A41" s="134">
        <v>2021</v>
      </c>
      <c r="B41" s="46"/>
      <c r="C41" s="87">
        <f t="shared" si="22"/>
        <v>3.1</v>
      </c>
      <c r="D41" s="87">
        <f t="shared" si="22"/>
        <v>3</v>
      </c>
      <c r="E41" s="87">
        <f t="shared" si="22"/>
        <v>3.7</v>
      </c>
      <c r="F41" s="87">
        <f t="shared" si="22"/>
        <v>4.5</v>
      </c>
      <c r="G41" s="87">
        <f t="shared" si="22"/>
        <v>3.6</v>
      </c>
      <c r="H41" s="87">
        <f t="shared" si="22"/>
        <v>1.9</v>
      </c>
      <c r="I41" s="87">
        <f t="shared" si="22"/>
        <v>2.6</v>
      </c>
      <c r="J41" s="87" t="str">
        <f t="shared" si="22"/>
        <v xml:space="preserve"> </v>
      </c>
      <c r="K41" s="87" t="str">
        <f t="shared" si="22"/>
        <v xml:space="preserve"> </v>
      </c>
      <c r="L41" s="87" t="str">
        <f t="shared" si="22"/>
        <v xml:space="preserve"> </v>
      </c>
      <c r="M41" s="87" t="str">
        <f t="shared" si="22"/>
        <v xml:space="preserve"> </v>
      </c>
      <c r="N41" s="87" t="str">
        <f t="shared" si="22"/>
        <v xml:space="preserve"> </v>
      </c>
      <c r="O41" s="87" t="str">
        <f t="shared" si="22"/>
        <v xml:space="preserve"> </v>
      </c>
    </row>
    <row r="42" spans="1:15" s="19" customFormat="1" ht="12.75" customHeight="1" x14ac:dyDescent="0.3"/>
    <row r="43" spans="1:15" s="19" customFormat="1" ht="12.75" customHeight="1" x14ac:dyDescent="0.3">
      <c r="A43" s="32" t="s">
        <v>19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19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9" customFormat="1" ht="12.75" customHeight="1" x14ac:dyDescent="0.25">
      <c r="A45" s="32" t="s">
        <v>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19" customFormat="1" ht="12.75" customHeight="1" x14ac:dyDescent="0.3"/>
    <row r="47" spans="1:15" s="19" customFormat="1" ht="12.75" customHeight="1" x14ac:dyDescent="0.3">
      <c r="A47" s="45">
        <v>2015</v>
      </c>
      <c r="B47" s="46"/>
      <c r="C47" s="86">
        <v>95.4</v>
      </c>
      <c r="D47" s="86">
        <v>96.8</v>
      </c>
      <c r="E47" s="86">
        <v>102.5</v>
      </c>
      <c r="F47" s="86">
        <v>102.6</v>
      </c>
      <c r="G47" s="86">
        <v>100.6</v>
      </c>
      <c r="H47" s="86">
        <v>99.1</v>
      </c>
      <c r="I47" s="86">
        <v>94.5</v>
      </c>
      <c r="J47" s="86">
        <v>98.2</v>
      </c>
      <c r="K47" s="86">
        <v>103.5</v>
      </c>
      <c r="L47" s="86">
        <v>103.9</v>
      </c>
      <c r="M47" s="86">
        <v>103.1</v>
      </c>
      <c r="N47" s="86">
        <v>99.9</v>
      </c>
      <c r="O47" s="86">
        <v>100</v>
      </c>
    </row>
    <row r="48" spans="1:15" s="19" customFormat="1" ht="12.75" customHeight="1" x14ac:dyDescent="0.3">
      <c r="A48" s="45">
        <v>2016</v>
      </c>
      <c r="B48" s="46"/>
      <c r="C48" s="86">
        <v>95.2</v>
      </c>
      <c r="D48" s="86">
        <v>97.9</v>
      </c>
      <c r="E48" s="86">
        <v>102.3</v>
      </c>
      <c r="F48" s="86">
        <v>103.8</v>
      </c>
      <c r="G48" s="86">
        <v>103</v>
      </c>
      <c r="H48" s="86">
        <v>99.5</v>
      </c>
      <c r="I48" s="86">
        <v>96.3</v>
      </c>
      <c r="J48" s="86">
        <v>98</v>
      </c>
      <c r="K48" s="86">
        <v>103.5</v>
      </c>
      <c r="L48" s="86">
        <v>105.1</v>
      </c>
      <c r="M48" s="86">
        <v>104.4</v>
      </c>
      <c r="N48" s="86">
        <v>102</v>
      </c>
      <c r="O48" s="86">
        <v>100.9</v>
      </c>
    </row>
    <row r="49" spans="1:15" s="19" customFormat="1" ht="12.75" customHeight="1" x14ac:dyDescent="0.3">
      <c r="A49" s="45">
        <v>2017</v>
      </c>
      <c r="B49" s="46"/>
      <c r="C49" s="86">
        <v>96.2</v>
      </c>
      <c r="D49" s="86">
        <v>97.7</v>
      </c>
      <c r="E49" s="86">
        <v>104.2</v>
      </c>
      <c r="F49" s="86">
        <v>104.3</v>
      </c>
      <c r="G49" s="86">
        <v>103.7</v>
      </c>
      <c r="H49" s="86">
        <v>100.6</v>
      </c>
      <c r="I49" s="86">
        <v>97.2</v>
      </c>
      <c r="J49" s="86">
        <v>99.7</v>
      </c>
      <c r="K49" s="86">
        <v>104.5</v>
      </c>
      <c r="L49" s="86">
        <v>105.3</v>
      </c>
      <c r="M49" s="86">
        <v>104.7</v>
      </c>
      <c r="N49" s="86">
        <v>103.4</v>
      </c>
      <c r="O49" s="86">
        <v>101.8</v>
      </c>
    </row>
    <row r="50" spans="1:15" s="19" customFormat="1" ht="12.75" customHeight="1" x14ac:dyDescent="0.3">
      <c r="A50" s="45">
        <v>2018</v>
      </c>
      <c r="B50" s="46"/>
      <c r="C50" s="86">
        <v>96.3</v>
      </c>
      <c r="D50" s="86">
        <v>99.2</v>
      </c>
      <c r="E50" s="86">
        <v>104.6</v>
      </c>
      <c r="F50" s="86">
        <v>105.1</v>
      </c>
      <c r="G50" s="86">
        <v>104.1</v>
      </c>
      <c r="H50" s="86">
        <v>101.6</v>
      </c>
      <c r="I50" s="86">
        <v>95.5</v>
      </c>
      <c r="J50" s="86">
        <v>99.2</v>
      </c>
      <c r="K50" s="86">
        <v>106.3</v>
      </c>
      <c r="L50" s="86">
        <v>107.1</v>
      </c>
      <c r="M50" s="86">
        <v>107</v>
      </c>
      <c r="N50" s="86">
        <v>104.6</v>
      </c>
      <c r="O50" s="86">
        <v>102.6</v>
      </c>
    </row>
    <row r="51" spans="1:15" s="19" customFormat="1" ht="12.75" customHeight="1" x14ac:dyDescent="0.3">
      <c r="A51" s="45">
        <v>2019</v>
      </c>
      <c r="B51" s="46"/>
      <c r="C51" s="86">
        <v>97.4</v>
      </c>
      <c r="D51" s="86">
        <v>100.8</v>
      </c>
      <c r="E51" s="86">
        <v>104.7</v>
      </c>
      <c r="F51" s="86">
        <v>107.1</v>
      </c>
      <c r="G51" s="86">
        <v>106.5</v>
      </c>
      <c r="H51" s="86">
        <v>104.6</v>
      </c>
      <c r="I51" s="86">
        <v>99.4</v>
      </c>
      <c r="J51" s="86">
        <v>100.7</v>
      </c>
      <c r="K51" s="86">
        <v>107.5</v>
      </c>
      <c r="L51" s="86">
        <v>108.5</v>
      </c>
      <c r="M51" s="86">
        <v>108.5</v>
      </c>
      <c r="N51" s="86">
        <v>106.4</v>
      </c>
      <c r="O51" s="86">
        <v>104.3</v>
      </c>
    </row>
    <row r="52" spans="1:15" s="52" customFormat="1" ht="12.75" customHeight="1" x14ac:dyDescent="0.3">
      <c r="A52" s="55">
        <v>2020</v>
      </c>
      <c r="B52" s="46"/>
      <c r="C52" s="86">
        <v>99.3</v>
      </c>
      <c r="D52" s="86">
        <v>103.5</v>
      </c>
      <c r="E52" s="86">
        <v>107.6</v>
      </c>
      <c r="F52" s="86" t="s">
        <v>121</v>
      </c>
      <c r="G52" s="86">
        <v>106.8</v>
      </c>
      <c r="H52" s="86">
        <v>103.1</v>
      </c>
      <c r="I52" s="86">
        <v>98.1</v>
      </c>
      <c r="J52" s="86">
        <v>100.8</v>
      </c>
      <c r="K52" s="86">
        <v>105.3</v>
      </c>
      <c r="L52" s="86">
        <v>107.4</v>
      </c>
      <c r="M52" s="86">
        <v>107.1</v>
      </c>
      <c r="N52" s="86">
        <v>100</v>
      </c>
      <c r="O52" s="86">
        <v>103.8</v>
      </c>
    </row>
    <row r="53" spans="1:15" s="52" customFormat="1" ht="12.75" customHeight="1" x14ac:dyDescent="0.3">
      <c r="A53" s="134">
        <v>2021</v>
      </c>
      <c r="B53" s="46"/>
      <c r="C53" s="103">
        <v>103.3</v>
      </c>
      <c r="D53" s="103">
        <v>104.7</v>
      </c>
      <c r="E53" s="86">
        <v>105.4</v>
      </c>
      <c r="F53" s="86">
        <v>105.6</v>
      </c>
      <c r="G53" s="86">
        <v>107.4</v>
      </c>
      <c r="H53" s="86">
        <v>107.4</v>
      </c>
      <c r="I53" s="86">
        <v>103.7</v>
      </c>
      <c r="J53" s="86"/>
      <c r="K53" s="86"/>
      <c r="L53" s="86"/>
      <c r="M53" s="86"/>
      <c r="N53" s="86"/>
      <c r="O53" s="86"/>
    </row>
    <row r="54" spans="1:15" s="19" customFormat="1" ht="12.75" customHeight="1" x14ac:dyDescent="0.3">
      <c r="A54" s="45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19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9" customFormat="1" ht="12.75" customHeight="1" x14ac:dyDescent="0.3"/>
    <row r="57" spans="1:15" s="19" customFormat="1" ht="12.75" customHeight="1" x14ac:dyDescent="0.3">
      <c r="A57" s="45">
        <v>2015</v>
      </c>
      <c r="B57" s="46"/>
      <c r="C57" s="88">
        <v>-5.0999999999999996</v>
      </c>
      <c r="D57" s="88">
        <f t="shared" ref="D57" si="24">IF(D47=0," ",ROUND(ROUND(D47,1)*100/ROUND(C47,1)-100,1))</f>
        <v>1.5</v>
      </c>
      <c r="E57" s="88">
        <f t="shared" ref="E57" si="25">IF(E47=0," ",ROUND(ROUND(E47,1)*100/ROUND(D47,1)-100,1))</f>
        <v>5.9</v>
      </c>
      <c r="F57" s="88">
        <f t="shared" ref="F57" si="26">IF(F47=0," ",ROUND(ROUND(F47,1)*100/ROUND(E47,1)-100,1))</f>
        <v>0.1</v>
      </c>
      <c r="G57" s="88">
        <f t="shared" ref="G57" si="27">IF(G47=0," ",ROUND(ROUND(G47,1)*100/ROUND(F47,1)-100,1))</f>
        <v>-1.9</v>
      </c>
      <c r="H57" s="88">
        <f t="shared" ref="H57" si="28">IF(H47=0," ",ROUND(ROUND(H47,1)*100/ROUND(G47,1)-100,1))</f>
        <v>-1.5</v>
      </c>
      <c r="I57" s="88">
        <f t="shared" ref="I57" si="29">IF(I47=0," ",ROUND(ROUND(I47,1)*100/ROUND(H47,1)-100,1))</f>
        <v>-4.5999999999999996</v>
      </c>
      <c r="J57" s="88">
        <f t="shared" ref="J57" si="30">IF(J47=0," ",ROUND(ROUND(J47,1)*100/ROUND(I47,1)-100,1))</f>
        <v>3.9</v>
      </c>
      <c r="K57" s="88">
        <f t="shared" ref="K57" si="31">IF(K47=0," ",ROUND(ROUND(K47,1)*100/ROUND(J47,1)-100,1))</f>
        <v>5.4</v>
      </c>
      <c r="L57" s="88">
        <f t="shared" ref="L57" si="32">IF(L47=0," ",ROUND(ROUND(L47,1)*100/ROUND(K47,1)-100,1))</f>
        <v>0.4</v>
      </c>
      <c r="M57" s="88">
        <f t="shared" ref="M57" si="33">IF(M47=0," ",ROUND(ROUND(M47,1)*100/ROUND(L47,1)-100,1))</f>
        <v>-0.8</v>
      </c>
      <c r="N57" s="88">
        <f t="shared" ref="N57" si="34">IF(N47=0," ",ROUND(ROUND(N47,1)*100/ROUND(M47,1)-100,1))</f>
        <v>-3.1</v>
      </c>
      <c r="O57" s="94" t="s">
        <v>15</v>
      </c>
    </row>
    <row r="58" spans="1:15" s="19" customFormat="1" ht="12.75" customHeight="1" x14ac:dyDescent="0.3">
      <c r="A58" s="45">
        <v>2016</v>
      </c>
      <c r="B58" s="46"/>
      <c r="C58" s="88">
        <f t="shared" ref="C58:C63" si="35">IF(C48=0," ",ROUND(ROUND(C48,1)*100/ROUND(N47,1)-100,1))</f>
        <v>-4.7</v>
      </c>
      <c r="D58" s="88">
        <f t="shared" ref="D58:N58" si="36">IF(D48=0," ",ROUND(ROUND(D48,1)*100/ROUND(C48,1)-100,1))</f>
        <v>2.8</v>
      </c>
      <c r="E58" s="88">
        <f t="shared" si="36"/>
        <v>4.5</v>
      </c>
      <c r="F58" s="88">
        <f t="shared" si="36"/>
        <v>1.5</v>
      </c>
      <c r="G58" s="88">
        <f t="shared" si="36"/>
        <v>-0.8</v>
      </c>
      <c r="H58" s="88">
        <f t="shared" si="36"/>
        <v>-3.4</v>
      </c>
      <c r="I58" s="88">
        <f t="shared" si="36"/>
        <v>-3.2</v>
      </c>
      <c r="J58" s="88">
        <f t="shared" si="36"/>
        <v>1.8</v>
      </c>
      <c r="K58" s="88">
        <f t="shared" si="36"/>
        <v>5.6</v>
      </c>
      <c r="L58" s="88">
        <f t="shared" si="36"/>
        <v>1.5</v>
      </c>
      <c r="M58" s="88">
        <f t="shared" si="36"/>
        <v>-0.7</v>
      </c>
      <c r="N58" s="88">
        <f t="shared" si="36"/>
        <v>-2.2999999999999998</v>
      </c>
      <c r="O58" s="94" t="s">
        <v>15</v>
      </c>
    </row>
    <row r="59" spans="1:15" s="19" customFormat="1" ht="12.75" customHeight="1" x14ac:dyDescent="0.3">
      <c r="A59" s="45">
        <v>2017</v>
      </c>
      <c r="B59" s="46"/>
      <c r="C59" s="88">
        <f t="shared" si="35"/>
        <v>-5.7</v>
      </c>
      <c r="D59" s="88">
        <f t="shared" ref="D59:N59" si="37">IF(D49=0," ",ROUND(ROUND(D49,1)*100/ROUND(C49,1)-100,1))</f>
        <v>1.6</v>
      </c>
      <c r="E59" s="88">
        <f t="shared" si="37"/>
        <v>6.7</v>
      </c>
      <c r="F59" s="88">
        <f t="shared" si="37"/>
        <v>0.1</v>
      </c>
      <c r="G59" s="88">
        <f t="shared" si="37"/>
        <v>-0.6</v>
      </c>
      <c r="H59" s="88">
        <f t="shared" si="37"/>
        <v>-3</v>
      </c>
      <c r="I59" s="88">
        <f t="shared" si="37"/>
        <v>-3.4</v>
      </c>
      <c r="J59" s="88">
        <f t="shared" si="37"/>
        <v>2.6</v>
      </c>
      <c r="K59" s="88">
        <f t="shared" si="37"/>
        <v>4.8</v>
      </c>
      <c r="L59" s="88">
        <f t="shared" si="37"/>
        <v>0.8</v>
      </c>
      <c r="M59" s="88">
        <f t="shared" si="37"/>
        <v>-0.6</v>
      </c>
      <c r="N59" s="88">
        <f t="shared" si="37"/>
        <v>-1.2</v>
      </c>
      <c r="O59" s="94" t="s">
        <v>15</v>
      </c>
    </row>
    <row r="60" spans="1:15" s="19" customFormat="1" ht="12.75" customHeight="1" x14ac:dyDescent="0.3">
      <c r="A60" s="45">
        <v>2018</v>
      </c>
      <c r="B60" s="46"/>
      <c r="C60" s="88">
        <f t="shared" si="35"/>
        <v>-6.9</v>
      </c>
      <c r="D60" s="88">
        <f t="shared" ref="D60:N60" si="38">IF(D50=0," ",ROUND(ROUND(D50,1)*100/ROUND(C50,1)-100,1))</f>
        <v>3</v>
      </c>
      <c r="E60" s="88">
        <f t="shared" si="38"/>
        <v>5.4</v>
      </c>
      <c r="F60" s="88">
        <f t="shared" si="38"/>
        <v>0.5</v>
      </c>
      <c r="G60" s="88">
        <f t="shared" si="38"/>
        <v>-1</v>
      </c>
      <c r="H60" s="88">
        <f t="shared" si="38"/>
        <v>-2.4</v>
      </c>
      <c r="I60" s="88">
        <f t="shared" si="38"/>
        <v>-6</v>
      </c>
      <c r="J60" s="88">
        <f t="shared" si="38"/>
        <v>3.9</v>
      </c>
      <c r="K60" s="88">
        <f t="shared" si="38"/>
        <v>7.2</v>
      </c>
      <c r="L60" s="88">
        <f t="shared" si="38"/>
        <v>0.8</v>
      </c>
      <c r="M60" s="88">
        <f t="shared" si="38"/>
        <v>-0.1</v>
      </c>
      <c r="N60" s="88">
        <f t="shared" si="38"/>
        <v>-2.2000000000000002</v>
      </c>
      <c r="O60" s="94" t="s">
        <v>15</v>
      </c>
    </row>
    <row r="61" spans="1:15" s="19" customFormat="1" ht="12.75" customHeight="1" x14ac:dyDescent="0.3">
      <c r="A61" s="45">
        <v>2019</v>
      </c>
      <c r="B61" s="46"/>
      <c r="C61" s="88">
        <f t="shared" si="35"/>
        <v>-6.9</v>
      </c>
      <c r="D61" s="88">
        <f t="shared" ref="D61:N61" si="39">IF(D51=0," ",ROUND(ROUND(D51,1)*100/ROUND(C51,1)-100,1))</f>
        <v>3.5</v>
      </c>
      <c r="E61" s="88">
        <f t="shared" si="39"/>
        <v>3.9</v>
      </c>
      <c r="F61" s="88">
        <f t="shared" si="39"/>
        <v>2.2999999999999998</v>
      </c>
      <c r="G61" s="88">
        <f t="shared" si="39"/>
        <v>-0.6</v>
      </c>
      <c r="H61" s="88">
        <f t="shared" si="39"/>
        <v>-1.8</v>
      </c>
      <c r="I61" s="88">
        <f t="shared" si="39"/>
        <v>-5</v>
      </c>
      <c r="J61" s="88">
        <f t="shared" si="39"/>
        <v>1.3</v>
      </c>
      <c r="K61" s="88">
        <f t="shared" si="39"/>
        <v>6.8</v>
      </c>
      <c r="L61" s="88">
        <f t="shared" si="39"/>
        <v>0.9</v>
      </c>
      <c r="M61" s="88">
        <f t="shared" si="39"/>
        <v>0</v>
      </c>
      <c r="N61" s="88">
        <f t="shared" si="39"/>
        <v>-1.9</v>
      </c>
      <c r="O61" s="95" t="s">
        <v>15</v>
      </c>
    </row>
    <row r="62" spans="1:15" s="52" customFormat="1" ht="12.75" customHeight="1" x14ac:dyDescent="0.3">
      <c r="A62" s="55">
        <v>2020</v>
      </c>
      <c r="B62" s="46"/>
      <c r="C62" s="88">
        <f t="shared" si="35"/>
        <v>-6.7</v>
      </c>
      <c r="D62" s="88">
        <f t="shared" ref="D62:D63" si="40">IF(D52=0," ",ROUND(ROUND(D52,1)*100/ROUND(C52,1)-100,1))</f>
        <v>4.2</v>
      </c>
      <c r="E62" s="88">
        <f t="shared" ref="E62:E63" si="41">IF(E52=0," ",ROUND(ROUND(E52,1)*100/ROUND(D52,1)-100,1))</f>
        <v>4</v>
      </c>
      <c r="F62" s="88" t="s">
        <v>123</v>
      </c>
      <c r="G62" s="88">
        <v>0.1</v>
      </c>
      <c r="H62" s="88">
        <f t="shared" ref="H62:H63" si="42">IF(H52=0," ",ROUND(ROUND(H52,1)*100/ROUND(G52,1)-100,1))</f>
        <v>-3.5</v>
      </c>
      <c r="I62" s="88">
        <f t="shared" ref="I62:I63" si="43">IF(I52=0," ",ROUND(ROUND(I52,1)*100/ROUND(H52,1)-100,1))</f>
        <v>-4.8</v>
      </c>
      <c r="J62" s="88">
        <f t="shared" ref="J62:J63" si="44">IF(J52=0," ",ROUND(ROUND(J52,1)*100/ROUND(I52,1)-100,1))</f>
        <v>2.8</v>
      </c>
      <c r="K62" s="88">
        <f t="shared" ref="K62:K63" si="45">IF(K52=0," ",ROUND(ROUND(K52,1)*100/ROUND(J52,1)-100,1))</f>
        <v>4.5</v>
      </c>
      <c r="L62" s="88">
        <f t="shared" ref="L62:L63" si="46">IF(L52=0," ",ROUND(ROUND(L52,1)*100/ROUND(K52,1)-100,1))</f>
        <v>2</v>
      </c>
      <c r="M62" s="88">
        <f t="shared" ref="M62:M63" si="47">IF(M52=0," ",ROUND(ROUND(M52,1)*100/ROUND(L52,1)-100,1))</f>
        <v>-0.3</v>
      </c>
      <c r="N62" s="88">
        <f t="shared" ref="N62:N63" si="48">IF(N52=0," ",ROUND(ROUND(N52,1)*100/ROUND(M52,1)-100,1))</f>
        <v>-6.6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136">
        <f t="shared" si="35"/>
        <v>3.3</v>
      </c>
      <c r="D63" s="136">
        <f t="shared" si="40"/>
        <v>1.4</v>
      </c>
      <c r="E63" s="88">
        <f t="shared" si="41"/>
        <v>0.7</v>
      </c>
      <c r="F63" s="88">
        <f t="shared" ref="F63" si="49">IF(F53=0," ",ROUND(ROUND(F53,1)*100/ROUND(E53,1)-100,1))</f>
        <v>0.2</v>
      </c>
      <c r="G63" s="88">
        <f t="shared" ref="G63" si="50">IF(G53=0," ",ROUND(ROUND(G53,1)*100/ROUND(F53,1)-100,1))</f>
        <v>1.7</v>
      </c>
      <c r="H63" s="88">
        <f t="shared" si="42"/>
        <v>0</v>
      </c>
      <c r="I63" s="88">
        <f t="shared" si="43"/>
        <v>-3.4</v>
      </c>
      <c r="J63" s="88" t="str">
        <f t="shared" si="44"/>
        <v xml:space="preserve"> </v>
      </c>
      <c r="K63" s="88" t="str">
        <f t="shared" si="45"/>
        <v xml:space="preserve"> </v>
      </c>
      <c r="L63" s="88" t="str">
        <f t="shared" si="46"/>
        <v xml:space="preserve"> </v>
      </c>
      <c r="M63" s="88" t="str">
        <f t="shared" si="47"/>
        <v xml:space="preserve"> </v>
      </c>
      <c r="N63" s="88" t="str">
        <f t="shared" si="48"/>
        <v xml:space="preserve"> </v>
      </c>
      <c r="O63" s="95" t="s">
        <v>15</v>
      </c>
    </row>
    <row r="64" spans="1:15" s="19" customFormat="1" ht="12.75" customHeight="1" x14ac:dyDescent="0.25">
      <c r="A64" s="45"/>
      <c r="B64" s="49"/>
      <c r="C64" s="27" t="str">
        <f>IF(C54=0," ",ROUND(ROUND(C54,1)*100/ROUND(N51,1)-100,1))</f>
        <v xml:space="preserve"> </v>
      </c>
      <c r="D64" s="27" t="str">
        <f t="shared" ref="D64:N64" si="51">IF(D54=0," ",ROUND(ROUND(D54,1)*100/ROUND(C54,1)-100,1))</f>
        <v xml:space="preserve"> </v>
      </c>
      <c r="E64" s="27" t="str">
        <f t="shared" si="51"/>
        <v xml:space="preserve"> </v>
      </c>
      <c r="F64" s="27" t="str">
        <f t="shared" si="51"/>
        <v xml:space="preserve"> </v>
      </c>
      <c r="G64" s="27" t="str">
        <f t="shared" si="51"/>
        <v xml:space="preserve"> </v>
      </c>
      <c r="H64" s="27" t="str">
        <f t="shared" si="51"/>
        <v xml:space="preserve"> </v>
      </c>
      <c r="I64" s="27" t="str">
        <f t="shared" si="51"/>
        <v xml:space="preserve"> </v>
      </c>
      <c r="J64" s="27" t="str">
        <f t="shared" si="51"/>
        <v xml:space="preserve"> </v>
      </c>
      <c r="K64" s="27" t="str">
        <f t="shared" si="51"/>
        <v xml:space="preserve"> </v>
      </c>
      <c r="L64" s="27" t="str">
        <f t="shared" si="51"/>
        <v xml:space="preserve"> </v>
      </c>
      <c r="M64" s="27" t="str">
        <f t="shared" si="51"/>
        <v xml:space="preserve"> </v>
      </c>
      <c r="N64" s="27" t="str">
        <f t="shared" si="51"/>
        <v xml:space="preserve"> </v>
      </c>
      <c r="O64" s="50"/>
    </row>
    <row r="65" spans="1:15" s="19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9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45">
        <v>2016</v>
      </c>
      <c r="B67" s="46"/>
      <c r="C67" s="87">
        <f t="shared" ref="C67:O67" si="52">IF(C48=0," ",ROUND(ROUND(C48,1)*100/ROUND(C47,1)-100,1))</f>
        <v>-0.2</v>
      </c>
      <c r="D67" s="87">
        <f t="shared" si="52"/>
        <v>1.1000000000000001</v>
      </c>
      <c r="E67" s="87">
        <f t="shared" si="52"/>
        <v>-0.2</v>
      </c>
      <c r="F67" s="87">
        <f t="shared" si="52"/>
        <v>1.2</v>
      </c>
      <c r="G67" s="87">
        <f t="shared" si="52"/>
        <v>2.4</v>
      </c>
      <c r="H67" s="87">
        <f t="shared" si="52"/>
        <v>0.4</v>
      </c>
      <c r="I67" s="87">
        <f t="shared" si="52"/>
        <v>1.9</v>
      </c>
      <c r="J67" s="87">
        <f t="shared" si="52"/>
        <v>-0.2</v>
      </c>
      <c r="K67" s="87">
        <f t="shared" si="52"/>
        <v>0</v>
      </c>
      <c r="L67" s="87">
        <f t="shared" si="52"/>
        <v>1.2</v>
      </c>
      <c r="M67" s="87">
        <f t="shared" si="52"/>
        <v>1.3</v>
      </c>
      <c r="N67" s="87">
        <f t="shared" si="52"/>
        <v>2.1</v>
      </c>
      <c r="O67" s="87">
        <f t="shared" si="52"/>
        <v>0.9</v>
      </c>
    </row>
    <row r="68" spans="1:15" ht="12.75" customHeight="1" x14ac:dyDescent="0.2">
      <c r="A68" s="45">
        <v>2017</v>
      </c>
      <c r="B68" s="46"/>
      <c r="C68" s="87">
        <f t="shared" ref="C68:O68" si="53">IF(C49=0," ",ROUND(ROUND(C49,1)*100/ROUND(C48,1)-100,1))</f>
        <v>1.1000000000000001</v>
      </c>
      <c r="D68" s="87">
        <f t="shared" si="53"/>
        <v>-0.2</v>
      </c>
      <c r="E68" s="87">
        <f t="shared" si="53"/>
        <v>1.9</v>
      </c>
      <c r="F68" s="87">
        <f t="shared" si="53"/>
        <v>0.5</v>
      </c>
      <c r="G68" s="87">
        <f t="shared" si="53"/>
        <v>0.7</v>
      </c>
      <c r="H68" s="87">
        <f t="shared" si="53"/>
        <v>1.1000000000000001</v>
      </c>
      <c r="I68" s="87">
        <f t="shared" si="53"/>
        <v>0.9</v>
      </c>
      <c r="J68" s="87">
        <f t="shared" si="53"/>
        <v>1.7</v>
      </c>
      <c r="K68" s="87">
        <f t="shared" si="53"/>
        <v>1</v>
      </c>
      <c r="L68" s="87">
        <f t="shared" si="53"/>
        <v>0.2</v>
      </c>
      <c r="M68" s="87">
        <f t="shared" si="53"/>
        <v>0.3</v>
      </c>
      <c r="N68" s="87">
        <f t="shared" si="53"/>
        <v>1.4</v>
      </c>
      <c r="O68" s="87">
        <f t="shared" si="53"/>
        <v>0.9</v>
      </c>
    </row>
    <row r="69" spans="1:15" ht="12.75" customHeight="1" x14ac:dyDescent="0.2">
      <c r="A69" s="45">
        <v>2018</v>
      </c>
      <c r="B69" s="46"/>
      <c r="C69" s="87">
        <f t="shared" ref="C69:O69" si="54">IF(C50=0," ",ROUND(ROUND(C50,1)*100/ROUND(C49,1)-100,1))</f>
        <v>0.1</v>
      </c>
      <c r="D69" s="87">
        <f t="shared" si="54"/>
        <v>1.5</v>
      </c>
      <c r="E69" s="87">
        <f t="shared" si="54"/>
        <v>0.4</v>
      </c>
      <c r="F69" s="87">
        <f t="shared" si="54"/>
        <v>0.8</v>
      </c>
      <c r="G69" s="87">
        <f t="shared" si="54"/>
        <v>0.4</v>
      </c>
      <c r="H69" s="87">
        <f t="shared" si="54"/>
        <v>1</v>
      </c>
      <c r="I69" s="87">
        <f t="shared" si="54"/>
        <v>-1.7</v>
      </c>
      <c r="J69" s="87">
        <f t="shared" si="54"/>
        <v>-0.5</v>
      </c>
      <c r="K69" s="87">
        <f t="shared" si="54"/>
        <v>1.7</v>
      </c>
      <c r="L69" s="87">
        <f t="shared" si="54"/>
        <v>1.7</v>
      </c>
      <c r="M69" s="87">
        <f t="shared" si="54"/>
        <v>2.2000000000000002</v>
      </c>
      <c r="N69" s="87">
        <f t="shared" si="54"/>
        <v>1.2</v>
      </c>
      <c r="O69" s="87">
        <f t="shared" si="54"/>
        <v>0.8</v>
      </c>
    </row>
    <row r="70" spans="1:15" ht="12.75" customHeight="1" x14ac:dyDescent="0.2">
      <c r="A70" s="45">
        <v>2019</v>
      </c>
      <c r="B70" s="46"/>
      <c r="C70" s="87">
        <f t="shared" ref="C70:O72" si="55">IF(C51=0," ",ROUND(ROUND(C51,1)*100/ROUND(C50,1)-100,1))</f>
        <v>1.1000000000000001</v>
      </c>
      <c r="D70" s="87">
        <f t="shared" si="55"/>
        <v>1.6</v>
      </c>
      <c r="E70" s="87">
        <f t="shared" si="55"/>
        <v>0.1</v>
      </c>
      <c r="F70" s="87">
        <f t="shared" si="55"/>
        <v>1.9</v>
      </c>
      <c r="G70" s="87">
        <f t="shared" si="55"/>
        <v>2.2999999999999998</v>
      </c>
      <c r="H70" s="87">
        <f t="shared" si="55"/>
        <v>3</v>
      </c>
      <c r="I70" s="87">
        <f t="shared" si="55"/>
        <v>4.0999999999999996</v>
      </c>
      <c r="J70" s="87">
        <f t="shared" si="55"/>
        <v>1.5</v>
      </c>
      <c r="K70" s="87">
        <f t="shared" si="55"/>
        <v>1.1000000000000001</v>
      </c>
      <c r="L70" s="87">
        <f t="shared" si="55"/>
        <v>1.3</v>
      </c>
      <c r="M70" s="87">
        <f t="shared" si="55"/>
        <v>1.4</v>
      </c>
      <c r="N70" s="87">
        <f t="shared" si="55"/>
        <v>1.7</v>
      </c>
      <c r="O70" s="87">
        <f t="shared" si="55"/>
        <v>1.7</v>
      </c>
    </row>
    <row r="71" spans="1:15" ht="12.75" customHeight="1" x14ac:dyDescent="0.2">
      <c r="A71" s="55">
        <v>2020</v>
      </c>
      <c r="B71" s="46"/>
      <c r="C71" s="87">
        <f t="shared" ref="C71:O71" si="56">IF(C52=0," ",ROUND(ROUND(C52,1)*100/ROUND(C51,1)-100,1))</f>
        <v>2</v>
      </c>
      <c r="D71" s="87">
        <f t="shared" si="56"/>
        <v>2.7</v>
      </c>
      <c r="E71" s="87">
        <f t="shared" si="56"/>
        <v>2.8</v>
      </c>
      <c r="F71" s="87" t="s">
        <v>116</v>
      </c>
      <c r="G71" s="87">
        <f t="shared" si="55"/>
        <v>0.3</v>
      </c>
      <c r="H71" s="87">
        <f t="shared" si="56"/>
        <v>-1.4</v>
      </c>
      <c r="I71" s="87">
        <f t="shared" si="56"/>
        <v>-1.3</v>
      </c>
      <c r="J71" s="87">
        <f t="shared" si="56"/>
        <v>0.1</v>
      </c>
      <c r="K71" s="87">
        <f t="shared" si="56"/>
        <v>-2</v>
      </c>
      <c r="L71" s="87">
        <f t="shared" si="56"/>
        <v>-1</v>
      </c>
      <c r="M71" s="87">
        <f t="shared" si="56"/>
        <v>-1.3</v>
      </c>
      <c r="N71" s="87">
        <f t="shared" si="56"/>
        <v>-6</v>
      </c>
      <c r="O71" s="87">
        <f t="shared" si="56"/>
        <v>-0.5</v>
      </c>
    </row>
    <row r="72" spans="1:15" ht="12.75" customHeight="1" x14ac:dyDescent="0.2">
      <c r="A72" s="134">
        <v>2021</v>
      </c>
      <c r="B72" s="46"/>
      <c r="C72" s="104">
        <f t="shared" si="55"/>
        <v>4</v>
      </c>
      <c r="D72" s="104">
        <f t="shared" si="55"/>
        <v>1.2</v>
      </c>
      <c r="E72" s="87">
        <f t="shared" si="55"/>
        <v>-2</v>
      </c>
      <c r="F72" s="87">
        <v>-1</v>
      </c>
      <c r="G72" s="87">
        <f t="shared" si="55"/>
        <v>0.6</v>
      </c>
      <c r="H72" s="87">
        <f t="shared" si="55"/>
        <v>4.2</v>
      </c>
      <c r="I72" s="87">
        <f t="shared" si="55"/>
        <v>5.7</v>
      </c>
      <c r="J72" s="87" t="str">
        <f t="shared" si="55"/>
        <v xml:space="preserve"> </v>
      </c>
      <c r="K72" s="87" t="str">
        <f t="shared" si="55"/>
        <v xml:space="preserve"> </v>
      </c>
      <c r="L72" s="87" t="str">
        <f t="shared" si="55"/>
        <v xml:space="preserve"> </v>
      </c>
      <c r="M72" s="87" t="str">
        <f t="shared" si="55"/>
        <v xml:space="preserve"> </v>
      </c>
      <c r="N72" s="87" t="str">
        <f t="shared" si="55"/>
        <v xml:space="preserve"> </v>
      </c>
      <c r="O72" s="87" t="str">
        <f t="shared" si="55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">
      <c r="A75" s="102" t="s">
        <v>114</v>
      </c>
    </row>
  </sheetData>
  <customSheetViews>
    <customSheetView guid="{14493184-DA4B-400F-B257-6CC69D97FB7C}" showPageBreaks="1" printArea="1" topLeftCell="A2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&amp;C6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&amp;C6</oddFooter>
      </headerFooter>
    </customSheetView>
    <customSheetView guid="{9F831791-35FE-48B9-B51E-7149413B65FB}" topLeftCell="A4">
      <selection activeCell="T33" sqref="T33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&amp;C6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&amp;C6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&amp;C6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81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99.8</v>
      </c>
      <c r="D16" s="86">
        <v>100.1</v>
      </c>
      <c r="E16" s="86">
        <v>100.1</v>
      </c>
      <c r="F16" s="86">
        <v>100.2</v>
      </c>
      <c r="G16" s="86">
        <v>100.2</v>
      </c>
      <c r="H16" s="86">
        <v>100.1</v>
      </c>
      <c r="I16" s="86">
        <v>100.1</v>
      </c>
      <c r="J16" s="86">
        <v>100</v>
      </c>
      <c r="K16" s="86">
        <v>99.9</v>
      </c>
      <c r="L16" s="86">
        <v>99.9</v>
      </c>
      <c r="M16" s="86">
        <v>100</v>
      </c>
      <c r="N16" s="86">
        <v>99.6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99.7</v>
      </c>
      <c r="D17" s="86">
        <v>99.8</v>
      </c>
      <c r="E17" s="86">
        <v>100</v>
      </c>
      <c r="F17" s="86">
        <v>100</v>
      </c>
      <c r="G17" s="86">
        <v>100.2</v>
      </c>
      <c r="H17" s="86">
        <v>100.3</v>
      </c>
      <c r="I17" s="86">
        <v>100.3</v>
      </c>
      <c r="J17" s="86">
        <v>100.3</v>
      </c>
      <c r="K17" s="86">
        <v>100.5</v>
      </c>
      <c r="L17" s="86">
        <v>100.8</v>
      </c>
      <c r="M17" s="86">
        <v>100.7</v>
      </c>
      <c r="N17" s="86">
        <v>101</v>
      </c>
      <c r="O17" s="86">
        <v>100.3</v>
      </c>
    </row>
    <row r="18" spans="1:15" s="52" customFormat="1" ht="12.75" customHeight="1" x14ac:dyDescent="0.3">
      <c r="A18" s="66">
        <v>2017</v>
      </c>
      <c r="B18" s="46"/>
      <c r="C18" s="86">
        <v>101.2</v>
      </c>
      <c r="D18" s="86">
        <v>101.5</v>
      </c>
      <c r="E18" s="86">
        <v>101.5</v>
      </c>
      <c r="F18" s="86">
        <v>101.7</v>
      </c>
      <c r="G18" s="86">
        <v>101.7</v>
      </c>
      <c r="H18" s="86">
        <v>101.7</v>
      </c>
      <c r="I18" s="86">
        <v>101.8</v>
      </c>
      <c r="J18" s="86">
        <v>101.9</v>
      </c>
      <c r="K18" s="86">
        <v>102.1</v>
      </c>
      <c r="L18" s="86">
        <v>102.3</v>
      </c>
      <c r="M18" s="86">
        <v>102.6</v>
      </c>
      <c r="N18" s="86">
        <v>102.6</v>
      </c>
      <c r="O18" s="86">
        <v>101.9</v>
      </c>
    </row>
    <row r="19" spans="1:15" s="52" customFormat="1" ht="12.75" customHeight="1" x14ac:dyDescent="0.3">
      <c r="A19" s="66">
        <v>2018</v>
      </c>
      <c r="B19" s="46"/>
      <c r="C19" s="86">
        <v>103.1</v>
      </c>
      <c r="D19" s="86">
        <v>103</v>
      </c>
      <c r="E19" s="86">
        <v>103.2</v>
      </c>
      <c r="F19" s="86">
        <v>103.6</v>
      </c>
      <c r="G19" s="86">
        <v>103.8</v>
      </c>
      <c r="H19" s="86">
        <v>104</v>
      </c>
      <c r="I19" s="86">
        <v>104.1</v>
      </c>
      <c r="J19" s="86">
        <v>104.4</v>
      </c>
      <c r="K19" s="86">
        <v>104.8</v>
      </c>
      <c r="L19" s="86">
        <v>105.1</v>
      </c>
      <c r="M19" s="86">
        <v>105.5</v>
      </c>
      <c r="N19" s="86">
        <v>105</v>
      </c>
      <c r="O19" s="86">
        <v>104.1</v>
      </c>
    </row>
    <row r="20" spans="1:15" s="52" customFormat="1" ht="12.75" customHeight="1" x14ac:dyDescent="0.3">
      <c r="A20" s="66">
        <v>2019</v>
      </c>
      <c r="B20" s="46"/>
      <c r="C20" s="86">
        <v>105.8</v>
      </c>
      <c r="D20" s="86">
        <v>105.8</v>
      </c>
      <c r="E20" s="86">
        <v>105.9</v>
      </c>
      <c r="F20" s="86">
        <v>106.2</v>
      </c>
      <c r="G20" s="86">
        <v>106.4</v>
      </c>
      <c r="H20" s="86">
        <v>106.3</v>
      </c>
      <c r="I20" s="86">
        <v>106.5</v>
      </c>
      <c r="J20" s="86">
        <v>106.5</v>
      </c>
      <c r="K20" s="86">
        <v>106.7</v>
      </c>
      <c r="L20" s="86">
        <v>106.9</v>
      </c>
      <c r="M20" s="86">
        <v>107</v>
      </c>
      <c r="N20" s="86">
        <v>107</v>
      </c>
      <c r="O20" s="86">
        <v>106.4</v>
      </c>
    </row>
    <row r="21" spans="1:15" s="52" customFormat="1" ht="12.75" customHeight="1" x14ac:dyDescent="0.3">
      <c r="A21" s="66">
        <v>2020</v>
      </c>
      <c r="B21" s="46"/>
      <c r="C21" s="86">
        <v>107.3</v>
      </c>
      <c r="D21" s="86">
        <v>107.4</v>
      </c>
      <c r="E21" s="86">
        <v>107.3</v>
      </c>
      <c r="F21" s="86">
        <v>107.4</v>
      </c>
      <c r="G21" s="85">
        <v>107.3</v>
      </c>
      <c r="H21" s="85">
        <v>107.2</v>
      </c>
      <c r="I21" s="85">
        <v>106.8</v>
      </c>
      <c r="J21" s="85">
        <v>106.7</v>
      </c>
      <c r="K21" s="85">
        <v>106.6</v>
      </c>
      <c r="L21" s="85">
        <v>106.7</v>
      </c>
      <c r="M21" s="85">
        <v>106.7</v>
      </c>
      <c r="N21" s="86">
        <v>107</v>
      </c>
      <c r="O21" s="86">
        <v>107</v>
      </c>
    </row>
    <row r="22" spans="1:15" s="52" customFormat="1" ht="12.75" customHeight="1" x14ac:dyDescent="0.3">
      <c r="A22" s="134">
        <v>2021</v>
      </c>
      <c r="B22" s="46"/>
      <c r="C22" s="86">
        <v>108.1</v>
      </c>
      <c r="D22" s="86">
        <v>108.3</v>
      </c>
      <c r="E22" s="86">
        <v>108.6</v>
      </c>
      <c r="F22" s="86">
        <v>108.7</v>
      </c>
      <c r="G22" s="86">
        <v>108.9</v>
      </c>
      <c r="H22" s="86">
        <v>109.1</v>
      </c>
      <c r="I22" s="86">
        <v>109.5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-0.2</v>
      </c>
      <c r="D26" s="88">
        <f t="shared" ref="D26:N26" si="0">IF(D16=0," ",ROUND(ROUND(D16,1)*100/ROUND(C16,1)-100,1))</f>
        <v>0.3</v>
      </c>
      <c r="E26" s="88">
        <f t="shared" si="0"/>
        <v>0</v>
      </c>
      <c r="F26" s="88">
        <f t="shared" si="0"/>
        <v>0.1</v>
      </c>
      <c r="G26" s="88">
        <f t="shared" si="0"/>
        <v>0</v>
      </c>
      <c r="H26" s="88">
        <f t="shared" si="0"/>
        <v>-0.1</v>
      </c>
      <c r="I26" s="88">
        <f t="shared" si="0"/>
        <v>0</v>
      </c>
      <c r="J26" s="88">
        <f t="shared" si="0"/>
        <v>-0.1</v>
      </c>
      <c r="K26" s="88">
        <f t="shared" si="0"/>
        <v>-0.1</v>
      </c>
      <c r="L26" s="88">
        <f t="shared" si="0"/>
        <v>0</v>
      </c>
      <c r="M26" s="88">
        <f t="shared" si="0"/>
        <v>0.1</v>
      </c>
      <c r="N26" s="88">
        <f t="shared" si="0"/>
        <v>-0.4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2" si="1">IF(C17=0," ",ROUND(ROUND(C17,1)*100/ROUND(N16,1)-100,1))</f>
        <v>0.1</v>
      </c>
      <c r="D27" s="88">
        <f t="shared" ref="D27:N27" si="2">IF(D17=0," ",ROUND(ROUND(D17,1)*100/ROUND(C17,1)-100,1))</f>
        <v>0.1</v>
      </c>
      <c r="E27" s="88">
        <f t="shared" si="2"/>
        <v>0.2</v>
      </c>
      <c r="F27" s="88">
        <f t="shared" si="2"/>
        <v>0</v>
      </c>
      <c r="G27" s="88">
        <f t="shared" si="2"/>
        <v>0.2</v>
      </c>
      <c r="H27" s="88">
        <f t="shared" si="2"/>
        <v>0.1</v>
      </c>
      <c r="I27" s="88">
        <f t="shared" si="2"/>
        <v>0</v>
      </c>
      <c r="J27" s="88">
        <f t="shared" si="2"/>
        <v>0</v>
      </c>
      <c r="K27" s="88">
        <f t="shared" si="2"/>
        <v>0.2</v>
      </c>
      <c r="L27" s="88">
        <f t="shared" si="2"/>
        <v>0.3</v>
      </c>
      <c r="M27" s="88">
        <f t="shared" si="2"/>
        <v>-0.1</v>
      </c>
      <c r="N27" s="88">
        <f t="shared" si="2"/>
        <v>0.3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0.2</v>
      </c>
      <c r="D28" s="88">
        <f t="shared" ref="D28:N28" si="3">IF(D18=0," ",ROUND(ROUND(D18,1)*100/ROUND(C18,1)-100,1))</f>
        <v>0.3</v>
      </c>
      <c r="E28" s="88">
        <f t="shared" si="3"/>
        <v>0</v>
      </c>
      <c r="F28" s="88">
        <f t="shared" si="3"/>
        <v>0.2</v>
      </c>
      <c r="G28" s="88">
        <f t="shared" si="3"/>
        <v>0</v>
      </c>
      <c r="H28" s="88">
        <f t="shared" si="3"/>
        <v>0</v>
      </c>
      <c r="I28" s="88">
        <f t="shared" si="3"/>
        <v>0.1</v>
      </c>
      <c r="J28" s="88">
        <f t="shared" si="3"/>
        <v>0.1</v>
      </c>
      <c r="K28" s="88">
        <f t="shared" si="3"/>
        <v>0.2</v>
      </c>
      <c r="L28" s="88">
        <f t="shared" si="3"/>
        <v>0.2</v>
      </c>
      <c r="M28" s="88">
        <f t="shared" si="3"/>
        <v>0.3</v>
      </c>
      <c r="N28" s="88">
        <f t="shared" si="3"/>
        <v>0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0.5</v>
      </c>
      <c r="D29" s="88">
        <f t="shared" ref="D29:N29" si="4">IF(D19=0," ",ROUND(ROUND(D19,1)*100/ROUND(C19,1)-100,1))</f>
        <v>-0.1</v>
      </c>
      <c r="E29" s="88">
        <f t="shared" si="4"/>
        <v>0.2</v>
      </c>
      <c r="F29" s="88">
        <f t="shared" si="4"/>
        <v>0.4</v>
      </c>
      <c r="G29" s="88">
        <f t="shared" si="4"/>
        <v>0.2</v>
      </c>
      <c r="H29" s="88">
        <f t="shared" si="4"/>
        <v>0.2</v>
      </c>
      <c r="I29" s="88">
        <f t="shared" si="4"/>
        <v>0.1</v>
      </c>
      <c r="J29" s="88">
        <f t="shared" si="4"/>
        <v>0.3</v>
      </c>
      <c r="K29" s="88">
        <f t="shared" si="4"/>
        <v>0.4</v>
      </c>
      <c r="L29" s="88">
        <f t="shared" si="4"/>
        <v>0.3</v>
      </c>
      <c r="M29" s="88">
        <f t="shared" si="4"/>
        <v>0.4</v>
      </c>
      <c r="N29" s="88">
        <f t="shared" si="4"/>
        <v>-0.5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0.8</v>
      </c>
      <c r="D30" s="88">
        <f t="shared" ref="D30:N30" si="5">IF(D20=0," ",ROUND(ROUND(D20,1)*100/ROUND(C20,1)-100,1))</f>
        <v>0</v>
      </c>
      <c r="E30" s="88">
        <f t="shared" si="5"/>
        <v>0.1</v>
      </c>
      <c r="F30" s="88">
        <f t="shared" si="5"/>
        <v>0.3</v>
      </c>
      <c r="G30" s="88">
        <f t="shared" si="5"/>
        <v>0.2</v>
      </c>
      <c r="H30" s="88">
        <f t="shared" si="5"/>
        <v>-0.1</v>
      </c>
      <c r="I30" s="88">
        <f t="shared" si="5"/>
        <v>0.2</v>
      </c>
      <c r="J30" s="88">
        <f t="shared" si="5"/>
        <v>0</v>
      </c>
      <c r="K30" s="88">
        <f t="shared" si="5"/>
        <v>0.2</v>
      </c>
      <c r="L30" s="88">
        <f t="shared" si="5"/>
        <v>0.2</v>
      </c>
      <c r="M30" s="88">
        <f t="shared" si="5"/>
        <v>0.1</v>
      </c>
      <c r="N30" s="88">
        <f t="shared" si="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0.3</v>
      </c>
      <c r="D31" s="88">
        <f t="shared" ref="D31:N32" si="6">IF(D21=0," ",ROUND(ROUND(D21,1)*100/ROUND(C21,1)-100,1))</f>
        <v>0.1</v>
      </c>
      <c r="E31" s="88">
        <f t="shared" si="6"/>
        <v>-0.1</v>
      </c>
      <c r="F31" s="88">
        <f t="shared" si="6"/>
        <v>0.1</v>
      </c>
      <c r="G31" s="88">
        <f t="shared" si="6"/>
        <v>-0.1</v>
      </c>
      <c r="H31" s="88">
        <f t="shared" si="6"/>
        <v>-0.1</v>
      </c>
      <c r="I31" s="88">
        <f t="shared" si="6"/>
        <v>-0.4</v>
      </c>
      <c r="J31" s="88">
        <f t="shared" si="6"/>
        <v>-0.1</v>
      </c>
      <c r="K31" s="88">
        <f t="shared" si="6"/>
        <v>-0.1</v>
      </c>
      <c r="L31" s="88">
        <f t="shared" si="6"/>
        <v>0.1</v>
      </c>
      <c r="M31" s="88">
        <f t="shared" si="6"/>
        <v>0</v>
      </c>
      <c r="N31" s="88">
        <f t="shared" si="6"/>
        <v>0.3</v>
      </c>
      <c r="O31" s="95" t="s">
        <v>15</v>
      </c>
    </row>
    <row r="32" spans="1:15" s="52" customFormat="1" ht="12.75" customHeight="1" x14ac:dyDescent="0.3">
      <c r="A32" s="134">
        <v>2021</v>
      </c>
      <c r="B32" s="46"/>
      <c r="C32" s="88">
        <f t="shared" si="1"/>
        <v>1</v>
      </c>
      <c r="D32" s="88">
        <f t="shared" si="6"/>
        <v>0.2</v>
      </c>
      <c r="E32" s="88">
        <f t="shared" si="6"/>
        <v>0.3</v>
      </c>
      <c r="F32" s="88">
        <f t="shared" si="6"/>
        <v>0.1</v>
      </c>
      <c r="G32" s="88">
        <f t="shared" si="6"/>
        <v>0.2</v>
      </c>
      <c r="H32" s="88">
        <f t="shared" si="6"/>
        <v>0.2</v>
      </c>
      <c r="I32" s="88">
        <f t="shared" si="6"/>
        <v>0.4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-0.1</v>
      </c>
      <c r="D36" s="87">
        <f t="shared" si="8"/>
        <v>-0.3</v>
      </c>
      <c r="E36" s="87">
        <f t="shared" si="8"/>
        <v>-0.1</v>
      </c>
      <c r="F36" s="87">
        <f t="shared" si="8"/>
        <v>-0.2</v>
      </c>
      <c r="G36" s="87">
        <f t="shared" si="8"/>
        <v>0</v>
      </c>
      <c r="H36" s="87">
        <f t="shared" si="8"/>
        <v>0.2</v>
      </c>
      <c r="I36" s="87">
        <f t="shared" si="8"/>
        <v>0.2</v>
      </c>
      <c r="J36" s="87">
        <f t="shared" si="8"/>
        <v>0.3</v>
      </c>
      <c r="K36" s="87">
        <f t="shared" si="8"/>
        <v>0.6</v>
      </c>
      <c r="L36" s="87">
        <f t="shared" si="8"/>
        <v>0.9</v>
      </c>
      <c r="M36" s="87">
        <f t="shared" si="8"/>
        <v>0.7</v>
      </c>
      <c r="N36" s="87">
        <f t="shared" si="8"/>
        <v>1.4</v>
      </c>
      <c r="O36" s="87">
        <f t="shared" si="8"/>
        <v>0.3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1.5</v>
      </c>
      <c r="D37" s="87">
        <f t="shared" si="9"/>
        <v>1.7</v>
      </c>
      <c r="E37" s="87">
        <f t="shared" si="9"/>
        <v>1.5</v>
      </c>
      <c r="F37" s="87">
        <f t="shared" si="9"/>
        <v>1.7</v>
      </c>
      <c r="G37" s="87">
        <f t="shared" si="9"/>
        <v>1.5</v>
      </c>
      <c r="H37" s="87">
        <f t="shared" si="9"/>
        <v>1.4</v>
      </c>
      <c r="I37" s="87">
        <f t="shared" si="9"/>
        <v>1.5</v>
      </c>
      <c r="J37" s="87">
        <f t="shared" si="9"/>
        <v>1.6</v>
      </c>
      <c r="K37" s="87">
        <f t="shared" si="9"/>
        <v>1.6</v>
      </c>
      <c r="L37" s="87">
        <f t="shared" si="9"/>
        <v>1.5</v>
      </c>
      <c r="M37" s="87">
        <f t="shared" si="9"/>
        <v>1.9</v>
      </c>
      <c r="N37" s="87">
        <f t="shared" si="9"/>
        <v>1.6</v>
      </c>
      <c r="O37" s="87">
        <f t="shared" si="9"/>
        <v>1.6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1.9</v>
      </c>
      <c r="D38" s="87">
        <f t="shared" si="10"/>
        <v>1.5</v>
      </c>
      <c r="E38" s="87">
        <f t="shared" si="10"/>
        <v>1.7</v>
      </c>
      <c r="F38" s="87">
        <f t="shared" si="10"/>
        <v>1.9</v>
      </c>
      <c r="G38" s="87">
        <f t="shared" si="10"/>
        <v>2.1</v>
      </c>
      <c r="H38" s="87">
        <f t="shared" si="10"/>
        <v>2.2999999999999998</v>
      </c>
      <c r="I38" s="87">
        <f t="shared" si="10"/>
        <v>2.2999999999999998</v>
      </c>
      <c r="J38" s="87">
        <f t="shared" si="10"/>
        <v>2.5</v>
      </c>
      <c r="K38" s="87">
        <f t="shared" si="10"/>
        <v>2.6</v>
      </c>
      <c r="L38" s="87">
        <f t="shared" si="10"/>
        <v>2.7</v>
      </c>
      <c r="M38" s="87">
        <f t="shared" si="10"/>
        <v>2.8</v>
      </c>
      <c r="N38" s="87">
        <f t="shared" si="10"/>
        <v>2.2999999999999998</v>
      </c>
      <c r="O38" s="87">
        <f t="shared" si="10"/>
        <v>2.2000000000000002</v>
      </c>
    </row>
    <row r="39" spans="1:15" s="52" customFormat="1" ht="12.75" customHeight="1" x14ac:dyDescent="0.3">
      <c r="A39" s="66">
        <v>2019</v>
      </c>
      <c r="B39" s="46"/>
      <c r="C39" s="87">
        <f t="shared" ref="C39:O41" si="11">IF(C20=0," ",ROUND(ROUND(C20,1)*100/ROUND(C19,1)-100,1))</f>
        <v>2.6</v>
      </c>
      <c r="D39" s="87">
        <f t="shared" si="11"/>
        <v>2.7</v>
      </c>
      <c r="E39" s="87">
        <f t="shared" si="11"/>
        <v>2.6</v>
      </c>
      <c r="F39" s="87">
        <f t="shared" si="11"/>
        <v>2.5</v>
      </c>
      <c r="G39" s="87">
        <f t="shared" si="11"/>
        <v>2.5</v>
      </c>
      <c r="H39" s="87">
        <f t="shared" si="11"/>
        <v>2.2000000000000002</v>
      </c>
      <c r="I39" s="87">
        <f t="shared" si="11"/>
        <v>2.2999999999999998</v>
      </c>
      <c r="J39" s="87">
        <f t="shared" si="11"/>
        <v>2</v>
      </c>
      <c r="K39" s="87">
        <f t="shared" si="11"/>
        <v>1.8</v>
      </c>
      <c r="L39" s="87">
        <f t="shared" si="11"/>
        <v>1.7</v>
      </c>
      <c r="M39" s="87">
        <f t="shared" si="11"/>
        <v>1.4</v>
      </c>
      <c r="N39" s="87">
        <f t="shared" si="11"/>
        <v>1.9</v>
      </c>
      <c r="O39" s="87">
        <f t="shared" si="11"/>
        <v>2.2000000000000002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1.4</v>
      </c>
      <c r="D40" s="87">
        <f t="shared" si="12"/>
        <v>1.5</v>
      </c>
      <c r="E40" s="87">
        <f t="shared" si="12"/>
        <v>1.3</v>
      </c>
      <c r="F40" s="87">
        <f t="shared" si="12"/>
        <v>1.1000000000000001</v>
      </c>
      <c r="G40" s="87">
        <f t="shared" si="12"/>
        <v>0.8</v>
      </c>
      <c r="H40" s="87">
        <f t="shared" si="12"/>
        <v>0.8</v>
      </c>
      <c r="I40" s="87">
        <f t="shared" si="12"/>
        <v>0.3</v>
      </c>
      <c r="J40" s="87">
        <f t="shared" si="12"/>
        <v>0.2</v>
      </c>
      <c r="K40" s="87">
        <f t="shared" si="12"/>
        <v>-0.1</v>
      </c>
      <c r="L40" s="87">
        <f t="shared" si="12"/>
        <v>-0.2</v>
      </c>
      <c r="M40" s="87">
        <f t="shared" si="12"/>
        <v>-0.3</v>
      </c>
      <c r="N40" s="87">
        <f t="shared" si="12"/>
        <v>0</v>
      </c>
      <c r="O40" s="87">
        <f t="shared" si="12"/>
        <v>0.6</v>
      </c>
    </row>
    <row r="41" spans="1:15" s="52" customFormat="1" ht="12.75" customHeight="1" x14ac:dyDescent="0.3">
      <c r="A41" s="134">
        <v>2021</v>
      </c>
      <c r="B41" s="46"/>
      <c r="C41" s="87">
        <f t="shared" si="11"/>
        <v>0.7</v>
      </c>
      <c r="D41" s="87">
        <f t="shared" si="11"/>
        <v>0.8</v>
      </c>
      <c r="E41" s="87">
        <f t="shared" si="11"/>
        <v>1.2</v>
      </c>
      <c r="F41" s="87">
        <f t="shared" si="11"/>
        <v>1.2</v>
      </c>
      <c r="G41" s="87">
        <f t="shared" si="11"/>
        <v>1.5</v>
      </c>
      <c r="H41" s="87">
        <f t="shared" si="11"/>
        <v>1.8</v>
      </c>
      <c r="I41" s="87">
        <f t="shared" si="11"/>
        <v>2.5</v>
      </c>
      <c r="J41" s="87" t="str">
        <f t="shared" si="11"/>
        <v xml:space="preserve"> </v>
      </c>
      <c r="K41" s="87" t="str">
        <f t="shared" si="11"/>
        <v xml:space="preserve"> </v>
      </c>
      <c r="L41" s="87" t="str">
        <f t="shared" si="11"/>
        <v xml:space="preserve"> </v>
      </c>
      <c r="M41" s="87" t="str">
        <f t="shared" si="11"/>
        <v xml:space="preserve"> 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3">
      <c r="C42" s="52" t="str">
        <f t="shared" ref="C42:O42" si="13">IF(C23=0," ",ROUND(ROUND(C23,1)*100/ROUND(C20,1)-100,1))</f>
        <v xml:space="preserve"> </v>
      </c>
      <c r="D42" s="52" t="str">
        <f t="shared" si="13"/>
        <v xml:space="preserve"> </v>
      </c>
      <c r="E42" s="52" t="str">
        <f t="shared" si="13"/>
        <v xml:space="preserve"> </v>
      </c>
      <c r="F42" s="52" t="str">
        <f t="shared" si="13"/>
        <v xml:space="preserve"> </v>
      </c>
      <c r="G42" s="52" t="str">
        <f t="shared" si="13"/>
        <v xml:space="preserve"> </v>
      </c>
      <c r="H42" s="52" t="str">
        <f t="shared" si="13"/>
        <v xml:space="preserve"> </v>
      </c>
      <c r="I42" s="52" t="str">
        <f t="shared" si="13"/>
        <v xml:space="preserve"> </v>
      </c>
      <c r="J42" s="52" t="str">
        <f t="shared" si="13"/>
        <v xml:space="preserve"> </v>
      </c>
      <c r="K42" s="52" t="str">
        <f t="shared" si="13"/>
        <v xml:space="preserve"> </v>
      </c>
      <c r="L42" s="52" t="str">
        <f t="shared" si="13"/>
        <v xml:space="preserve"> </v>
      </c>
      <c r="M42" s="52" t="str">
        <f t="shared" si="13"/>
        <v xml:space="preserve"> </v>
      </c>
      <c r="N42" s="52" t="str">
        <f t="shared" si="13"/>
        <v xml:space="preserve"> </v>
      </c>
      <c r="O42" s="52" t="str">
        <f t="shared" si="13"/>
        <v xml:space="preserve"> </v>
      </c>
    </row>
    <row r="43" spans="1:15" s="52" customFormat="1" ht="12.75" customHeight="1" x14ac:dyDescent="0.25">
      <c r="A43" s="32" t="s">
        <v>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99.3</v>
      </c>
      <c r="D47" s="86">
        <v>99.1</v>
      </c>
      <c r="E47" s="86">
        <v>99.6</v>
      </c>
      <c r="F47" s="86">
        <v>99.8</v>
      </c>
      <c r="G47" s="86">
        <v>99.9</v>
      </c>
      <c r="H47" s="86">
        <v>100</v>
      </c>
      <c r="I47" s="86">
        <v>100</v>
      </c>
      <c r="J47" s="86">
        <v>100.2</v>
      </c>
      <c r="K47" s="86">
        <v>100.3</v>
      </c>
      <c r="L47" s="86">
        <v>100.5</v>
      </c>
      <c r="M47" s="86">
        <v>100.7</v>
      </c>
      <c r="N47" s="86">
        <v>100.7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100.8</v>
      </c>
      <c r="D48" s="86">
        <v>100.7</v>
      </c>
      <c r="E48" s="86">
        <v>100.8</v>
      </c>
      <c r="F48" s="86">
        <v>100.7</v>
      </c>
      <c r="G48" s="86">
        <v>100.8</v>
      </c>
      <c r="H48" s="86">
        <v>100.8</v>
      </c>
      <c r="I48" s="86">
        <v>100.5</v>
      </c>
      <c r="J48" s="86">
        <v>100.5</v>
      </c>
      <c r="K48" s="86">
        <v>100.5</v>
      </c>
      <c r="L48" s="86">
        <v>100.8</v>
      </c>
      <c r="M48" s="86">
        <v>101.1</v>
      </c>
      <c r="N48" s="86">
        <v>101</v>
      </c>
      <c r="O48" s="86">
        <v>100.8</v>
      </c>
    </row>
    <row r="49" spans="1:15" s="52" customFormat="1" ht="12.75" customHeight="1" x14ac:dyDescent="0.3">
      <c r="A49" s="66">
        <v>2017</v>
      </c>
      <c r="B49" s="46"/>
      <c r="C49" s="86">
        <v>101.2</v>
      </c>
      <c r="D49" s="86">
        <v>101.3</v>
      </c>
      <c r="E49" s="86">
        <v>101.2</v>
      </c>
      <c r="F49" s="86">
        <v>101.1</v>
      </c>
      <c r="G49" s="86">
        <v>101</v>
      </c>
      <c r="H49" s="86">
        <v>101.2</v>
      </c>
      <c r="I49" s="86">
        <v>101.3</v>
      </c>
      <c r="J49" s="86">
        <v>101.1</v>
      </c>
      <c r="K49" s="86">
        <v>101.4</v>
      </c>
      <c r="L49" s="86">
        <v>101.4</v>
      </c>
      <c r="M49" s="86">
        <v>101.3</v>
      </c>
      <c r="N49" s="86">
        <v>101.7</v>
      </c>
      <c r="O49" s="86">
        <v>101.3</v>
      </c>
    </row>
    <row r="50" spans="1:15" s="52" customFormat="1" ht="12.75" customHeight="1" x14ac:dyDescent="0.3">
      <c r="A50" s="66">
        <v>2018</v>
      </c>
      <c r="B50" s="46"/>
      <c r="C50" s="86">
        <v>101.9</v>
      </c>
      <c r="D50" s="86">
        <v>101.9</v>
      </c>
      <c r="E50" s="86">
        <v>102.1</v>
      </c>
      <c r="F50" s="86">
        <v>102.2</v>
      </c>
      <c r="G50" s="86">
        <v>102.3</v>
      </c>
      <c r="H50" s="86">
        <v>102.4</v>
      </c>
      <c r="I50" s="86">
        <v>102</v>
      </c>
      <c r="J50" s="86">
        <v>102.2</v>
      </c>
      <c r="K50" s="86">
        <v>102.3</v>
      </c>
      <c r="L50" s="86">
        <v>102.8</v>
      </c>
      <c r="M50" s="86">
        <v>103</v>
      </c>
      <c r="N50" s="86">
        <v>103.2</v>
      </c>
      <c r="O50" s="86">
        <v>102.4</v>
      </c>
    </row>
    <row r="51" spans="1:15" s="52" customFormat="1" ht="12.75" customHeight="1" x14ac:dyDescent="0.3">
      <c r="A51" s="66">
        <v>2019</v>
      </c>
      <c r="B51" s="46"/>
      <c r="C51" s="86">
        <v>103.1</v>
      </c>
      <c r="D51" s="86">
        <v>103.3</v>
      </c>
      <c r="E51" s="86">
        <v>103.3</v>
      </c>
      <c r="F51" s="86">
        <v>103.6</v>
      </c>
      <c r="G51" s="86">
        <v>103</v>
      </c>
      <c r="H51" s="86">
        <v>103.1</v>
      </c>
      <c r="I51" s="86">
        <v>102.8</v>
      </c>
      <c r="J51" s="86">
        <v>102.6</v>
      </c>
      <c r="K51" s="86">
        <v>103.1</v>
      </c>
      <c r="L51" s="86">
        <v>103.5</v>
      </c>
      <c r="M51" s="86">
        <v>103.8</v>
      </c>
      <c r="N51" s="86">
        <v>104.1</v>
      </c>
      <c r="O51" s="86">
        <v>103.3</v>
      </c>
    </row>
    <row r="52" spans="1:15" s="52" customFormat="1" ht="12.75" customHeight="1" x14ac:dyDescent="0.3">
      <c r="A52" s="66">
        <v>2020</v>
      </c>
      <c r="B52" s="46"/>
      <c r="C52" s="86">
        <v>103.8</v>
      </c>
      <c r="D52" s="86">
        <v>103.6</v>
      </c>
      <c r="E52" s="86">
        <v>103.5</v>
      </c>
      <c r="F52" s="86" t="s">
        <v>122</v>
      </c>
      <c r="G52" s="86">
        <v>104</v>
      </c>
      <c r="H52" s="85">
        <v>104.5</v>
      </c>
      <c r="I52" s="85">
        <v>102.5</v>
      </c>
      <c r="J52" s="85">
        <v>102.9</v>
      </c>
      <c r="K52" s="85">
        <v>102.8</v>
      </c>
      <c r="L52" s="85">
        <v>102.7</v>
      </c>
      <c r="M52" s="85">
        <v>102.6</v>
      </c>
      <c r="N52" s="85">
        <v>103.3</v>
      </c>
      <c r="O52" s="85">
        <v>103.4</v>
      </c>
    </row>
    <row r="53" spans="1:15" s="52" customFormat="1" ht="12.75" customHeight="1" x14ac:dyDescent="0.3">
      <c r="A53" s="134">
        <v>2021</v>
      </c>
      <c r="B53" s="46"/>
      <c r="C53" s="86">
        <v>106.1</v>
      </c>
      <c r="D53" s="103">
        <v>106.4</v>
      </c>
      <c r="E53" s="86">
        <v>105.7</v>
      </c>
      <c r="F53" s="86">
        <v>105.5</v>
      </c>
      <c r="G53" s="86">
        <v>105.6</v>
      </c>
      <c r="H53" s="86">
        <v>105.5</v>
      </c>
      <c r="I53" s="86">
        <v>106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86"/>
      <c r="D54" s="86"/>
      <c r="E54" s="86"/>
      <c r="F54" s="86"/>
      <c r="G54" s="85"/>
      <c r="H54" s="85"/>
      <c r="I54" s="85"/>
      <c r="J54" s="85"/>
      <c r="K54" s="85"/>
      <c r="L54" s="85"/>
      <c r="M54" s="85"/>
      <c r="N54" s="85"/>
      <c r="O54" s="85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-0.2</v>
      </c>
      <c r="D57" s="88">
        <f t="shared" ref="D57" si="14">IF(D47=0," ",ROUND(ROUND(D47,1)*100/ROUND(C47,1)-100,1))</f>
        <v>-0.2</v>
      </c>
      <c r="E57" s="88">
        <f t="shared" ref="E57" si="15">IF(E47=0," ",ROUND(ROUND(E47,1)*100/ROUND(D47,1)-100,1))</f>
        <v>0.5</v>
      </c>
      <c r="F57" s="88">
        <f t="shared" ref="F57" si="16">IF(F47=0," ",ROUND(ROUND(F47,1)*100/ROUND(E47,1)-100,1))</f>
        <v>0.2</v>
      </c>
      <c r="G57" s="88">
        <f t="shared" ref="G57" si="17">IF(G47=0," ",ROUND(ROUND(G47,1)*100/ROUND(F47,1)-100,1))</f>
        <v>0.1</v>
      </c>
      <c r="H57" s="88">
        <f t="shared" ref="H57" si="18">IF(H47=0," ",ROUND(ROUND(H47,1)*100/ROUND(G47,1)-100,1))</f>
        <v>0.1</v>
      </c>
      <c r="I57" s="88">
        <f t="shared" ref="I57" si="19">IF(I47=0," ",ROUND(ROUND(I47,1)*100/ROUND(H47,1)-100,1))</f>
        <v>0</v>
      </c>
      <c r="J57" s="88">
        <f t="shared" ref="J57" si="20">IF(J47=0," ",ROUND(ROUND(J47,1)*100/ROUND(I47,1)-100,1))</f>
        <v>0.2</v>
      </c>
      <c r="K57" s="88">
        <f t="shared" ref="K57" si="21">IF(K47=0," ",ROUND(ROUND(K47,1)*100/ROUND(J47,1)-100,1))</f>
        <v>0.1</v>
      </c>
      <c r="L57" s="88">
        <f t="shared" ref="L57" si="22">IF(L47=0," ",ROUND(ROUND(L47,1)*100/ROUND(K47,1)-100,1))</f>
        <v>0.2</v>
      </c>
      <c r="M57" s="88">
        <f t="shared" ref="M57" si="23">IF(M47=0," ",ROUND(ROUND(M47,1)*100/ROUND(L47,1)-100,1))</f>
        <v>0.2</v>
      </c>
      <c r="N57" s="88">
        <f t="shared" ref="N57" si="24">IF(N47=0," ",ROUND(ROUND(N47,1)*100/ROUND(M47,1)-100,1))</f>
        <v>0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25">IF(C48=0," ",ROUND(ROUND(C48,1)*100/ROUND(N47,1)-100,1))</f>
        <v>0.1</v>
      </c>
      <c r="D58" s="88">
        <f t="shared" ref="D58:N58" si="26">IF(D48=0," ",ROUND(ROUND(D48,1)*100/ROUND(C48,1)-100,1))</f>
        <v>-0.1</v>
      </c>
      <c r="E58" s="88">
        <f t="shared" si="26"/>
        <v>0.1</v>
      </c>
      <c r="F58" s="88">
        <f t="shared" si="26"/>
        <v>-0.1</v>
      </c>
      <c r="G58" s="88">
        <f t="shared" si="26"/>
        <v>0.1</v>
      </c>
      <c r="H58" s="88">
        <f t="shared" si="26"/>
        <v>0</v>
      </c>
      <c r="I58" s="88">
        <f t="shared" si="26"/>
        <v>-0.3</v>
      </c>
      <c r="J58" s="88">
        <f t="shared" si="26"/>
        <v>0</v>
      </c>
      <c r="K58" s="88">
        <f t="shared" si="26"/>
        <v>0</v>
      </c>
      <c r="L58" s="88">
        <f t="shared" si="26"/>
        <v>0.3</v>
      </c>
      <c r="M58" s="88">
        <f t="shared" si="26"/>
        <v>0.3</v>
      </c>
      <c r="N58" s="88">
        <f t="shared" si="26"/>
        <v>-0.1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5"/>
        <v>0.2</v>
      </c>
      <c r="D59" s="88">
        <f t="shared" ref="D59:N59" si="27">IF(D49=0," ",ROUND(ROUND(D49,1)*100/ROUND(C49,1)-100,1))</f>
        <v>0.1</v>
      </c>
      <c r="E59" s="88">
        <f t="shared" si="27"/>
        <v>-0.1</v>
      </c>
      <c r="F59" s="88">
        <f t="shared" si="27"/>
        <v>-0.1</v>
      </c>
      <c r="G59" s="88">
        <f t="shared" si="27"/>
        <v>-0.1</v>
      </c>
      <c r="H59" s="88">
        <f t="shared" si="27"/>
        <v>0.2</v>
      </c>
      <c r="I59" s="88">
        <f t="shared" si="27"/>
        <v>0.1</v>
      </c>
      <c r="J59" s="88">
        <f t="shared" si="27"/>
        <v>-0.2</v>
      </c>
      <c r="K59" s="88">
        <f t="shared" si="27"/>
        <v>0.3</v>
      </c>
      <c r="L59" s="88">
        <f t="shared" si="27"/>
        <v>0</v>
      </c>
      <c r="M59" s="88">
        <f t="shared" si="27"/>
        <v>-0.1</v>
      </c>
      <c r="N59" s="88">
        <f t="shared" si="27"/>
        <v>0.4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5"/>
        <v>0.2</v>
      </c>
      <c r="D60" s="88">
        <f t="shared" ref="D60:N60" si="28">IF(D50=0," ",ROUND(ROUND(D50,1)*100/ROUND(C50,1)-100,1))</f>
        <v>0</v>
      </c>
      <c r="E60" s="88">
        <f t="shared" si="28"/>
        <v>0.2</v>
      </c>
      <c r="F60" s="88">
        <f t="shared" si="28"/>
        <v>0.1</v>
      </c>
      <c r="G60" s="88">
        <f t="shared" si="28"/>
        <v>0.1</v>
      </c>
      <c r="H60" s="88">
        <f t="shared" si="28"/>
        <v>0.1</v>
      </c>
      <c r="I60" s="88">
        <f t="shared" si="28"/>
        <v>-0.4</v>
      </c>
      <c r="J60" s="88">
        <f t="shared" si="28"/>
        <v>0.2</v>
      </c>
      <c r="K60" s="88">
        <f t="shared" si="28"/>
        <v>0.1</v>
      </c>
      <c r="L60" s="88">
        <f t="shared" si="28"/>
        <v>0.5</v>
      </c>
      <c r="M60" s="88">
        <f t="shared" si="28"/>
        <v>0.2</v>
      </c>
      <c r="N60" s="88">
        <f t="shared" si="28"/>
        <v>0.2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5"/>
        <v>-0.1</v>
      </c>
      <c r="D61" s="88">
        <f t="shared" ref="D61:N61" si="29">IF(D51=0," ",ROUND(ROUND(D51,1)*100/ROUND(C51,1)-100,1))</f>
        <v>0.2</v>
      </c>
      <c r="E61" s="88">
        <f t="shared" si="29"/>
        <v>0</v>
      </c>
      <c r="F61" s="88">
        <f t="shared" si="29"/>
        <v>0.3</v>
      </c>
      <c r="G61" s="88">
        <f t="shared" si="29"/>
        <v>-0.6</v>
      </c>
      <c r="H61" s="88">
        <f t="shared" si="29"/>
        <v>0.1</v>
      </c>
      <c r="I61" s="88">
        <f t="shared" si="29"/>
        <v>-0.3</v>
      </c>
      <c r="J61" s="88">
        <f t="shared" si="29"/>
        <v>-0.2</v>
      </c>
      <c r="K61" s="88">
        <f t="shared" si="29"/>
        <v>0.5</v>
      </c>
      <c r="L61" s="88">
        <f t="shared" si="29"/>
        <v>0.4</v>
      </c>
      <c r="M61" s="88">
        <f t="shared" si="29"/>
        <v>0.3</v>
      </c>
      <c r="N61" s="88">
        <f t="shared" si="29"/>
        <v>0.3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5"/>
        <v>-0.3</v>
      </c>
      <c r="D62" s="88">
        <f t="shared" ref="D62:D63" si="30">IF(D52=0," ",ROUND(ROUND(D52,1)*100/ROUND(C52,1)-100,1))</f>
        <v>-0.2</v>
      </c>
      <c r="E62" s="88">
        <f t="shared" ref="E62:E63" si="31">IF(E52=0," ",ROUND(ROUND(E52,1)*100/ROUND(D52,1)-100,1))</f>
        <v>-0.1</v>
      </c>
      <c r="F62" s="88" t="s">
        <v>120</v>
      </c>
      <c r="G62" s="88">
        <v>-0.4</v>
      </c>
      <c r="H62" s="88">
        <f t="shared" ref="H62:H63" si="32">IF(H52=0," ",ROUND(ROUND(H52,1)*100/ROUND(G52,1)-100,1))</f>
        <v>0.5</v>
      </c>
      <c r="I62" s="88">
        <f t="shared" ref="I62:I63" si="33">IF(I52=0," ",ROUND(ROUND(I52,1)*100/ROUND(H52,1)-100,1))</f>
        <v>-1.9</v>
      </c>
      <c r="J62" s="88">
        <f t="shared" ref="J62:J63" si="34">IF(J52=0," ",ROUND(ROUND(J52,1)*100/ROUND(I52,1)-100,1))</f>
        <v>0.4</v>
      </c>
      <c r="K62" s="88">
        <f t="shared" ref="K62:K63" si="35">IF(K52=0," ",ROUND(ROUND(K52,1)*100/ROUND(J52,1)-100,1))</f>
        <v>-0.1</v>
      </c>
      <c r="L62" s="88">
        <f t="shared" ref="L62:L63" si="36">IF(L52=0," ",ROUND(ROUND(L52,1)*100/ROUND(K52,1)-100,1))</f>
        <v>-0.1</v>
      </c>
      <c r="M62" s="88">
        <f t="shared" ref="M62:M63" si="37">IF(M52=0," ",ROUND(ROUND(M52,1)*100/ROUND(L52,1)-100,1))</f>
        <v>-0.1</v>
      </c>
      <c r="N62" s="88">
        <f t="shared" ref="N62:N63" si="38">IF(N52=0," ",ROUND(ROUND(N52,1)*100/ROUND(M52,1)-100,1))</f>
        <v>0.7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25"/>
        <v>2.7</v>
      </c>
      <c r="D63" s="136">
        <f t="shared" si="30"/>
        <v>0.3</v>
      </c>
      <c r="E63" s="88">
        <f t="shared" si="31"/>
        <v>-0.7</v>
      </c>
      <c r="F63" s="88">
        <f t="shared" ref="F63" si="39">IF(F53=0," ",ROUND(ROUND(F53,1)*100/ROUND(E53,1)-100,1))</f>
        <v>-0.2</v>
      </c>
      <c r="G63" s="88">
        <f t="shared" ref="G63" si="40">IF(G53=0," ",ROUND(ROUND(G53,1)*100/ROUND(F53,1)-100,1))</f>
        <v>0.1</v>
      </c>
      <c r="H63" s="88">
        <f t="shared" si="32"/>
        <v>-0.1</v>
      </c>
      <c r="I63" s="88">
        <f t="shared" si="33"/>
        <v>0.5</v>
      </c>
      <c r="J63" s="88" t="str">
        <f t="shared" si="34"/>
        <v xml:space="preserve"> </v>
      </c>
      <c r="K63" s="88" t="str">
        <f t="shared" si="35"/>
        <v xml:space="preserve"> </v>
      </c>
      <c r="L63" s="88" t="str">
        <f t="shared" si="36"/>
        <v xml:space="preserve"> </v>
      </c>
      <c r="M63" s="88" t="str">
        <f t="shared" si="37"/>
        <v xml:space="preserve"> </v>
      </c>
      <c r="N63" s="88" t="str">
        <f t="shared" si="38"/>
        <v xml:space="preserve"> </v>
      </c>
      <c r="O63" s="94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1">IF(D54=0," ",ROUND(ROUND(D54,1)*100/ROUND(C54,1)-100,1))</f>
        <v xml:space="preserve"> </v>
      </c>
      <c r="E64" s="53" t="str">
        <f t="shared" si="41"/>
        <v xml:space="preserve"> </v>
      </c>
      <c r="F64" s="53" t="str">
        <f t="shared" si="41"/>
        <v xml:space="preserve"> </v>
      </c>
      <c r="G64" s="53" t="str">
        <f t="shared" si="41"/>
        <v xml:space="preserve"> </v>
      </c>
      <c r="H64" s="53" t="str">
        <f t="shared" si="41"/>
        <v xml:space="preserve"> </v>
      </c>
      <c r="I64" s="53" t="str">
        <f t="shared" si="41"/>
        <v xml:space="preserve"> </v>
      </c>
      <c r="J64" s="53" t="str">
        <f t="shared" si="41"/>
        <v xml:space="preserve"> </v>
      </c>
      <c r="K64" s="53" t="str">
        <f t="shared" si="41"/>
        <v xml:space="preserve"> </v>
      </c>
      <c r="L64" s="53" t="str">
        <f t="shared" si="41"/>
        <v xml:space="preserve"> </v>
      </c>
      <c r="M64" s="53" t="str">
        <f t="shared" si="41"/>
        <v xml:space="preserve"> </v>
      </c>
      <c r="N64" s="53" t="str">
        <f t="shared" si="41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42">IF(C48=0," ",ROUND(ROUND(C48,1)*100/ROUND(C47,1)-100,1))</f>
        <v>1.5</v>
      </c>
      <c r="D67" s="87">
        <f t="shared" si="42"/>
        <v>1.6</v>
      </c>
      <c r="E67" s="87">
        <f t="shared" si="42"/>
        <v>1.2</v>
      </c>
      <c r="F67" s="87">
        <f t="shared" si="42"/>
        <v>0.9</v>
      </c>
      <c r="G67" s="87">
        <f t="shared" si="42"/>
        <v>0.9</v>
      </c>
      <c r="H67" s="87">
        <f t="shared" si="42"/>
        <v>0.8</v>
      </c>
      <c r="I67" s="87">
        <f t="shared" si="42"/>
        <v>0.5</v>
      </c>
      <c r="J67" s="87">
        <f t="shared" si="42"/>
        <v>0.3</v>
      </c>
      <c r="K67" s="87">
        <f t="shared" si="42"/>
        <v>0.2</v>
      </c>
      <c r="L67" s="87">
        <f t="shared" si="42"/>
        <v>0.3</v>
      </c>
      <c r="M67" s="87">
        <f t="shared" si="42"/>
        <v>0.4</v>
      </c>
      <c r="N67" s="87">
        <f t="shared" si="42"/>
        <v>0.3</v>
      </c>
      <c r="O67" s="87">
        <f t="shared" si="42"/>
        <v>0.8</v>
      </c>
    </row>
    <row r="68" spans="1:15" ht="12.75" customHeight="1" x14ac:dyDescent="0.2">
      <c r="A68" s="66">
        <v>2017</v>
      </c>
      <c r="B68" s="46"/>
      <c r="C68" s="87">
        <f t="shared" ref="C68:O68" si="43">IF(C49=0," ",ROUND(ROUND(C49,1)*100/ROUND(C48,1)-100,1))</f>
        <v>0.4</v>
      </c>
      <c r="D68" s="87">
        <f t="shared" si="43"/>
        <v>0.6</v>
      </c>
      <c r="E68" s="87">
        <f t="shared" si="43"/>
        <v>0.4</v>
      </c>
      <c r="F68" s="87">
        <f t="shared" si="43"/>
        <v>0.4</v>
      </c>
      <c r="G68" s="87">
        <f t="shared" si="43"/>
        <v>0.2</v>
      </c>
      <c r="H68" s="87">
        <f t="shared" si="43"/>
        <v>0.4</v>
      </c>
      <c r="I68" s="87">
        <f t="shared" si="43"/>
        <v>0.8</v>
      </c>
      <c r="J68" s="87">
        <f t="shared" si="43"/>
        <v>0.6</v>
      </c>
      <c r="K68" s="87">
        <f t="shared" si="43"/>
        <v>0.9</v>
      </c>
      <c r="L68" s="87">
        <f t="shared" si="43"/>
        <v>0.6</v>
      </c>
      <c r="M68" s="87">
        <f t="shared" si="43"/>
        <v>0.2</v>
      </c>
      <c r="N68" s="87">
        <f t="shared" si="43"/>
        <v>0.7</v>
      </c>
      <c r="O68" s="87">
        <f t="shared" si="43"/>
        <v>0.5</v>
      </c>
    </row>
    <row r="69" spans="1:15" ht="12.75" customHeight="1" x14ac:dyDescent="0.2">
      <c r="A69" s="66">
        <v>2018</v>
      </c>
      <c r="B69" s="46"/>
      <c r="C69" s="87">
        <f t="shared" ref="C69:O69" si="44">IF(C50=0," ",ROUND(ROUND(C50,1)*100/ROUND(C49,1)-100,1))</f>
        <v>0.7</v>
      </c>
      <c r="D69" s="87">
        <f t="shared" si="44"/>
        <v>0.6</v>
      </c>
      <c r="E69" s="87">
        <f t="shared" si="44"/>
        <v>0.9</v>
      </c>
      <c r="F69" s="87">
        <f t="shared" si="44"/>
        <v>1.1000000000000001</v>
      </c>
      <c r="G69" s="87">
        <f t="shared" si="44"/>
        <v>1.3</v>
      </c>
      <c r="H69" s="87">
        <f t="shared" si="44"/>
        <v>1.2</v>
      </c>
      <c r="I69" s="87">
        <f t="shared" si="44"/>
        <v>0.7</v>
      </c>
      <c r="J69" s="87">
        <f t="shared" si="44"/>
        <v>1.1000000000000001</v>
      </c>
      <c r="K69" s="87">
        <f t="shared" si="44"/>
        <v>0.9</v>
      </c>
      <c r="L69" s="87">
        <f t="shared" si="44"/>
        <v>1.4</v>
      </c>
      <c r="M69" s="87">
        <f t="shared" si="44"/>
        <v>1.7</v>
      </c>
      <c r="N69" s="87">
        <f t="shared" si="44"/>
        <v>1.5</v>
      </c>
      <c r="O69" s="87">
        <f t="shared" si="44"/>
        <v>1.1000000000000001</v>
      </c>
    </row>
    <row r="70" spans="1:15" ht="12.75" customHeight="1" x14ac:dyDescent="0.2">
      <c r="A70" s="66">
        <v>2019</v>
      </c>
      <c r="B70" s="46"/>
      <c r="C70" s="87">
        <f t="shared" ref="C70:O71" si="45">IF(C51=0," ",ROUND(ROUND(C51,1)*100/ROUND(C50,1)-100,1))</f>
        <v>1.2</v>
      </c>
      <c r="D70" s="87">
        <f t="shared" si="45"/>
        <v>1.4</v>
      </c>
      <c r="E70" s="87">
        <f t="shared" si="45"/>
        <v>1.2</v>
      </c>
      <c r="F70" s="87">
        <f t="shared" si="45"/>
        <v>1.4</v>
      </c>
      <c r="G70" s="87">
        <f t="shared" si="45"/>
        <v>0.7</v>
      </c>
      <c r="H70" s="87">
        <f t="shared" si="45"/>
        <v>0.7</v>
      </c>
      <c r="I70" s="87">
        <f t="shared" si="45"/>
        <v>0.8</v>
      </c>
      <c r="J70" s="87">
        <f t="shared" si="45"/>
        <v>0.4</v>
      </c>
      <c r="K70" s="87">
        <f t="shared" si="45"/>
        <v>0.8</v>
      </c>
      <c r="L70" s="87">
        <f t="shared" si="45"/>
        <v>0.7</v>
      </c>
      <c r="M70" s="87">
        <f t="shared" si="45"/>
        <v>0.8</v>
      </c>
      <c r="N70" s="87">
        <f t="shared" si="45"/>
        <v>0.9</v>
      </c>
      <c r="O70" s="87">
        <f t="shared" si="45"/>
        <v>0.9</v>
      </c>
    </row>
    <row r="71" spans="1:15" ht="12.75" customHeight="1" x14ac:dyDescent="0.2">
      <c r="A71" s="66">
        <v>2020</v>
      </c>
      <c r="B71" s="46"/>
      <c r="C71" s="87">
        <f t="shared" ref="C71:O72" si="46">IF(C52=0," ",ROUND(ROUND(C52,1)*100/ROUND(C51,1)-100,1))</f>
        <v>0.7</v>
      </c>
      <c r="D71" s="87">
        <f t="shared" si="46"/>
        <v>0.3</v>
      </c>
      <c r="E71" s="87">
        <f t="shared" si="46"/>
        <v>0.2</v>
      </c>
      <c r="F71" s="87" t="s">
        <v>115</v>
      </c>
      <c r="G71" s="87">
        <f t="shared" si="45"/>
        <v>1</v>
      </c>
      <c r="H71" s="87">
        <f t="shared" si="46"/>
        <v>1.4</v>
      </c>
      <c r="I71" s="87">
        <f t="shared" si="46"/>
        <v>-0.3</v>
      </c>
      <c r="J71" s="87">
        <f t="shared" si="46"/>
        <v>0.3</v>
      </c>
      <c r="K71" s="87">
        <f t="shared" si="46"/>
        <v>-0.3</v>
      </c>
      <c r="L71" s="87">
        <f t="shared" si="46"/>
        <v>-0.8</v>
      </c>
      <c r="M71" s="87">
        <f t="shared" si="46"/>
        <v>-1.2</v>
      </c>
      <c r="N71" s="87">
        <f t="shared" si="46"/>
        <v>-0.8</v>
      </c>
      <c r="O71" s="87">
        <f t="shared" si="46"/>
        <v>0.1</v>
      </c>
    </row>
    <row r="72" spans="1:15" ht="12.75" customHeight="1" x14ac:dyDescent="0.2">
      <c r="A72" s="134">
        <v>2021</v>
      </c>
      <c r="B72" s="46"/>
      <c r="C72" s="87">
        <f t="shared" si="46"/>
        <v>2.2000000000000002</v>
      </c>
      <c r="D72" s="104">
        <f t="shared" si="46"/>
        <v>2.7</v>
      </c>
      <c r="E72" s="87">
        <f t="shared" si="46"/>
        <v>2.1</v>
      </c>
      <c r="F72" s="87">
        <v>1.1000000000000001</v>
      </c>
      <c r="G72" s="87">
        <f t="shared" si="46"/>
        <v>1.5</v>
      </c>
      <c r="H72" s="87">
        <f t="shared" si="46"/>
        <v>1</v>
      </c>
      <c r="I72" s="87">
        <f t="shared" si="46"/>
        <v>3.4</v>
      </c>
      <c r="J72" s="87" t="str">
        <f t="shared" si="46"/>
        <v xml:space="preserve"> </v>
      </c>
      <c r="K72" s="87" t="str">
        <f t="shared" si="46"/>
        <v xml:space="preserve"> </v>
      </c>
      <c r="L72" s="87" t="str">
        <f t="shared" si="46"/>
        <v xml:space="preserve"> </v>
      </c>
      <c r="M72" s="87" t="str">
        <f t="shared" si="46"/>
        <v xml:space="preserve"> </v>
      </c>
      <c r="N72" s="87" t="str">
        <f t="shared" si="46"/>
        <v xml:space="preserve"> </v>
      </c>
      <c r="O72" s="87" t="str">
        <f t="shared" si="46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">
      <c r="A75" s="102" t="s">
        <v>114</v>
      </c>
    </row>
  </sheetData>
  <customSheetViews>
    <customSheetView guid="{14493184-DA4B-400F-B257-6CC69D97FB7C}" showPageBreaks="1" printArea="1" topLeftCell="A4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&amp;C7</oddFooter>
      </headerFooter>
    </customSheetView>
    <customSheetView guid="{9F831791-35FE-48B9-B51E-7149413B65FB}" topLeftCell="A22">
      <selection activeCell="N75" sqref="N75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&amp;C7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&amp;C7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&amp;C7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140">
        <v>2015</v>
      </c>
      <c r="B16" s="46"/>
      <c r="C16" s="86">
        <v>99.5</v>
      </c>
      <c r="D16" s="86">
        <v>100</v>
      </c>
      <c r="E16" s="86">
        <v>100</v>
      </c>
      <c r="F16" s="86">
        <v>99.8</v>
      </c>
      <c r="G16" s="86">
        <v>99.9</v>
      </c>
      <c r="H16" s="86">
        <v>100</v>
      </c>
      <c r="I16" s="86">
        <v>100</v>
      </c>
      <c r="J16" s="86">
        <v>100.2</v>
      </c>
      <c r="K16" s="86">
        <v>100.2</v>
      </c>
      <c r="L16" s="86">
        <v>100.2</v>
      </c>
      <c r="M16" s="86">
        <v>100.2</v>
      </c>
      <c r="N16" s="86">
        <v>100.2</v>
      </c>
      <c r="O16" s="86">
        <v>100</v>
      </c>
    </row>
    <row r="17" spans="1:15" s="52" customFormat="1" ht="12.75" customHeight="1" x14ac:dyDescent="0.3">
      <c r="A17" s="140">
        <v>2016</v>
      </c>
      <c r="B17" s="46"/>
      <c r="C17" s="86">
        <v>100.4</v>
      </c>
      <c r="D17" s="86">
        <v>100.5</v>
      </c>
      <c r="E17" s="86">
        <v>100.8</v>
      </c>
      <c r="F17" s="86">
        <v>100.9</v>
      </c>
      <c r="G17" s="86">
        <v>100.9</v>
      </c>
      <c r="H17" s="86">
        <v>101</v>
      </c>
      <c r="I17" s="86">
        <v>101.2</v>
      </c>
      <c r="J17" s="86">
        <v>101.2</v>
      </c>
      <c r="K17" s="86">
        <v>101.2</v>
      </c>
      <c r="L17" s="86">
        <v>101.4</v>
      </c>
      <c r="M17" s="86">
        <v>101.1</v>
      </c>
      <c r="N17" s="86">
        <v>101.1</v>
      </c>
      <c r="O17" s="86">
        <v>101</v>
      </c>
    </row>
    <row r="18" spans="1:15" s="52" customFormat="1" ht="12.75" customHeight="1" x14ac:dyDescent="0.3">
      <c r="A18" s="140">
        <v>2017</v>
      </c>
      <c r="B18" s="46"/>
      <c r="C18" s="86">
        <v>101.4</v>
      </c>
      <c r="D18" s="86">
        <v>101.6</v>
      </c>
      <c r="E18" s="86">
        <v>102.2</v>
      </c>
      <c r="F18" s="86">
        <v>102.3</v>
      </c>
      <c r="G18" s="86">
        <v>102.3</v>
      </c>
      <c r="H18" s="86">
        <v>102.5</v>
      </c>
      <c r="I18" s="86">
        <v>102.4</v>
      </c>
      <c r="J18" s="86">
        <v>102.5</v>
      </c>
      <c r="K18" s="86">
        <v>102.5</v>
      </c>
      <c r="L18" s="86">
        <v>102.4</v>
      </c>
      <c r="M18" s="86">
        <v>102</v>
      </c>
      <c r="N18" s="86">
        <v>102.1</v>
      </c>
      <c r="O18" s="86">
        <v>102.2</v>
      </c>
    </row>
    <row r="19" spans="1:15" s="52" customFormat="1" ht="12.75" customHeight="1" x14ac:dyDescent="0.3">
      <c r="A19" s="140">
        <v>2018</v>
      </c>
      <c r="B19" s="46"/>
      <c r="C19" s="86">
        <v>102.3</v>
      </c>
      <c r="D19" s="86">
        <v>102.4</v>
      </c>
      <c r="E19" s="86">
        <v>102.9</v>
      </c>
      <c r="F19" s="86">
        <v>102.6</v>
      </c>
      <c r="G19" s="86">
        <v>102.7</v>
      </c>
      <c r="H19" s="86">
        <v>102.7</v>
      </c>
      <c r="I19" s="86">
        <v>103</v>
      </c>
      <c r="J19" s="86">
        <v>103</v>
      </c>
      <c r="K19" s="86">
        <v>103.1</v>
      </c>
      <c r="L19" s="86">
        <v>103.1</v>
      </c>
      <c r="M19" s="86">
        <v>103.1</v>
      </c>
      <c r="N19" s="86">
        <v>103.1</v>
      </c>
      <c r="O19" s="86">
        <v>102.8</v>
      </c>
    </row>
    <row r="20" spans="1:15" s="52" customFormat="1" ht="12.75" customHeight="1" x14ac:dyDescent="0.3">
      <c r="A20" s="140">
        <v>2019</v>
      </c>
      <c r="B20" s="46"/>
      <c r="C20" s="86">
        <v>103.7</v>
      </c>
      <c r="D20" s="86">
        <v>103.7</v>
      </c>
      <c r="E20" s="86">
        <v>103.8</v>
      </c>
      <c r="F20" s="86">
        <v>103.9</v>
      </c>
      <c r="G20" s="86">
        <v>104</v>
      </c>
      <c r="H20" s="86">
        <v>104.1</v>
      </c>
      <c r="I20" s="86">
        <v>104.3</v>
      </c>
      <c r="J20" s="86">
        <v>104.3</v>
      </c>
      <c r="K20" s="86">
        <v>104.4</v>
      </c>
      <c r="L20" s="86">
        <v>104.5</v>
      </c>
      <c r="M20" s="86">
        <v>104.6</v>
      </c>
      <c r="N20" s="86">
        <v>104.7</v>
      </c>
      <c r="O20" s="86">
        <v>104.2</v>
      </c>
    </row>
    <row r="21" spans="1:15" s="52" customFormat="1" ht="12.75" customHeight="1" x14ac:dyDescent="0.3">
      <c r="A21" s="140">
        <v>2020</v>
      </c>
      <c r="B21" s="46"/>
      <c r="C21" s="86">
        <v>105.4</v>
      </c>
      <c r="D21" s="86">
        <v>105.4</v>
      </c>
      <c r="E21" s="86">
        <v>105.6</v>
      </c>
      <c r="F21" s="86">
        <v>105.7</v>
      </c>
      <c r="G21" s="85">
        <v>105.7</v>
      </c>
      <c r="H21" s="85">
        <v>105.8</v>
      </c>
      <c r="I21" s="85">
        <v>105.3</v>
      </c>
      <c r="J21" s="85">
        <v>105.1</v>
      </c>
      <c r="K21" s="85">
        <v>105.3</v>
      </c>
      <c r="L21" s="85">
        <v>104.2</v>
      </c>
      <c r="M21" s="85">
        <v>104.2</v>
      </c>
      <c r="N21" s="86">
        <v>104.2</v>
      </c>
      <c r="O21" s="86">
        <v>105.2</v>
      </c>
    </row>
    <row r="22" spans="1:15" s="52" customFormat="1" ht="12.75" customHeight="1" x14ac:dyDescent="0.3">
      <c r="A22" s="140">
        <v>2021</v>
      </c>
      <c r="B22" s="46"/>
      <c r="C22" s="86">
        <v>105.2</v>
      </c>
      <c r="D22" s="86">
        <v>105.5</v>
      </c>
      <c r="E22" s="86">
        <v>105.7</v>
      </c>
      <c r="F22" s="86">
        <v>105.7</v>
      </c>
      <c r="G22" s="86">
        <v>105.7</v>
      </c>
      <c r="H22" s="86">
        <v>105.6</v>
      </c>
      <c r="I22" s="86">
        <v>105.7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140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140">
        <v>2015</v>
      </c>
      <c r="B26" s="46"/>
      <c r="C26" s="88">
        <v>0.2</v>
      </c>
      <c r="D26" s="88">
        <f t="shared" ref="D26:N26" si="0">IF(D16=0," ",ROUND(ROUND(D16,1)*100/ROUND(C16,1)-100,1))</f>
        <v>0.5</v>
      </c>
      <c r="E26" s="88">
        <f t="shared" si="0"/>
        <v>0</v>
      </c>
      <c r="F26" s="88">
        <f t="shared" si="0"/>
        <v>-0.2</v>
      </c>
      <c r="G26" s="88">
        <f t="shared" si="0"/>
        <v>0.1</v>
      </c>
      <c r="H26" s="88">
        <f t="shared" si="0"/>
        <v>0.1</v>
      </c>
      <c r="I26" s="88">
        <f t="shared" si="0"/>
        <v>0</v>
      </c>
      <c r="J26" s="88">
        <f t="shared" si="0"/>
        <v>0.2</v>
      </c>
      <c r="K26" s="88">
        <f t="shared" si="0"/>
        <v>0</v>
      </c>
      <c r="L26" s="88">
        <f t="shared" si="0"/>
        <v>0</v>
      </c>
      <c r="M26" s="88">
        <f t="shared" si="0"/>
        <v>0</v>
      </c>
      <c r="N26" s="88">
        <f t="shared" si="0"/>
        <v>0</v>
      </c>
      <c r="O26" s="94" t="s">
        <v>15</v>
      </c>
    </row>
    <row r="27" spans="1:15" s="52" customFormat="1" ht="12.75" customHeight="1" x14ac:dyDescent="0.3">
      <c r="A27" s="140">
        <v>2016</v>
      </c>
      <c r="B27" s="46"/>
      <c r="C27" s="88">
        <f t="shared" ref="C27:C32" si="1">IF(C17=0," ",ROUND(ROUND(C17,1)*100/ROUND(N16,1)-100,1))</f>
        <v>0.2</v>
      </c>
      <c r="D27" s="88">
        <f t="shared" ref="D27:N27" si="2">IF(D17=0," ",ROUND(ROUND(D17,1)*100/ROUND(C17,1)-100,1))</f>
        <v>0.1</v>
      </c>
      <c r="E27" s="88">
        <f t="shared" si="2"/>
        <v>0.3</v>
      </c>
      <c r="F27" s="88">
        <f t="shared" si="2"/>
        <v>0.1</v>
      </c>
      <c r="G27" s="88">
        <f t="shared" si="2"/>
        <v>0</v>
      </c>
      <c r="H27" s="88">
        <f t="shared" si="2"/>
        <v>0.1</v>
      </c>
      <c r="I27" s="88">
        <f t="shared" si="2"/>
        <v>0.2</v>
      </c>
      <c r="J27" s="88">
        <f t="shared" si="2"/>
        <v>0</v>
      </c>
      <c r="K27" s="88">
        <f t="shared" si="2"/>
        <v>0</v>
      </c>
      <c r="L27" s="88">
        <f t="shared" si="2"/>
        <v>0.2</v>
      </c>
      <c r="M27" s="88">
        <f t="shared" si="2"/>
        <v>-0.3</v>
      </c>
      <c r="N27" s="88">
        <f t="shared" si="2"/>
        <v>0</v>
      </c>
      <c r="O27" s="94" t="s">
        <v>15</v>
      </c>
    </row>
    <row r="28" spans="1:15" s="52" customFormat="1" ht="12.75" customHeight="1" x14ac:dyDescent="0.3">
      <c r="A28" s="140">
        <v>2017</v>
      </c>
      <c r="B28" s="46"/>
      <c r="C28" s="88">
        <f t="shared" si="1"/>
        <v>0.3</v>
      </c>
      <c r="D28" s="88">
        <f t="shared" ref="D28:N28" si="3">IF(D18=0," ",ROUND(ROUND(D18,1)*100/ROUND(C18,1)-100,1))</f>
        <v>0.2</v>
      </c>
      <c r="E28" s="88">
        <f t="shared" si="3"/>
        <v>0.6</v>
      </c>
      <c r="F28" s="88">
        <f t="shared" si="3"/>
        <v>0.1</v>
      </c>
      <c r="G28" s="88">
        <f t="shared" si="3"/>
        <v>0</v>
      </c>
      <c r="H28" s="88">
        <f t="shared" si="3"/>
        <v>0.2</v>
      </c>
      <c r="I28" s="88">
        <f t="shared" si="3"/>
        <v>-0.1</v>
      </c>
      <c r="J28" s="88">
        <f t="shared" si="3"/>
        <v>0.1</v>
      </c>
      <c r="K28" s="88">
        <f t="shared" si="3"/>
        <v>0</v>
      </c>
      <c r="L28" s="88">
        <f t="shared" si="3"/>
        <v>-0.1</v>
      </c>
      <c r="M28" s="88">
        <f t="shared" si="3"/>
        <v>-0.4</v>
      </c>
      <c r="N28" s="88">
        <f t="shared" si="3"/>
        <v>0.1</v>
      </c>
      <c r="O28" s="94" t="s">
        <v>15</v>
      </c>
    </row>
    <row r="29" spans="1:15" s="52" customFormat="1" ht="12.75" customHeight="1" x14ac:dyDescent="0.3">
      <c r="A29" s="140">
        <v>2018</v>
      </c>
      <c r="B29" s="46"/>
      <c r="C29" s="88">
        <f t="shared" si="1"/>
        <v>0.2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-0.3</v>
      </c>
      <c r="G29" s="88">
        <f t="shared" si="4"/>
        <v>0.1</v>
      </c>
      <c r="H29" s="88">
        <f t="shared" si="4"/>
        <v>0</v>
      </c>
      <c r="I29" s="88">
        <f t="shared" si="4"/>
        <v>0.3</v>
      </c>
      <c r="J29" s="88">
        <f t="shared" si="4"/>
        <v>0</v>
      </c>
      <c r="K29" s="88">
        <f t="shared" si="4"/>
        <v>0.1</v>
      </c>
      <c r="L29" s="88">
        <f t="shared" si="4"/>
        <v>0</v>
      </c>
      <c r="M29" s="88">
        <f t="shared" si="4"/>
        <v>0</v>
      </c>
      <c r="N29" s="88">
        <f t="shared" si="4"/>
        <v>0</v>
      </c>
      <c r="O29" s="94" t="s">
        <v>15</v>
      </c>
    </row>
    <row r="30" spans="1:15" s="52" customFormat="1" ht="12.75" customHeight="1" x14ac:dyDescent="0.3">
      <c r="A30" s="140">
        <v>2019</v>
      </c>
      <c r="B30" s="46"/>
      <c r="C30" s="88">
        <f t="shared" si="1"/>
        <v>0.6</v>
      </c>
      <c r="D30" s="88">
        <f t="shared" ref="D30:N30" si="5">IF(D20=0," ",ROUND(ROUND(D20,1)*100/ROUND(C20,1)-100,1))</f>
        <v>0</v>
      </c>
      <c r="E30" s="88">
        <f t="shared" si="5"/>
        <v>0.1</v>
      </c>
      <c r="F30" s="88">
        <f t="shared" si="5"/>
        <v>0.1</v>
      </c>
      <c r="G30" s="88">
        <f t="shared" si="5"/>
        <v>0.1</v>
      </c>
      <c r="H30" s="88">
        <f t="shared" si="5"/>
        <v>0.1</v>
      </c>
      <c r="I30" s="88">
        <f t="shared" si="5"/>
        <v>0.2</v>
      </c>
      <c r="J30" s="88">
        <f t="shared" si="5"/>
        <v>0</v>
      </c>
      <c r="K30" s="88">
        <f t="shared" si="5"/>
        <v>0.1</v>
      </c>
      <c r="L30" s="88">
        <f t="shared" si="5"/>
        <v>0.1</v>
      </c>
      <c r="M30" s="88">
        <f t="shared" si="5"/>
        <v>0.1</v>
      </c>
      <c r="N30" s="88">
        <f t="shared" si="5"/>
        <v>0.1</v>
      </c>
      <c r="O30" s="95" t="s">
        <v>15</v>
      </c>
    </row>
    <row r="31" spans="1:15" s="52" customFormat="1" ht="12.75" customHeight="1" x14ac:dyDescent="0.3">
      <c r="A31" s="140">
        <v>2020</v>
      </c>
      <c r="B31" s="46"/>
      <c r="C31" s="88">
        <f t="shared" si="1"/>
        <v>0.7</v>
      </c>
      <c r="D31" s="88">
        <f t="shared" ref="D31:N32" si="6">IF(D21=0," ",ROUND(ROUND(D21,1)*100/ROUND(C21,1)-100,1))</f>
        <v>0</v>
      </c>
      <c r="E31" s="88">
        <f t="shared" si="6"/>
        <v>0.2</v>
      </c>
      <c r="F31" s="88">
        <f t="shared" si="6"/>
        <v>0.1</v>
      </c>
      <c r="G31" s="88">
        <f t="shared" si="6"/>
        <v>0</v>
      </c>
      <c r="H31" s="88">
        <f t="shared" si="6"/>
        <v>0.1</v>
      </c>
      <c r="I31" s="88">
        <f t="shared" si="6"/>
        <v>-0.5</v>
      </c>
      <c r="J31" s="88">
        <f t="shared" si="6"/>
        <v>-0.2</v>
      </c>
      <c r="K31" s="88">
        <f t="shared" si="6"/>
        <v>0.2</v>
      </c>
      <c r="L31" s="88">
        <f t="shared" si="6"/>
        <v>-1</v>
      </c>
      <c r="M31" s="88">
        <f t="shared" si="6"/>
        <v>0</v>
      </c>
      <c r="N31" s="88">
        <f t="shared" si="6"/>
        <v>0</v>
      </c>
      <c r="O31" s="95" t="s">
        <v>15</v>
      </c>
    </row>
    <row r="32" spans="1:15" s="52" customFormat="1" ht="12.75" customHeight="1" x14ac:dyDescent="0.3">
      <c r="A32" s="140">
        <v>2021</v>
      </c>
      <c r="B32" s="46"/>
      <c r="C32" s="88">
        <f t="shared" si="1"/>
        <v>1</v>
      </c>
      <c r="D32" s="88">
        <f t="shared" si="6"/>
        <v>0.3</v>
      </c>
      <c r="E32" s="88">
        <f t="shared" si="6"/>
        <v>0.2</v>
      </c>
      <c r="F32" s="88">
        <f t="shared" si="6"/>
        <v>0</v>
      </c>
      <c r="G32" s="88">
        <f t="shared" si="6"/>
        <v>0</v>
      </c>
      <c r="H32" s="88">
        <f t="shared" si="6"/>
        <v>-0.1</v>
      </c>
      <c r="I32" s="88">
        <f t="shared" si="6"/>
        <v>0.1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140"/>
      <c r="B33" s="4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39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140">
        <v>2016</v>
      </c>
      <c r="B36" s="46"/>
      <c r="C36" s="87">
        <f t="shared" ref="C36:O36" si="7">IF(C17=0," ",ROUND(ROUND(C17,1)*100/ROUND(C16,1)-100,1))</f>
        <v>0.9</v>
      </c>
      <c r="D36" s="87">
        <f t="shared" si="7"/>
        <v>0.5</v>
      </c>
      <c r="E36" s="87">
        <f t="shared" si="7"/>
        <v>0.8</v>
      </c>
      <c r="F36" s="87">
        <f t="shared" si="7"/>
        <v>1.1000000000000001</v>
      </c>
      <c r="G36" s="87">
        <f t="shared" si="7"/>
        <v>1</v>
      </c>
      <c r="H36" s="87">
        <f t="shared" si="7"/>
        <v>1</v>
      </c>
      <c r="I36" s="87">
        <f t="shared" si="7"/>
        <v>1.2</v>
      </c>
      <c r="J36" s="87">
        <f t="shared" si="7"/>
        <v>1</v>
      </c>
      <c r="K36" s="87">
        <f t="shared" si="7"/>
        <v>1</v>
      </c>
      <c r="L36" s="87">
        <f t="shared" si="7"/>
        <v>1.2</v>
      </c>
      <c r="M36" s="87">
        <f t="shared" si="7"/>
        <v>0.9</v>
      </c>
      <c r="N36" s="87">
        <f t="shared" si="7"/>
        <v>0.9</v>
      </c>
      <c r="O36" s="87">
        <f t="shared" si="7"/>
        <v>1</v>
      </c>
    </row>
    <row r="37" spans="1:15" s="52" customFormat="1" ht="12.75" customHeight="1" x14ac:dyDescent="0.3">
      <c r="A37" s="140">
        <v>2017</v>
      </c>
      <c r="B37" s="46"/>
      <c r="C37" s="87">
        <f t="shared" ref="C37:O37" si="8">IF(C18=0," ",ROUND(ROUND(C18,1)*100/ROUND(C17,1)-100,1))</f>
        <v>1</v>
      </c>
      <c r="D37" s="87">
        <f t="shared" si="8"/>
        <v>1.1000000000000001</v>
      </c>
      <c r="E37" s="87">
        <f t="shared" si="8"/>
        <v>1.4</v>
      </c>
      <c r="F37" s="87">
        <f t="shared" si="8"/>
        <v>1.4</v>
      </c>
      <c r="G37" s="87">
        <f t="shared" si="8"/>
        <v>1.4</v>
      </c>
      <c r="H37" s="87">
        <f t="shared" si="8"/>
        <v>1.5</v>
      </c>
      <c r="I37" s="87">
        <f t="shared" si="8"/>
        <v>1.2</v>
      </c>
      <c r="J37" s="87">
        <f t="shared" si="8"/>
        <v>1.3</v>
      </c>
      <c r="K37" s="87">
        <f t="shared" si="8"/>
        <v>1.3</v>
      </c>
      <c r="L37" s="87">
        <f t="shared" si="8"/>
        <v>1</v>
      </c>
      <c r="M37" s="87">
        <f t="shared" si="8"/>
        <v>0.9</v>
      </c>
      <c r="N37" s="87">
        <f t="shared" si="8"/>
        <v>1</v>
      </c>
      <c r="O37" s="87">
        <f t="shared" si="8"/>
        <v>1.2</v>
      </c>
    </row>
    <row r="38" spans="1:15" s="52" customFormat="1" ht="12.75" customHeight="1" x14ac:dyDescent="0.3">
      <c r="A38" s="140">
        <v>2018</v>
      </c>
      <c r="B38" s="46"/>
      <c r="C38" s="87">
        <f t="shared" ref="C38:O38" si="9">IF(C19=0," ",ROUND(ROUND(C19,1)*100/ROUND(C18,1)-100,1))</f>
        <v>0.9</v>
      </c>
      <c r="D38" s="87">
        <f t="shared" si="9"/>
        <v>0.8</v>
      </c>
      <c r="E38" s="87">
        <f t="shared" si="9"/>
        <v>0.7</v>
      </c>
      <c r="F38" s="87">
        <f t="shared" si="9"/>
        <v>0.3</v>
      </c>
      <c r="G38" s="87">
        <f t="shared" si="9"/>
        <v>0.4</v>
      </c>
      <c r="H38" s="87">
        <f t="shared" si="9"/>
        <v>0.2</v>
      </c>
      <c r="I38" s="87">
        <f t="shared" si="9"/>
        <v>0.6</v>
      </c>
      <c r="J38" s="87">
        <f t="shared" si="9"/>
        <v>0.5</v>
      </c>
      <c r="K38" s="87">
        <f t="shared" si="9"/>
        <v>0.6</v>
      </c>
      <c r="L38" s="87">
        <f t="shared" si="9"/>
        <v>0.7</v>
      </c>
      <c r="M38" s="87">
        <f t="shared" si="9"/>
        <v>1.1000000000000001</v>
      </c>
      <c r="N38" s="87">
        <f t="shared" si="9"/>
        <v>1</v>
      </c>
      <c r="O38" s="87">
        <f t="shared" si="9"/>
        <v>0.6</v>
      </c>
    </row>
    <row r="39" spans="1:15" s="52" customFormat="1" ht="12.75" customHeight="1" x14ac:dyDescent="0.3">
      <c r="A39" s="140">
        <v>2019</v>
      </c>
      <c r="B39" s="46"/>
      <c r="C39" s="87">
        <f t="shared" ref="C39:O41" si="10">IF(C20=0," ",ROUND(ROUND(C20,1)*100/ROUND(C19,1)-100,1))</f>
        <v>1.4</v>
      </c>
      <c r="D39" s="87">
        <f t="shared" si="10"/>
        <v>1.3</v>
      </c>
      <c r="E39" s="87">
        <f t="shared" si="10"/>
        <v>0.9</v>
      </c>
      <c r="F39" s="87">
        <f t="shared" si="10"/>
        <v>1.3</v>
      </c>
      <c r="G39" s="87">
        <f t="shared" si="10"/>
        <v>1.3</v>
      </c>
      <c r="H39" s="87">
        <f t="shared" si="10"/>
        <v>1.4</v>
      </c>
      <c r="I39" s="87">
        <f t="shared" si="10"/>
        <v>1.3</v>
      </c>
      <c r="J39" s="87">
        <f t="shared" si="10"/>
        <v>1.3</v>
      </c>
      <c r="K39" s="87">
        <f t="shared" si="10"/>
        <v>1.3</v>
      </c>
      <c r="L39" s="87">
        <f t="shared" si="10"/>
        <v>1.4</v>
      </c>
      <c r="M39" s="87">
        <f t="shared" si="10"/>
        <v>1.5</v>
      </c>
      <c r="N39" s="87">
        <f t="shared" si="10"/>
        <v>1.6</v>
      </c>
      <c r="O39" s="87">
        <f t="shared" si="10"/>
        <v>1.4</v>
      </c>
    </row>
    <row r="40" spans="1:15" s="52" customFormat="1" ht="12.75" customHeight="1" x14ac:dyDescent="0.3">
      <c r="A40" s="140">
        <v>2020</v>
      </c>
      <c r="B40" s="46"/>
      <c r="C40" s="87">
        <f t="shared" ref="C40:O40" si="11">IF(C21=0," ",ROUND(ROUND(C21,1)*100/ROUND(C20,1)-100,1))</f>
        <v>1.6</v>
      </c>
      <c r="D40" s="87">
        <f t="shared" si="11"/>
        <v>1.6</v>
      </c>
      <c r="E40" s="87">
        <f t="shared" si="11"/>
        <v>1.7</v>
      </c>
      <c r="F40" s="87">
        <f t="shared" si="11"/>
        <v>1.7</v>
      </c>
      <c r="G40" s="87">
        <f t="shared" si="11"/>
        <v>1.6</v>
      </c>
      <c r="H40" s="87">
        <f t="shared" si="11"/>
        <v>1.6</v>
      </c>
      <c r="I40" s="87">
        <f t="shared" si="11"/>
        <v>1</v>
      </c>
      <c r="J40" s="87">
        <f t="shared" si="11"/>
        <v>0.8</v>
      </c>
      <c r="K40" s="87">
        <f t="shared" si="11"/>
        <v>0.9</v>
      </c>
      <c r="L40" s="87">
        <f t="shared" si="11"/>
        <v>-0.3</v>
      </c>
      <c r="M40" s="87">
        <f t="shared" si="11"/>
        <v>-0.4</v>
      </c>
      <c r="N40" s="87">
        <f t="shared" si="11"/>
        <v>-0.5</v>
      </c>
      <c r="O40" s="87">
        <f t="shared" si="11"/>
        <v>1</v>
      </c>
    </row>
    <row r="41" spans="1:15" s="52" customFormat="1" ht="12.75" customHeight="1" x14ac:dyDescent="0.3">
      <c r="A41" s="140">
        <v>2021</v>
      </c>
      <c r="B41" s="46"/>
      <c r="C41" s="87">
        <f t="shared" si="10"/>
        <v>-0.2</v>
      </c>
      <c r="D41" s="87">
        <f t="shared" si="10"/>
        <v>0.1</v>
      </c>
      <c r="E41" s="87">
        <f t="shared" si="10"/>
        <v>0.1</v>
      </c>
      <c r="F41" s="87">
        <f t="shared" si="10"/>
        <v>0</v>
      </c>
      <c r="G41" s="87">
        <f t="shared" si="10"/>
        <v>0</v>
      </c>
      <c r="H41" s="87">
        <f t="shared" si="10"/>
        <v>-0.2</v>
      </c>
      <c r="I41" s="87">
        <f t="shared" si="10"/>
        <v>0.4</v>
      </c>
      <c r="J41" s="87" t="str">
        <f t="shared" si="10"/>
        <v xml:space="preserve"> </v>
      </c>
      <c r="K41" s="87" t="str">
        <f t="shared" si="10"/>
        <v xml:space="preserve"> </v>
      </c>
      <c r="L41" s="87" t="str">
        <f t="shared" si="10"/>
        <v xml:space="preserve"> </v>
      </c>
      <c r="M41" s="87" t="str">
        <f t="shared" si="10"/>
        <v xml:space="preserve"> </v>
      </c>
      <c r="N41" s="87" t="str">
        <f t="shared" si="10"/>
        <v xml:space="preserve"> </v>
      </c>
      <c r="O41" s="87" t="str">
        <f t="shared" si="10"/>
        <v xml:space="preserve"> </v>
      </c>
    </row>
    <row r="42" spans="1:15" s="52" customFormat="1" ht="12.75" customHeight="1" x14ac:dyDescent="0.3"/>
    <row r="43" spans="1:15" s="52" customFormat="1" ht="12.75" customHeight="1" x14ac:dyDescent="0.3">
      <c r="A43" s="32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89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140">
        <v>2015</v>
      </c>
      <c r="B47" s="46"/>
      <c r="C47" s="86">
        <v>97.8</v>
      </c>
      <c r="D47" s="86">
        <v>98.9</v>
      </c>
      <c r="E47" s="86">
        <v>100.1</v>
      </c>
      <c r="F47" s="86">
        <v>101</v>
      </c>
      <c r="G47" s="86">
        <v>101.8</v>
      </c>
      <c r="H47" s="86">
        <v>101.5</v>
      </c>
      <c r="I47" s="86">
        <v>101.9</v>
      </c>
      <c r="J47" s="86">
        <v>100.6</v>
      </c>
      <c r="K47" s="86">
        <v>99.5</v>
      </c>
      <c r="L47" s="86">
        <v>99.2</v>
      </c>
      <c r="M47" s="86">
        <v>99.4</v>
      </c>
      <c r="N47" s="86">
        <v>98.4</v>
      </c>
      <c r="O47" s="86">
        <v>100</v>
      </c>
    </row>
    <row r="48" spans="1:15" s="52" customFormat="1" ht="12.75" customHeight="1" x14ac:dyDescent="0.3">
      <c r="A48" s="140">
        <v>2016</v>
      </c>
      <c r="B48" s="46"/>
      <c r="C48" s="86">
        <v>97.6</v>
      </c>
      <c r="D48" s="86">
        <v>96.9</v>
      </c>
      <c r="E48" s="86">
        <v>97.1</v>
      </c>
      <c r="F48" s="86">
        <v>97.9</v>
      </c>
      <c r="G48" s="86">
        <v>98.8</v>
      </c>
      <c r="H48" s="86">
        <v>100</v>
      </c>
      <c r="I48" s="86">
        <v>99.9</v>
      </c>
      <c r="J48" s="86">
        <v>98.9</v>
      </c>
      <c r="K48" s="86">
        <v>99.5</v>
      </c>
      <c r="L48" s="86">
        <v>100.2</v>
      </c>
      <c r="M48" s="86">
        <v>99.8</v>
      </c>
      <c r="N48" s="86">
        <v>101</v>
      </c>
      <c r="O48" s="86">
        <v>99</v>
      </c>
    </row>
    <row r="49" spans="1:15" s="52" customFormat="1" ht="12.75" customHeight="1" x14ac:dyDescent="0.3">
      <c r="A49" s="140">
        <v>2017</v>
      </c>
      <c r="B49" s="46"/>
      <c r="C49" s="86">
        <v>101.2</v>
      </c>
      <c r="D49" s="86">
        <v>101.4</v>
      </c>
      <c r="E49" s="86">
        <v>101.5</v>
      </c>
      <c r="F49" s="86">
        <v>102</v>
      </c>
      <c r="G49" s="86">
        <v>101.4</v>
      </c>
      <c r="H49" s="86">
        <v>101.5</v>
      </c>
      <c r="I49" s="86">
        <v>101.7</v>
      </c>
      <c r="J49" s="86">
        <v>101.9</v>
      </c>
      <c r="K49" s="86">
        <v>102.2</v>
      </c>
      <c r="L49" s="86">
        <v>102</v>
      </c>
      <c r="M49" s="86">
        <v>102.6</v>
      </c>
      <c r="N49" s="86">
        <v>102.9</v>
      </c>
      <c r="O49" s="86">
        <v>101.9</v>
      </c>
    </row>
    <row r="50" spans="1:15" s="52" customFormat="1" ht="12.75" customHeight="1" x14ac:dyDescent="0.3">
      <c r="A50" s="140">
        <v>2018</v>
      </c>
      <c r="B50" s="46"/>
      <c r="C50" s="86">
        <v>102.7</v>
      </c>
      <c r="D50" s="86">
        <v>102.9</v>
      </c>
      <c r="E50" s="86">
        <v>102.5</v>
      </c>
      <c r="F50" s="86">
        <v>103.6</v>
      </c>
      <c r="G50" s="86">
        <v>104.6</v>
      </c>
      <c r="H50" s="86">
        <v>105.4</v>
      </c>
      <c r="I50" s="86">
        <v>105.8</v>
      </c>
      <c r="J50" s="86">
        <v>106.1</v>
      </c>
      <c r="K50" s="86">
        <v>107.3</v>
      </c>
      <c r="L50" s="86">
        <v>108.1</v>
      </c>
      <c r="M50" s="86">
        <v>109</v>
      </c>
      <c r="N50" s="86">
        <v>107.6</v>
      </c>
      <c r="O50" s="86">
        <v>105.5</v>
      </c>
    </row>
    <row r="51" spans="1:15" s="52" customFormat="1" ht="12.75" customHeight="1" x14ac:dyDescent="0.3">
      <c r="A51" s="140">
        <v>2019</v>
      </c>
      <c r="B51" s="46"/>
      <c r="C51" s="86">
        <v>104.8</v>
      </c>
      <c r="D51" s="86">
        <v>104.3</v>
      </c>
      <c r="E51" s="86">
        <v>105</v>
      </c>
      <c r="F51" s="86">
        <v>106.5</v>
      </c>
      <c r="G51" s="86">
        <v>107.5</v>
      </c>
      <c r="H51" s="86">
        <v>107.5</v>
      </c>
      <c r="I51" s="86">
        <v>107.2</v>
      </c>
      <c r="J51" s="86">
        <v>107</v>
      </c>
      <c r="K51" s="86">
        <v>106.4</v>
      </c>
      <c r="L51" s="86">
        <v>106.4</v>
      </c>
      <c r="M51" s="86">
        <v>106.4</v>
      </c>
      <c r="N51" s="86">
        <v>106.7</v>
      </c>
      <c r="O51" s="86">
        <v>106.3</v>
      </c>
    </row>
    <row r="52" spans="1:15" s="52" customFormat="1" ht="12.75" customHeight="1" x14ac:dyDescent="0.3">
      <c r="A52" s="140">
        <v>2020</v>
      </c>
      <c r="B52" s="46"/>
      <c r="C52" s="86">
        <v>107.1</v>
      </c>
      <c r="D52" s="86">
        <v>106.5</v>
      </c>
      <c r="E52" s="86">
        <v>105.3</v>
      </c>
      <c r="F52" s="86">
        <v>103.7</v>
      </c>
      <c r="G52" s="86">
        <v>102.6</v>
      </c>
      <c r="H52" s="85">
        <v>103.7</v>
      </c>
      <c r="I52" s="85">
        <v>104.1</v>
      </c>
      <c r="J52" s="85">
        <v>103.9</v>
      </c>
      <c r="K52" s="86">
        <v>103</v>
      </c>
      <c r="L52" s="85">
        <v>103.3</v>
      </c>
      <c r="M52" s="85">
        <v>102.8</v>
      </c>
      <c r="N52" s="85">
        <v>103.8</v>
      </c>
      <c r="O52" s="85">
        <v>104.2</v>
      </c>
    </row>
    <row r="53" spans="1:15" s="52" customFormat="1" ht="12.75" customHeight="1" x14ac:dyDescent="0.3">
      <c r="A53" s="140">
        <v>2021</v>
      </c>
      <c r="B53" s="46"/>
      <c r="C53" s="86">
        <v>107.2</v>
      </c>
      <c r="D53" s="86">
        <v>108.1</v>
      </c>
      <c r="E53" s="86">
        <v>110</v>
      </c>
      <c r="F53" s="86">
        <v>110.6</v>
      </c>
      <c r="G53" s="86">
        <v>111.2</v>
      </c>
      <c r="H53" s="86">
        <v>111.8</v>
      </c>
      <c r="I53" s="86">
        <v>114.1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140"/>
      <c r="B54" s="49"/>
      <c r="C54" s="86"/>
      <c r="D54" s="86"/>
      <c r="E54" s="86"/>
      <c r="F54" s="86"/>
      <c r="G54" s="85"/>
      <c r="H54" s="85"/>
      <c r="I54" s="85"/>
      <c r="J54" s="85"/>
      <c r="K54" s="85"/>
      <c r="L54" s="85"/>
      <c r="M54" s="85"/>
      <c r="N54" s="85"/>
      <c r="O54" s="85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140">
        <v>2015</v>
      </c>
      <c r="B57" s="46"/>
      <c r="C57" s="88">
        <v>-1.9</v>
      </c>
      <c r="D57" s="88">
        <f t="shared" ref="D57" si="12">IF(D47=0," ",ROUND(ROUND(D47,1)*100/ROUND(C47,1)-100,1))</f>
        <v>1.1000000000000001</v>
      </c>
      <c r="E57" s="88">
        <f t="shared" ref="E57" si="13">IF(E47=0," ",ROUND(ROUND(E47,1)*100/ROUND(D47,1)-100,1))</f>
        <v>1.2</v>
      </c>
      <c r="F57" s="88">
        <f t="shared" ref="F57" si="14">IF(F47=0," ",ROUND(ROUND(F47,1)*100/ROUND(E47,1)-100,1))</f>
        <v>0.9</v>
      </c>
      <c r="G57" s="88">
        <f t="shared" ref="G57" si="15">IF(G47=0," ",ROUND(ROUND(G47,1)*100/ROUND(F47,1)-100,1))</f>
        <v>0.8</v>
      </c>
      <c r="H57" s="88">
        <f t="shared" ref="H57" si="16">IF(H47=0," ",ROUND(ROUND(H47,1)*100/ROUND(G47,1)-100,1))</f>
        <v>-0.3</v>
      </c>
      <c r="I57" s="88">
        <f t="shared" ref="I57" si="17">IF(I47=0," ",ROUND(ROUND(I47,1)*100/ROUND(H47,1)-100,1))</f>
        <v>0.4</v>
      </c>
      <c r="J57" s="88">
        <f t="shared" ref="J57" si="18">IF(J47=0," ",ROUND(ROUND(J47,1)*100/ROUND(I47,1)-100,1))</f>
        <v>-1.3</v>
      </c>
      <c r="K57" s="88">
        <f t="shared" ref="K57" si="19">IF(K47=0," ",ROUND(ROUND(K47,1)*100/ROUND(J47,1)-100,1))</f>
        <v>-1.1000000000000001</v>
      </c>
      <c r="L57" s="88">
        <f t="shared" ref="L57" si="20">IF(L47=0," ",ROUND(ROUND(L47,1)*100/ROUND(K47,1)-100,1))</f>
        <v>-0.3</v>
      </c>
      <c r="M57" s="88">
        <f t="shared" ref="M57" si="21">IF(M47=0," ",ROUND(ROUND(M47,1)*100/ROUND(L47,1)-100,1))</f>
        <v>0.2</v>
      </c>
      <c r="N57" s="88">
        <f t="shared" ref="N57" si="22">IF(N47=0," ",ROUND(ROUND(N47,1)*100/ROUND(M47,1)-100,1))</f>
        <v>-1</v>
      </c>
      <c r="O57" s="94" t="s">
        <v>15</v>
      </c>
    </row>
    <row r="58" spans="1:15" s="52" customFormat="1" ht="12.75" customHeight="1" x14ac:dyDescent="0.3">
      <c r="A58" s="140">
        <v>2016</v>
      </c>
      <c r="B58" s="46"/>
      <c r="C58" s="88">
        <f t="shared" ref="C58:C63" si="23">IF(C48=0," ",ROUND(ROUND(C48,1)*100/ROUND(N47,1)-100,1))</f>
        <v>-0.8</v>
      </c>
      <c r="D58" s="88">
        <f t="shared" ref="D58:N58" si="24">IF(D48=0," ",ROUND(ROUND(D48,1)*100/ROUND(C48,1)-100,1))</f>
        <v>-0.7</v>
      </c>
      <c r="E58" s="88">
        <f t="shared" si="24"/>
        <v>0.2</v>
      </c>
      <c r="F58" s="88">
        <f t="shared" si="24"/>
        <v>0.8</v>
      </c>
      <c r="G58" s="88">
        <f t="shared" si="24"/>
        <v>0.9</v>
      </c>
      <c r="H58" s="88">
        <f t="shared" si="24"/>
        <v>1.2</v>
      </c>
      <c r="I58" s="88">
        <f t="shared" si="24"/>
        <v>-0.1</v>
      </c>
      <c r="J58" s="88">
        <f t="shared" si="24"/>
        <v>-1</v>
      </c>
      <c r="K58" s="88">
        <f t="shared" si="24"/>
        <v>0.6</v>
      </c>
      <c r="L58" s="88">
        <f t="shared" si="24"/>
        <v>0.7</v>
      </c>
      <c r="M58" s="88">
        <f t="shared" si="24"/>
        <v>-0.4</v>
      </c>
      <c r="N58" s="88">
        <f t="shared" si="24"/>
        <v>1.2</v>
      </c>
      <c r="O58" s="94" t="s">
        <v>15</v>
      </c>
    </row>
    <row r="59" spans="1:15" s="52" customFormat="1" ht="12.75" customHeight="1" x14ac:dyDescent="0.3">
      <c r="A59" s="140">
        <v>2017</v>
      </c>
      <c r="B59" s="46"/>
      <c r="C59" s="88">
        <f t="shared" si="23"/>
        <v>0.2</v>
      </c>
      <c r="D59" s="88">
        <f t="shared" ref="D59:N59" si="25">IF(D49=0," ",ROUND(ROUND(D49,1)*100/ROUND(C49,1)-100,1))</f>
        <v>0.2</v>
      </c>
      <c r="E59" s="88">
        <f t="shared" si="25"/>
        <v>0.1</v>
      </c>
      <c r="F59" s="88">
        <f t="shared" si="25"/>
        <v>0.5</v>
      </c>
      <c r="G59" s="88">
        <f t="shared" si="25"/>
        <v>-0.6</v>
      </c>
      <c r="H59" s="88">
        <f t="shared" si="25"/>
        <v>0.1</v>
      </c>
      <c r="I59" s="88">
        <f t="shared" si="25"/>
        <v>0.2</v>
      </c>
      <c r="J59" s="88">
        <f t="shared" si="25"/>
        <v>0.2</v>
      </c>
      <c r="K59" s="88">
        <f t="shared" si="25"/>
        <v>0.3</v>
      </c>
      <c r="L59" s="88">
        <f t="shared" si="25"/>
        <v>-0.2</v>
      </c>
      <c r="M59" s="88">
        <f t="shared" si="25"/>
        <v>0.6</v>
      </c>
      <c r="N59" s="88">
        <f t="shared" si="25"/>
        <v>0.3</v>
      </c>
      <c r="O59" s="94" t="s">
        <v>15</v>
      </c>
    </row>
    <row r="60" spans="1:15" s="52" customFormat="1" ht="12.75" customHeight="1" x14ac:dyDescent="0.3">
      <c r="A60" s="140">
        <v>2018</v>
      </c>
      <c r="B60" s="46"/>
      <c r="C60" s="88">
        <f t="shared" si="23"/>
        <v>-0.2</v>
      </c>
      <c r="D60" s="88">
        <f t="shared" ref="D60:N60" si="26">IF(D50=0," ",ROUND(ROUND(D50,1)*100/ROUND(C50,1)-100,1))</f>
        <v>0.2</v>
      </c>
      <c r="E60" s="88">
        <f t="shared" si="26"/>
        <v>-0.4</v>
      </c>
      <c r="F60" s="88">
        <f t="shared" si="26"/>
        <v>1.1000000000000001</v>
      </c>
      <c r="G60" s="88">
        <f t="shared" si="26"/>
        <v>1</v>
      </c>
      <c r="H60" s="88">
        <f t="shared" si="26"/>
        <v>0.8</v>
      </c>
      <c r="I60" s="88">
        <f t="shared" si="26"/>
        <v>0.4</v>
      </c>
      <c r="J60" s="88">
        <f t="shared" si="26"/>
        <v>0.3</v>
      </c>
      <c r="K60" s="88">
        <f t="shared" si="26"/>
        <v>1.1000000000000001</v>
      </c>
      <c r="L60" s="88">
        <f t="shared" si="26"/>
        <v>0.7</v>
      </c>
      <c r="M60" s="88">
        <f t="shared" si="26"/>
        <v>0.8</v>
      </c>
      <c r="N60" s="88">
        <f t="shared" si="26"/>
        <v>-1.3</v>
      </c>
      <c r="O60" s="94" t="s">
        <v>15</v>
      </c>
    </row>
    <row r="61" spans="1:15" s="52" customFormat="1" ht="12.75" customHeight="1" x14ac:dyDescent="0.3">
      <c r="A61" s="140">
        <v>2019</v>
      </c>
      <c r="B61" s="46"/>
      <c r="C61" s="88">
        <f t="shared" si="23"/>
        <v>-2.6</v>
      </c>
      <c r="D61" s="88">
        <f t="shared" ref="D61:N61" si="27">IF(D51=0," ",ROUND(ROUND(D51,1)*100/ROUND(C51,1)-100,1))</f>
        <v>-0.5</v>
      </c>
      <c r="E61" s="88">
        <f t="shared" si="27"/>
        <v>0.7</v>
      </c>
      <c r="F61" s="88">
        <f t="shared" si="27"/>
        <v>1.4</v>
      </c>
      <c r="G61" s="88">
        <f t="shared" si="27"/>
        <v>0.9</v>
      </c>
      <c r="H61" s="88">
        <f t="shared" si="27"/>
        <v>0</v>
      </c>
      <c r="I61" s="88">
        <f t="shared" si="27"/>
        <v>-0.3</v>
      </c>
      <c r="J61" s="88">
        <f t="shared" si="27"/>
        <v>-0.2</v>
      </c>
      <c r="K61" s="88">
        <f t="shared" si="27"/>
        <v>-0.6</v>
      </c>
      <c r="L61" s="88">
        <f t="shared" si="27"/>
        <v>0</v>
      </c>
      <c r="M61" s="88">
        <f t="shared" si="27"/>
        <v>0</v>
      </c>
      <c r="N61" s="88">
        <f t="shared" si="27"/>
        <v>0.3</v>
      </c>
      <c r="O61" s="95" t="s">
        <v>15</v>
      </c>
    </row>
    <row r="62" spans="1:15" s="52" customFormat="1" ht="12.75" customHeight="1" x14ac:dyDescent="0.3">
      <c r="A62" s="140">
        <v>2020</v>
      </c>
      <c r="B62" s="46"/>
      <c r="C62" s="88">
        <f t="shared" si="23"/>
        <v>0.4</v>
      </c>
      <c r="D62" s="88">
        <f t="shared" ref="D62:D63" si="28">IF(D52=0," ",ROUND(ROUND(D52,1)*100/ROUND(C52,1)-100,1))</f>
        <v>-0.6</v>
      </c>
      <c r="E62" s="88">
        <f t="shared" ref="E62:E63" si="29">IF(E52=0," ",ROUND(ROUND(E52,1)*100/ROUND(D52,1)-100,1))</f>
        <v>-1.1000000000000001</v>
      </c>
      <c r="F62" s="88">
        <f t="shared" ref="F62:F63" si="30">IF(F52=0," ",ROUND(ROUND(F52,1)*100/ROUND(E52,1)-100,1))</f>
        <v>-1.5</v>
      </c>
      <c r="G62" s="88">
        <f t="shared" ref="G62:G63" si="31">IF(G52=0," ",ROUND(ROUND(G52,1)*100/ROUND(F52,1)-100,1))</f>
        <v>-1.1000000000000001</v>
      </c>
      <c r="H62" s="88">
        <f t="shared" ref="H62:H63" si="32">IF(H52=0," ",ROUND(ROUND(H52,1)*100/ROUND(G52,1)-100,1))</f>
        <v>1.1000000000000001</v>
      </c>
      <c r="I62" s="88">
        <f t="shared" ref="I62:I63" si="33">IF(I52=0," ",ROUND(ROUND(I52,1)*100/ROUND(H52,1)-100,1))</f>
        <v>0.4</v>
      </c>
      <c r="J62" s="88">
        <f t="shared" ref="J62:J63" si="34">IF(J52=0," ",ROUND(ROUND(J52,1)*100/ROUND(I52,1)-100,1))</f>
        <v>-0.2</v>
      </c>
      <c r="K62" s="88">
        <f t="shared" ref="K62:K63" si="35">IF(K52=0," ",ROUND(ROUND(K52,1)*100/ROUND(J52,1)-100,1))</f>
        <v>-0.9</v>
      </c>
      <c r="L62" s="88">
        <f t="shared" ref="L62:L63" si="36">IF(L52=0," ",ROUND(ROUND(L52,1)*100/ROUND(K52,1)-100,1))</f>
        <v>0.3</v>
      </c>
      <c r="M62" s="88">
        <f t="shared" ref="M62:M63" si="37">IF(M52=0," ",ROUND(ROUND(M52,1)*100/ROUND(L52,1)-100,1))</f>
        <v>-0.5</v>
      </c>
      <c r="N62" s="88">
        <f t="shared" ref="N62:N63" si="38">IF(N52=0," ",ROUND(ROUND(N52,1)*100/ROUND(M52,1)-100,1))</f>
        <v>1</v>
      </c>
      <c r="O62" s="95" t="s">
        <v>15</v>
      </c>
    </row>
    <row r="63" spans="1:15" s="52" customFormat="1" ht="12.75" customHeight="1" x14ac:dyDescent="0.3">
      <c r="A63" s="140">
        <v>2021</v>
      </c>
      <c r="B63" s="46"/>
      <c r="C63" s="88">
        <f t="shared" si="23"/>
        <v>3.3</v>
      </c>
      <c r="D63" s="88">
        <f t="shared" si="28"/>
        <v>0.8</v>
      </c>
      <c r="E63" s="88">
        <f t="shared" si="29"/>
        <v>1.8</v>
      </c>
      <c r="F63" s="88">
        <f t="shared" si="30"/>
        <v>0.5</v>
      </c>
      <c r="G63" s="88">
        <f t="shared" si="31"/>
        <v>0.5</v>
      </c>
      <c r="H63" s="88">
        <f t="shared" si="32"/>
        <v>0.5</v>
      </c>
      <c r="I63" s="88">
        <f t="shared" si="33"/>
        <v>2.1</v>
      </c>
      <c r="J63" s="88" t="str">
        <f t="shared" si="34"/>
        <v xml:space="preserve"> </v>
      </c>
      <c r="K63" s="88" t="str">
        <f t="shared" si="35"/>
        <v xml:space="preserve"> </v>
      </c>
      <c r="L63" s="88" t="str">
        <f t="shared" si="36"/>
        <v xml:space="preserve"> </v>
      </c>
      <c r="M63" s="88" t="str">
        <f t="shared" si="37"/>
        <v xml:space="preserve"> </v>
      </c>
      <c r="N63" s="88" t="str">
        <f t="shared" si="38"/>
        <v xml:space="preserve"> </v>
      </c>
      <c r="O63" s="94" t="s">
        <v>15</v>
      </c>
    </row>
    <row r="64" spans="1:15" s="52" customFormat="1" ht="12.75" customHeight="1" x14ac:dyDescent="0.3">
      <c r="A64" s="140"/>
      <c r="B64" s="49"/>
      <c r="C64" s="53" t="str">
        <f>IF(C54=0," ",ROUND(ROUND(C54,1)*100/ROUND(N51,1)-100,1))</f>
        <v xml:space="preserve"> </v>
      </c>
      <c r="D64" s="53" t="str">
        <f t="shared" ref="D64:N64" si="39">IF(D54=0," ",ROUND(ROUND(D54,1)*100/ROUND(C54,1)-100,1))</f>
        <v xml:space="preserve"> </v>
      </c>
      <c r="E64" s="53" t="str">
        <f t="shared" si="39"/>
        <v xml:space="preserve"> </v>
      </c>
      <c r="F64" s="53" t="str">
        <f t="shared" si="39"/>
        <v xml:space="preserve"> </v>
      </c>
      <c r="G64" s="53" t="str">
        <f t="shared" si="39"/>
        <v xml:space="preserve"> </v>
      </c>
      <c r="H64" s="53" t="str">
        <f t="shared" si="39"/>
        <v xml:space="preserve"> </v>
      </c>
      <c r="I64" s="53" t="str">
        <f t="shared" si="39"/>
        <v xml:space="preserve"> </v>
      </c>
      <c r="J64" s="53" t="str">
        <f t="shared" si="39"/>
        <v xml:space="preserve"> </v>
      </c>
      <c r="K64" s="53" t="str">
        <f t="shared" si="39"/>
        <v xml:space="preserve"> </v>
      </c>
      <c r="L64" s="53" t="str">
        <f t="shared" si="39"/>
        <v xml:space="preserve"> </v>
      </c>
      <c r="M64" s="53" t="str">
        <f t="shared" si="39"/>
        <v xml:space="preserve"> </v>
      </c>
      <c r="N64" s="53" t="str">
        <f t="shared" si="39"/>
        <v xml:space="preserve"> </v>
      </c>
      <c r="O64" s="139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140">
        <v>2016</v>
      </c>
      <c r="B67" s="46"/>
      <c r="C67" s="87">
        <f t="shared" ref="C67:O67" si="40">IF(C48=0," ",ROUND(ROUND(C48,1)*100/ROUND(C47,1)-100,1))</f>
        <v>-0.2</v>
      </c>
      <c r="D67" s="87">
        <f t="shared" si="40"/>
        <v>-2</v>
      </c>
      <c r="E67" s="87">
        <f t="shared" si="40"/>
        <v>-3</v>
      </c>
      <c r="F67" s="87">
        <f t="shared" si="40"/>
        <v>-3.1</v>
      </c>
      <c r="G67" s="87">
        <f t="shared" si="40"/>
        <v>-2.9</v>
      </c>
      <c r="H67" s="87">
        <f t="shared" si="40"/>
        <v>-1.5</v>
      </c>
      <c r="I67" s="87">
        <f t="shared" si="40"/>
        <v>-2</v>
      </c>
      <c r="J67" s="87">
        <f t="shared" si="40"/>
        <v>-1.7</v>
      </c>
      <c r="K67" s="87">
        <f t="shared" si="40"/>
        <v>0</v>
      </c>
      <c r="L67" s="87">
        <f t="shared" si="40"/>
        <v>1</v>
      </c>
      <c r="M67" s="87">
        <f t="shared" si="40"/>
        <v>0.4</v>
      </c>
      <c r="N67" s="87">
        <f t="shared" si="40"/>
        <v>2.6</v>
      </c>
      <c r="O67" s="87">
        <f t="shared" si="40"/>
        <v>-1</v>
      </c>
    </row>
    <row r="68" spans="1:15" ht="12.75" customHeight="1" x14ac:dyDescent="0.2">
      <c r="A68" s="140">
        <v>2017</v>
      </c>
      <c r="B68" s="46"/>
      <c r="C68" s="87">
        <f t="shared" ref="C68:O68" si="41">IF(C49=0," ",ROUND(ROUND(C49,1)*100/ROUND(C48,1)-100,1))</f>
        <v>3.7</v>
      </c>
      <c r="D68" s="87">
        <f t="shared" si="41"/>
        <v>4.5999999999999996</v>
      </c>
      <c r="E68" s="87">
        <f t="shared" si="41"/>
        <v>4.5</v>
      </c>
      <c r="F68" s="87">
        <f t="shared" si="41"/>
        <v>4.2</v>
      </c>
      <c r="G68" s="87">
        <f t="shared" si="41"/>
        <v>2.6</v>
      </c>
      <c r="H68" s="87">
        <f t="shared" si="41"/>
        <v>1.5</v>
      </c>
      <c r="I68" s="87">
        <f t="shared" si="41"/>
        <v>1.8</v>
      </c>
      <c r="J68" s="87">
        <f t="shared" si="41"/>
        <v>3</v>
      </c>
      <c r="K68" s="87">
        <f t="shared" si="41"/>
        <v>2.7</v>
      </c>
      <c r="L68" s="87">
        <f t="shared" si="41"/>
        <v>1.8</v>
      </c>
      <c r="M68" s="87">
        <f t="shared" si="41"/>
        <v>2.8</v>
      </c>
      <c r="N68" s="87">
        <f t="shared" si="41"/>
        <v>1.9</v>
      </c>
      <c r="O68" s="87">
        <f t="shared" si="41"/>
        <v>2.9</v>
      </c>
    </row>
    <row r="69" spans="1:15" ht="12.75" customHeight="1" x14ac:dyDescent="0.2">
      <c r="A69" s="140">
        <v>2018</v>
      </c>
      <c r="B69" s="46"/>
      <c r="C69" s="87">
        <f t="shared" ref="C69:O69" si="42">IF(C50=0," ",ROUND(ROUND(C50,1)*100/ROUND(C49,1)-100,1))</f>
        <v>1.5</v>
      </c>
      <c r="D69" s="87">
        <f t="shared" si="42"/>
        <v>1.5</v>
      </c>
      <c r="E69" s="87">
        <f t="shared" si="42"/>
        <v>1</v>
      </c>
      <c r="F69" s="87">
        <f t="shared" si="42"/>
        <v>1.6</v>
      </c>
      <c r="G69" s="87">
        <f t="shared" si="42"/>
        <v>3.2</v>
      </c>
      <c r="H69" s="87">
        <f t="shared" si="42"/>
        <v>3.8</v>
      </c>
      <c r="I69" s="87">
        <f t="shared" si="42"/>
        <v>4</v>
      </c>
      <c r="J69" s="87">
        <f t="shared" si="42"/>
        <v>4.0999999999999996</v>
      </c>
      <c r="K69" s="87">
        <f t="shared" si="42"/>
        <v>5</v>
      </c>
      <c r="L69" s="87">
        <f t="shared" si="42"/>
        <v>6</v>
      </c>
      <c r="M69" s="87">
        <f t="shared" si="42"/>
        <v>6.2</v>
      </c>
      <c r="N69" s="87">
        <f t="shared" si="42"/>
        <v>4.5999999999999996</v>
      </c>
      <c r="O69" s="87">
        <f t="shared" si="42"/>
        <v>3.5</v>
      </c>
    </row>
    <row r="70" spans="1:15" ht="12.75" customHeight="1" x14ac:dyDescent="0.2">
      <c r="A70" s="140">
        <v>2019</v>
      </c>
      <c r="B70" s="46"/>
      <c r="C70" s="87">
        <f t="shared" ref="C70:O72" si="43">IF(C51=0," ",ROUND(ROUND(C51,1)*100/ROUND(C50,1)-100,1))</f>
        <v>2</v>
      </c>
      <c r="D70" s="87">
        <f t="shared" si="43"/>
        <v>1.4</v>
      </c>
      <c r="E70" s="87">
        <f t="shared" si="43"/>
        <v>2.4</v>
      </c>
      <c r="F70" s="87">
        <f t="shared" si="43"/>
        <v>2.8</v>
      </c>
      <c r="G70" s="87">
        <f t="shared" si="43"/>
        <v>2.8</v>
      </c>
      <c r="H70" s="87">
        <f t="shared" si="43"/>
        <v>2</v>
      </c>
      <c r="I70" s="87">
        <f t="shared" si="43"/>
        <v>1.3</v>
      </c>
      <c r="J70" s="87">
        <f t="shared" si="43"/>
        <v>0.8</v>
      </c>
      <c r="K70" s="87">
        <f t="shared" si="43"/>
        <v>-0.8</v>
      </c>
      <c r="L70" s="87">
        <f t="shared" si="43"/>
        <v>-1.6</v>
      </c>
      <c r="M70" s="87">
        <f t="shared" si="43"/>
        <v>-2.4</v>
      </c>
      <c r="N70" s="87">
        <f t="shared" si="43"/>
        <v>-0.8</v>
      </c>
      <c r="O70" s="87">
        <f t="shared" si="43"/>
        <v>0.8</v>
      </c>
    </row>
    <row r="71" spans="1:15" ht="12.75" customHeight="1" x14ac:dyDescent="0.2">
      <c r="A71" s="140">
        <v>2020</v>
      </c>
      <c r="B71" s="46"/>
      <c r="C71" s="87">
        <f t="shared" ref="C71:O71" si="44">IF(C52=0," ",ROUND(ROUND(C52,1)*100/ROUND(C51,1)-100,1))</f>
        <v>2.2000000000000002</v>
      </c>
      <c r="D71" s="87">
        <f t="shared" si="44"/>
        <v>2.1</v>
      </c>
      <c r="E71" s="87">
        <f t="shared" si="44"/>
        <v>0.3</v>
      </c>
      <c r="F71" s="87">
        <f t="shared" si="44"/>
        <v>-2.6</v>
      </c>
      <c r="G71" s="87">
        <f t="shared" si="44"/>
        <v>-4.5999999999999996</v>
      </c>
      <c r="H71" s="87">
        <f t="shared" si="44"/>
        <v>-3.5</v>
      </c>
      <c r="I71" s="87">
        <f t="shared" si="44"/>
        <v>-2.9</v>
      </c>
      <c r="J71" s="87">
        <f t="shared" si="44"/>
        <v>-2.9</v>
      </c>
      <c r="K71" s="87">
        <f t="shared" si="44"/>
        <v>-3.2</v>
      </c>
      <c r="L71" s="87">
        <f t="shared" si="44"/>
        <v>-2.9</v>
      </c>
      <c r="M71" s="87">
        <f t="shared" si="44"/>
        <v>-3.4</v>
      </c>
      <c r="N71" s="87">
        <f t="shared" si="44"/>
        <v>-2.7</v>
      </c>
      <c r="O71" s="87">
        <f t="shared" si="44"/>
        <v>-2</v>
      </c>
    </row>
    <row r="72" spans="1:15" ht="12.75" customHeight="1" x14ac:dyDescent="0.2">
      <c r="A72" s="140">
        <v>2021</v>
      </c>
      <c r="B72" s="46"/>
      <c r="C72" s="87">
        <f t="shared" si="43"/>
        <v>0.1</v>
      </c>
      <c r="D72" s="87">
        <f t="shared" si="43"/>
        <v>1.5</v>
      </c>
      <c r="E72" s="87">
        <f t="shared" si="43"/>
        <v>4.5</v>
      </c>
      <c r="F72" s="87">
        <f t="shared" si="43"/>
        <v>6.7</v>
      </c>
      <c r="G72" s="87">
        <f t="shared" si="43"/>
        <v>8.4</v>
      </c>
      <c r="H72" s="87">
        <f t="shared" si="43"/>
        <v>7.8</v>
      </c>
      <c r="I72" s="87">
        <f t="shared" si="43"/>
        <v>9.6</v>
      </c>
      <c r="J72" s="87" t="str">
        <f t="shared" si="43"/>
        <v xml:space="preserve"> </v>
      </c>
      <c r="K72" s="87" t="str">
        <f t="shared" si="43"/>
        <v xml:space="preserve"> </v>
      </c>
      <c r="L72" s="87" t="str">
        <f t="shared" si="43"/>
        <v xml:space="preserve"> </v>
      </c>
      <c r="M72" s="87" t="str">
        <f t="shared" si="43"/>
        <v xml:space="preserve"> </v>
      </c>
      <c r="N72" s="87" t="str">
        <f t="shared" si="43"/>
        <v xml:space="preserve"> </v>
      </c>
      <c r="O72" s="87" t="str">
        <f t="shared" si="43"/>
        <v xml:space="preserve"> </v>
      </c>
    </row>
    <row r="73" spans="1:15" x14ac:dyDescent="0.2">
      <c r="A73" s="138"/>
    </row>
  </sheetData>
  <customSheetViews>
    <customSheetView guid="{14493184-DA4B-400F-B257-6CC69D97FB7C}" showPageBreaks="1" printArea="1" topLeftCell="A27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&amp;C8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&amp;C8</oddFooter>
      </headerFooter>
    </customSheetView>
    <customSheetView guid="{9F831791-35FE-48B9-B51E-7149413B65FB}" topLeftCell="A23">
      <selection activeCell="Y44" sqref="Y44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&amp;C8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&amp;C8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100.9</v>
      </c>
      <c r="D16" s="86">
        <v>100.6</v>
      </c>
      <c r="E16" s="86">
        <v>100.5</v>
      </c>
      <c r="F16" s="86">
        <v>100.3</v>
      </c>
      <c r="G16" s="86">
        <v>100.2</v>
      </c>
      <c r="H16" s="86">
        <v>100</v>
      </c>
      <c r="I16" s="86">
        <v>99.9</v>
      </c>
      <c r="J16" s="86">
        <v>99.8</v>
      </c>
      <c r="K16" s="86">
        <v>99.6</v>
      </c>
      <c r="L16" s="86">
        <v>99.4</v>
      </c>
      <c r="M16" s="86">
        <v>99.4</v>
      </c>
      <c r="N16" s="86">
        <v>99.3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99.4</v>
      </c>
      <c r="D17" s="86">
        <v>99.4</v>
      </c>
      <c r="E17" s="86">
        <v>99.2</v>
      </c>
      <c r="F17" s="86">
        <v>99</v>
      </c>
      <c r="G17" s="86">
        <v>98.7</v>
      </c>
      <c r="H17" s="86">
        <v>98.5</v>
      </c>
      <c r="I17" s="86">
        <v>98.5</v>
      </c>
      <c r="J17" s="86">
        <v>98.5</v>
      </c>
      <c r="K17" s="86">
        <v>98.4</v>
      </c>
      <c r="L17" s="86">
        <v>98.4</v>
      </c>
      <c r="M17" s="86">
        <v>98.4</v>
      </c>
      <c r="N17" s="86">
        <v>98.2</v>
      </c>
      <c r="O17" s="86">
        <v>98.7</v>
      </c>
    </row>
    <row r="18" spans="1:15" s="52" customFormat="1" ht="12.75" customHeight="1" x14ac:dyDescent="0.3">
      <c r="A18" s="66">
        <v>2017</v>
      </c>
      <c r="B18" s="46"/>
      <c r="C18" s="86">
        <v>98.3</v>
      </c>
      <c r="D18" s="86">
        <v>98.1</v>
      </c>
      <c r="E18" s="86">
        <v>97.9</v>
      </c>
      <c r="F18" s="86">
        <v>97.9</v>
      </c>
      <c r="G18" s="86">
        <v>97.6</v>
      </c>
      <c r="H18" s="86">
        <v>97.6</v>
      </c>
      <c r="I18" s="86">
        <v>97.4</v>
      </c>
      <c r="J18" s="86">
        <v>97.1</v>
      </c>
      <c r="K18" s="86">
        <v>97.1</v>
      </c>
      <c r="L18" s="86">
        <v>97.1</v>
      </c>
      <c r="M18" s="86">
        <v>97</v>
      </c>
      <c r="N18" s="86">
        <v>97</v>
      </c>
      <c r="O18" s="86">
        <v>97.5</v>
      </c>
    </row>
    <row r="19" spans="1:15" s="52" customFormat="1" ht="12.75" customHeight="1" x14ac:dyDescent="0.3">
      <c r="A19" s="66">
        <v>2018</v>
      </c>
      <c r="B19" s="46"/>
      <c r="C19" s="86">
        <v>97</v>
      </c>
      <c r="D19" s="86">
        <v>96.9</v>
      </c>
      <c r="E19" s="86">
        <v>96.7</v>
      </c>
      <c r="F19" s="86">
        <v>96.6</v>
      </c>
      <c r="G19" s="86">
        <v>96.7</v>
      </c>
      <c r="H19" s="86">
        <v>96.5</v>
      </c>
      <c r="I19" s="86">
        <v>96.5</v>
      </c>
      <c r="J19" s="86">
        <v>96.2</v>
      </c>
      <c r="K19" s="86">
        <v>96.2</v>
      </c>
      <c r="L19" s="86">
        <v>96.2</v>
      </c>
      <c r="M19" s="86">
        <v>96.2</v>
      </c>
      <c r="N19" s="86">
        <v>96.2</v>
      </c>
      <c r="O19" s="86">
        <v>96.5</v>
      </c>
    </row>
    <row r="20" spans="1:15" s="52" customFormat="1" ht="12.75" customHeight="1" x14ac:dyDescent="0.3">
      <c r="A20" s="66">
        <v>2019</v>
      </c>
      <c r="B20" s="46"/>
      <c r="C20" s="86">
        <v>96.2</v>
      </c>
      <c r="D20" s="86">
        <v>96.2</v>
      </c>
      <c r="E20" s="86">
        <v>96.2</v>
      </c>
      <c r="F20" s="86">
        <v>96.1</v>
      </c>
      <c r="G20" s="86">
        <v>95.7</v>
      </c>
      <c r="H20" s="86">
        <v>95.4</v>
      </c>
      <c r="I20" s="86">
        <v>95.7</v>
      </c>
      <c r="J20" s="86">
        <v>95.6</v>
      </c>
      <c r="K20" s="86">
        <v>95.7</v>
      </c>
      <c r="L20" s="86">
        <v>95.8</v>
      </c>
      <c r="M20" s="86">
        <v>95.8</v>
      </c>
      <c r="N20" s="86">
        <v>95.8</v>
      </c>
      <c r="O20" s="86">
        <v>95.9</v>
      </c>
    </row>
    <row r="21" spans="1:15" s="52" customFormat="1" ht="12.75" customHeight="1" x14ac:dyDescent="0.3">
      <c r="A21" s="66">
        <v>2020</v>
      </c>
      <c r="B21" s="46"/>
      <c r="C21" s="86">
        <v>95.9</v>
      </c>
      <c r="D21" s="86">
        <v>95.9</v>
      </c>
      <c r="E21" s="86">
        <v>95.7</v>
      </c>
      <c r="F21" s="86">
        <v>95.6</v>
      </c>
      <c r="G21" s="85">
        <v>95.5</v>
      </c>
      <c r="H21" s="85">
        <v>95.4</v>
      </c>
      <c r="I21" s="85">
        <v>93.2</v>
      </c>
      <c r="J21" s="85">
        <v>93.1</v>
      </c>
      <c r="K21" s="86">
        <v>93</v>
      </c>
      <c r="L21" s="85">
        <v>92.9</v>
      </c>
      <c r="M21" s="85">
        <v>92.7</v>
      </c>
      <c r="N21" s="85">
        <v>92.5</v>
      </c>
      <c r="O21" s="85">
        <v>94.3</v>
      </c>
    </row>
    <row r="22" spans="1:15" s="52" customFormat="1" ht="12.75" customHeight="1" x14ac:dyDescent="0.3">
      <c r="A22" s="137">
        <v>2021</v>
      </c>
      <c r="B22" s="46"/>
      <c r="C22" s="86">
        <v>94.5</v>
      </c>
      <c r="D22" s="86">
        <v>94.4</v>
      </c>
      <c r="E22" s="86">
        <v>94.2</v>
      </c>
      <c r="F22" s="86">
        <v>94.2</v>
      </c>
      <c r="G22" s="86">
        <v>94.2</v>
      </c>
      <c r="H22" s="86">
        <v>94.2</v>
      </c>
      <c r="I22" s="86">
        <v>94.2</v>
      </c>
      <c r="J22" s="86"/>
      <c r="K22" s="86"/>
      <c r="L22" s="86"/>
      <c r="M22" s="86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0</v>
      </c>
      <c r="D26" s="88">
        <f t="shared" ref="D26:N26" si="0">IF(D16=0," ",ROUND(ROUND(D16,1)*100/ROUND(C16,1)-100,1))</f>
        <v>-0.3</v>
      </c>
      <c r="E26" s="88">
        <f t="shared" si="0"/>
        <v>-0.1</v>
      </c>
      <c r="F26" s="88">
        <f t="shared" si="0"/>
        <v>-0.2</v>
      </c>
      <c r="G26" s="88">
        <f t="shared" si="0"/>
        <v>-0.1</v>
      </c>
      <c r="H26" s="88">
        <f t="shared" si="0"/>
        <v>-0.2</v>
      </c>
      <c r="I26" s="88">
        <f t="shared" si="0"/>
        <v>-0.1</v>
      </c>
      <c r="J26" s="88">
        <f t="shared" si="0"/>
        <v>-0.1</v>
      </c>
      <c r="K26" s="88">
        <f t="shared" si="0"/>
        <v>-0.2</v>
      </c>
      <c r="L26" s="88">
        <f t="shared" si="0"/>
        <v>-0.2</v>
      </c>
      <c r="M26" s="88">
        <f t="shared" si="0"/>
        <v>0</v>
      </c>
      <c r="N26" s="88">
        <f t="shared" si="0"/>
        <v>-0.1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1" si="1">IF(C17=0," ",ROUND(ROUND(C17,1)*100/ROUND(N16,1)-100,1))</f>
        <v>0.1</v>
      </c>
      <c r="D27" s="88">
        <f t="shared" ref="D27:N27" si="2">IF(D17=0," ",ROUND(ROUND(D17,1)*100/ROUND(C17,1)-100,1))</f>
        <v>0</v>
      </c>
      <c r="E27" s="88">
        <f t="shared" si="2"/>
        <v>-0.2</v>
      </c>
      <c r="F27" s="88">
        <f t="shared" si="2"/>
        <v>-0.2</v>
      </c>
      <c r="G27" s="88">
        <f t="shared" si="2"/>
        <v>-0.3</v>
      </c>
      <c r="H27" s="88">
        <f t="shared" si="2"/>
        <v>-0.2</v>
      </c>
      <c r="I27" s="88">
        <f t="shared" si="2"/>
        <v>0</v>
      </c>
      <c r="J27" s="88">
        <f t="shared" si="2"/>
        <v>0</v>
      </c>
      <c r="K27" s="88">
        <f t="shared" si="2"/>
        <v>-0.1</v>
      </c>
      <c r="L27" s="88">
        <f t="shared" si="2"/>
        <v>0</v>
      </c>
      <c r="M27" s="88">
        <f t="shared" si="2"/>
        <v>0</v>
      </c>
      <c r="N27" s="88">
        <f t="shared" si="2"/>
        <v>-0.2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0.1</v>
      </c>
      <c r="D28" s="88">
        <f t="shared" ref="D28:N28" si="3">IF(D18=0," ",ROUND(ROUND(D18,1)*100/ROUND(C18,1)-100,1))</f>
        <v>-0.2</v>
      </c>
      <c r="E28" s="88">
        <f t="shared" si="3"/>
        <v>-0.2</v>
      </c>
      <c r="F28" s="88">
        <f t="shared" si="3"/>
        <v>0</v>
      </c>
      <c r="G28" s="88">
        <f t="shared" si="3"/>
        <v>-0.3</v>
      </c>
      <c r="H28" s="88">
        <f t="shared" si="3"/>
        <v>0</v>
      </c>
      <c r="I28" s="88">
        <f t="shared" si="3"/>
        <v>-0.2</v>
      </c>
      <c r="J28" s="88">
        <f t="shared" si="3"/>
        <v>-0.3</v>
      </c>
      <c r="K28" s="88">
        <f t="shared" si="3"/>
        <v>0</v>
      </c>
      <c r="L28" s="88">
        <f t="shared" si="3"/>
        <v>0</v>
      </c>
      <c r="M28" s="88">
        <f t="shared" si="3"/>
        <v>-0.1</v>
      </c>
      <c r="N28" s="88">
        <f t="shared" si="3"/>
        <v>0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</v>
      </c>
      <c r="D29" s="88">
        <f t="shared" ref="D29:N29" si="4">IF(D19=0," ",ROUND(ROUND(D19,1)*100/ROUND(C19,1)-100,1))</f>
        <v>-0.1</v>
      </c>
      <c r="E29" s="88">
        <f t="shared" si="4"/>
        <v>-0.2</v>
      </c>
      <c r="F29" s="88">
        <f t="shared" si="4"/>
        <v>-0.1</v>
      </c>
      <c r="G29" s="88">
        <f t="shared" si="4"/>
        <v>0.1</v>
      </c>
      <c r="H29" s="88">
        <f t="shared" si="4"/>
        <v>-0.2</v>
      </c>
      <c r="I29" s="88">
        <f t="shared" si="4"/>
        <v>0</v>
      </c>
      <c r="J29" s="88">
        <f t="shared" si="4"/>
        <v>-0.3</v>
      </c>
      <c r="K29" s="88">
        <f t="shared" si="4"/>
        <v>0</v>
      </c>
      <c r="L29" s="88">
        <f t="shared" si="4"/>
        <v>0</v>
      </c>
      <c r="M29" s="88">
        <f t="shared" si="4"/>
        <v>0</v>
      </c>
      <c r="N29" s="88">
        <f t="shared" si="4"/>
        <v>0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0</v>
      </c>
      <c r="D30" s="88">
        <f t="shared" ref="D30:N30" si="5">IF(D20=0," ",ROUND(ROUND(D20,1)*100/ROUND(C20,1)-100,1))</f>
        <v>0</v>
      </c>
      <c r="E30" s="88">
        <f t="shared" si="5"/>
        <v>0</v>
      </c>
      <c r="F30" s="88">
        <f t="shared" si="5"/>
        <v>-0.1</v>
      </c>
      <c r="G30" s="88">
        <f t="shared" si="5"/>
        <v>-0.4</v>
      </c>
      <c r="H30" s="88">
        <f t="shared" si="5"/>
        <v>-0.3</v>
      </c>
      <c r="I30" s="88">
        <f t="shared" si="5"/>
        <v>0.3</v>
      </c>
      <c r="J30" s="88">
        <f t="shared" si="5"/>
        <v>-0.1</v>
      </c>
      <c r="K30" s="88">
        <f t="shared" si="5"/>
        <v>0.1</v>
      </c>
      <c r="L30" s="88">
        <f t="shared" si="5"/>
        <v>0.1</v>
      </c>
      <c r="M30" s="88">
        <f t="shared" si="5"/>
        <v>0</v>
      </c>
      <c r="N30" s="88">
        <f t="shared" si="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0.1</v>
      </c>
      <c r="D31" s="88">
        <f t="shared" ref="D31:N32" si="6">IF(D21=0," ",ROUND(ROUND(D21,1)*100/ROUND(C21,1)-100,1))</f>
        <v>0</v>
      </c>
      <c r="E31" s="88">
        <f t="shared" si="6"/>
        <v>-0.2</v>
      </c>
      <c r="F31" s="88">
        <f t="shared" si="6"/>
        <v>-0.1</v>
      </c>
      <c r="G31" s="88">
        <f t="shared" si="6"/>
        <v>-0.1</v>
      </c>
      <c r="H31" s="88">
        <f t="shared" si="6"/>
        <v>-0.1</v>
      </c>
      <c r="I31" s="88">
        <f t="shared" si="6"/>
        <v>-2.2999999999999998</v>
      </c>
      <c r="J31" s="88">
        <f t="shared" si="6"/>
        <v>-0.1</v>
      </c>
      <c r="K31" s="88">
        <f t="shared" si="6"/>
        <v>-0.1</v>
      </c>
      <c r="L31" s="88">
        <f t="shared" si="6"/>
        <v>-0.1</v>
      </c>
      <c r="M31" s="88">
        <f t="shared" si="6"/>
        <v>-0.2</v>
      </c>
      <c r="N31" s="88">
        <f t="shared" si="6"/>
        <v>-0.2</v>
      </c>
      <c r="O31" s="95" t="s">
        <v>15</v>
      </c>
    </row>
    <row r="32" spans="1:15" s="52" customFormat="1" ht="12.75" customHeight="1" x14ac:dyDescent="0.3">
      <c r="A32" s="137">
        <v>2021</v>
      </c>
      <c r="B32" s="46"/>
      <c r="C32" s="88">
        <f t="shared" ref="C32" si="7">IF(C22=0," ",ROUND(ROUND(C22,1)*100/ROUND(N21,1)-100,1))</f>
        <v>2.2000000000000002</v>
      </c>
      <c r="D32" s="88">
        <f t="shared" si="6"/>
        <v>-0.1</v>
      </c>
      <c r="E32" s="88">
        <f t="shared" si="6"/>
        <v>-0.2</v>
      </c>
      <c r="F32" s="88">
        <f t="shared" si="6"/>
        <v>0</v>
      </c>
      <c r="G32" s="88">
        <f t="shared" si="6"/>
        <v>0</v>
      </c>
      <c r="H32" s="88">
        <f t="shared" si="6"/>
        <v>0</v>
      </c>
      <c r="I32" s="88">
        <f t="shared" si="6"/>
        <v>0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9">IF(C17=0," ",ROUND(ROUND(C17,1)*100/ROUND(C16,1)-100,1))</f>
        <v>-1.5</v>
      </c>
      <c r="D36" s="87">
        <f t="shared" si="9"/>
        <v>-1.2</v>
      </c>
      <c r="E36" s="87">
        <f t="shared" si="9"/>
        <v>-1.3</v>
      </c>
      <c r="F36" s="87">
        <f t="shared" si="9"/>
        <v>-1.3</v>
      </c>
      <c r="G36" s="87">
        <f t="shared" si="9"/>
        <v>-1.5</v>
      </c>
      <c r="H36" s="87">
        <f t="shared" si="9"/>
        <v>-1.5</v>
      </c>
      <c r="I36" s="87">
        <f t="shared" si="9"/>
        <v>-1.4</v>
      </c>
      <c r="J36" s="87">
        <f t="shared" si="9"/>
        <v>-1.3</v>
      </c>
      <c r="K36" s="87">
        <f t="shared" si="9"/>
        <v>-1.2</v>
      </c>
      <c r="L36" s="87">
        <f t="shared" si="9"/>
        <v>-1</v>
      </c>
      <c r="M36" s="87">
        <f t="shared" si="9"/>
        <v>-1</v>
      </c>
      <c r="N36" s="87">
        <f t="shared" si="9"/>
        <v>-1.1000000000000001</v>
      </c>
      <c r="O36" s="87">
        <f t="shared" si="9"/>
        <v>-1.3</v>
      </c>
    </row>
    <row r="37" spans="1:15" s="52" customFormat="1" ht="12.75" customHeight="1" x14ac:dyDescent="0.3">
      <c r="A37" s="66">
        <v>2017</v>
      </c>
      <c r="B37" s="46"/>
      <c r="C37" s="87">
        <f t="shared" ref="C37:O37" si="10">IF(C18=0," ",ROUND(ROUND(C18,1)*100/ROUND(C17,1)-100,1))</f>
        <v>-1.1000000000000001</v>
      </c>
      <c r="D37" s="87">
        <f t="shared" si="10"/>
        <v>-1.3</v>
      </c>
      <c r="E37" s="87">
        <f t="shared" si="10"/>
        <v>-1.3</v>
      </c>
      <c r="F37" s="87">
        <f t="shared" si="10"/>
        <v>-1.1000000000000001</v>
      </c>
      <c r="G37" s="87">
        <f t="shared" si="10"/>
        <v>-1.1000000000000001</v>
      </c>
      <c r="H37" s="87">
        <f t="shared" si="10"/>
        <v>-0.9</v>
      </c>
      <c r="I37" s="87">
        <f t="shared" si="10"/>
        <v>-1.1000000000000001</v>
      </c>
      <c r="J37" s="87">
        <f t="shared" si="10"/>
        <v>-1.4</v>
      </c>
      <c r="K37" s="87">
        <f t="shared" si="10"/>
        <v>-1.3</v>
      </c>
      <c r="L37" s="87">
        <f t="shared" si="10"/>
        <v>-1.3</v>
      </c>
      <c r="M37" s="87">
        <f t="shared" si="10"/>
        <v>-1.4</v>
      </c>
      <c r="N37" s="87">
        <f t="shared" si="10"/>
        <v>-1.2</v>
      </c>
      <c r="O37" s="87">
        <f t="shared" si="10"/>
        <v>-1.2</v>
      </c>
    </row>
    <row r="38" spans="1:15" s="52" customFormat="1" ht="12.75" customHeight="1" x14ac:dyDescent="0.3">
      <c r="A38" s="66">
        <v>2018</v>
      </c>
      <c r="B38" s="46"/>
      <c r="C38" s="87">
        <f t="shared" ref="C38:O38" si="11">IF(C19=0," ",ROUND(ROUND(C19,1)*100/ROUND(C18,1)-100,1))</f>
        <v>-1.3</v>
      </c>
      <c r="D38" s="87">
        <f t="shared" si="11"/>
        <v>-1.2</v>
      </c>
      <c r="E38" s="87">
        <f t="shared" si="11"/>
        <v>-1.2</v>
      </c>
      <c r="F38" s="87">
        <f t="shared" si="11"/>
        <v>-1.3</v>
      </c>
      <c r="G38" s="87">
        <f t="shared" si="11"/>
        <v>-0.9</v>
      </c>
      <c r="H38" s="87">
        <f t="shared" si="11"/>
        <v>-1.1000000000000001</v>
      </c>
      <c r="I38" s="87">
        <f t="shared" si="11"/>
        <v>-0.9</v>
      </c>
      <c r="J38" s="87">
        <f t="shared" si="11"/>
        <v>-0.9</v>
      </c>
      <c r="K38" s="87">
        <f t="shared" si="11"/>
        <v>-0.9</v>
      </c>
      <c r="L38" s="87">
        <f t="shared" si="11"/>
        <v>-0.9</v>
      </c>
      <c r="M38" s="87">
        <f t="shared" si="11"/>
        <v>-0.8</v>
      </c>
      <c r="N38" s="87">
        <f t="shared" si="11"/>
        <v>-0.8</v>
      </c>
      <c r="O38" s="87">
        <f t="shared" si="11"/>
        <v>-1</v>
      </c>
    </row>
    <row r="39" spans="1:15" s="52" customFormat="1" ht="12.75" customHeight="1" x14ac:dyDescent="0.3">
      <c r="A39" s="66">
        <v>2019</v>
      </c>
      <c r="B39" s="46"/>
      <c r="C39" s="87">
        <f t="shared" ref="C39:O39" si="12">IF(C20=0," ",ROUND(ROUND(C20,1)*100/ROUND(C19,1)-100,1))</f>
        <v>-0.8</v>
      </c>
      <c r="D39" s="87">
        <f t="shared" si="12"/>
        <v>-0.7</v>
      </c>
      <c r="E39" s="87">
        <f t="shared" si="12"/>
        <v>-0.5</v>
      </c>
      <c r="F39" s="87">
        <f t="shared" si="12"/>
        <v>-0.5</v>
      </c>
      <c r="G39" s="87">
        <f t="shared" si="12"/>
        <v>-1</v>
      </c>
      <c r="H39" s="87">
        <f t="shared" si="12"/>
        <v>-1.1000000000000001</v>
      </c>
      <c r="I39" s="87">
        <f t="shared" si="12"/>
        <v>-0.8</v>
      </c>
      <c r="J39" s="87">
        <f t="shared" si="12"/>
        <v>-0.6</v>
      </c>
      <c r="K39" s="87">
        <f t="shared" si="12"/>
        <v>-0.5</v>
      </c>
      <c r="L39" s="87">
        <f t="shared" si="12"/>
        <v>-0.4</v>
      </c>
      <c r="M39" s="87">
        <f t="shared" si="12"/>
        <v>-0.4</v>
      </c>
      <c r="N39" s="87">
        <f t="shared" si="12"/>
        <v>-0.4</v>
      </c>
      <c r="O39" s="87">
        <f t="shared" si="12"/>
        <v>-0.6</v>
      </c>
    </row>
    <row r="40" spans="1:15" s="52" customFormat="1" ht="12.75" customHeight="1" x14ac:dyDescent="0.3">
      <c r="A40" s="66">
        <v>2020</v>
      </c>
      <c r="B40" s="46"/>
      <c r="C40" s="87">
        <f t="shared" ref="C40:O41" si="13">IF(C21=0," ",ROUND(ROUND(C21,1)*100/ROUND(C20,1)-100,1))</f>
        <v>-0.3</v>
      </c>
      <c r="D40" s="87">
        <f t="shared" si="13"/>
        <v>-0.3</v>
      </c>
      <c r="E40" s="87">
        <f t="shared" si="13"/>
        <v>-0.5</v>
      </c>
      <c r="F40" s="87">
        <f t="shared" si="13"/>
        <v>-0.5</v>
      </c>
      <c r="G40" s="87">
        <f t="shared" si="13"/>
        <v>-0.2</v>
      </c>
      <c r="H40" s="87">
        <f t="shared" si="13"/>
        <v>0</v>
      </c>
      <c r="I40" s="87">
        <f t="shared" si="13"/>
        <v>-2.6</v>
      </c>
      <c r="J40" s="87">
        <f t="shared" si="13"/>
        <v>-2.6</v>
      </c>
      <c r="K40" s="87">
        <f t="shared" si="13"/>
        <v>-2.8</v>
      </c>
      <c r="L40" s="87">
        <f t="shared" si="13"/>
        <v>-3</v>
      </c>
      <c r="M40" s="87">
        <f t="shared" si="13"/>
        <v>-3.2</v>
      </c>
      <c r="N40" s="87">
        <f t="shared" si="13"/>
        <v>-3.4</v>
      </c>
      <c r="O40" s="87">
        <f t="shared" si="13"/>
        <v>-1.7</v>
      </c>
    </row>
    <row r="41" spans="1:15" s="52" customFormat="1" ht="12.75" customHeight="1" x14ac:dyDescent="0.3">
      <c r="A41" s="137">
        <v>2021</v>
      </c>
      <c r="B41" s="46"/>
      <c r="C41" s="87">
        <f t="shared" si="13"/>
        <v>-1.5</v>
      </c>
      <c r="D41" s="87">
        <f t="shared" si="13"/>
        <v>-1.6</v>
      </c>
      <c r="E41" s="87">
        <f t="shared" si="13"/>
        <v>-1.6</v>
      </c>
      <c r="F41" s="87">
        <f t="shared" si="13"/>
        <v>-1.5</v>
      </c>
      <c r="G41" s="87">
        <f t="shared" si="13"/>
        <v>-1.4</v>
      </c>
      <c r="H41" s="87">
        <f t="shared" si="13"/>
        <v>-1.3</v>
      </c>
      <c r="I41" s="87">
        <f t="shared" si="13"/>
        <v>1.1000000000000001</v>
      </c>
      <c r="J41" s="87" t="str">
        <f t="shared" si="13"/>
        <v xml:space="preserve"> </v>
      </c>
      <c r="K41" s="87" t="str">
        <f t="shared" si="13"/>
        <v xml:space="preserve"> </v>
      </c>
      <c r="L41" s="87" t="str">
        <f t="shared" si="13"/>
        <v xml:space="preserve"> </v>
      </c>
      <c r="M41" s="87" t="str">
        <f t="shared" si="13"/>
        <v xml:space="preserve"> </v>
      </c>
      <c r="N41" s="87" t="str">
        <f t="shared" si="13"/>
        <v xml:space="preserve"> </v>
      </c>
      <c r="O41" s="87" t="str">
        <f t="shared" si="13"/>
        <v xml:space="preserve"> </v>
      </c>
    </row>
    <row r="42" spans="1:15" s="52" customFormat="1" ht="12.75" customHeight="1" x14ac:dyDescent="0.3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3">
      <c r="A43" s="32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91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94</v>
      </c>
      <c r="D47" s="86">
        <v>96.8</v>
      </c>
      <c r="E47" s="86">
        <v>97.2</v>
      </c>
      <c r="F47" s="86">
        <v>99</v>
      </c>
      <c r="G47" s="86">
        <v>100.3</v>
      </c>
      <c r="H47" s="86">
        <v>101.4</v>
      </c>
      <c r="I47" s="86">
        <v>105.2</v>
      </c>
      <c r="J47" s="86">
        <v>105.3</v>
      </c>
      <c r="K47" s="86">
        <v>102.5</v>
      </c>
      <c r="L47" s="86">
        <v>102.1</v>
      </c>
      <c r="M47" s="86">
        <v>96.5</v>
      </c>
      <c r="N47" s="86">
        <v>99.8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95.1</v>
      </c>
      <c r="D48" s="86">
        <v>97.1</v>
      </c>
      <c r="E48" s="86">
        <v>99.5</v>
      </c>
      <c r="F48" s="86">
        <v>98.1</v>
      </c>
      <c r="G48" s="86">
        <v>100.9</v>
      </c>
      <c r="H48" s="86">
        <v>101.9</v>
      </c>
      <c r="I48" s="86">
        <v>106.4</v>
      </c>
      <c r="J48" s="86">
        <v>106.2</v>
      </c>
      <c r="K48" s="86">
        <v>103</v>
      </c>
      <c r="L48" s="86">
        <v>102.2</v>
      </c>
      <c r="M48" s="86">
        <v>96.3</v>
      </c>
      <c r="N48" s="86">
        <v>100.1</v>
      </c>
      <c r="O48" s="86">
        <v>100.6</v>
      </c>
    </row>
    <row r="49" spans="1:15" s="52" customFormat="1" ht="12.75" customHeight="1" x14ac:dyDescent="0.3">
      <c r="A49" s="66">
        <v>2017</v>
      </c>
      <c r="B49" s="46"/>
      <c r="C49" s="86">
        <v>95.3</v>
      </c>
      <c r="D49" s="86">
        <v>97.5</v>
      </c>
      <c r="E49" s="86">
        <v>98.4</v>
      </c>
      <c r="F49" s="86">
        <v>100.5</v>
      </c>
      <c r="G49" s="86">
        <v>100.9</v>
      </c>
      <c r="H49" s="86">
        <v>104.5</v>
      </c>
      <c r="I49" s="86">
        <v>108.7</v>
      </c>
      <c r="J49" s="86">
        <v>108.2</v>
      </c>
      <c r="K49" s="86">
        <v>105.2</v>
      </c>
      <c r="L49" s="86">
        <v>103.2</v>
      </c>
      <c r="M49" s="86">
        <v>98.4</v>
      </c>
      <c r="N49" s="86">
        <v>101.9</v>
      </c>
      <c r="O49" s="86">
        <v>101.9</v>
      </c>
    </row>
    <row r="50" spans="1:15" s="52" customFormat="1" ht="12.75" customHeight="1" x14ac:dyDescent="0.3">
      <c r="A50" s="66">
        <v>2018</v>
      </c>
      <c r="B50" s="46"/>
      <c r="C50" s="86">
        <v>96.5</v>
      </c>
      <c r="D50" s="86">
        <v>98.6</v>
      </c>
      <c r="E50" s="86">
        <v>101</v>
      </c>
      <c r="F50" s="86">
        <v>100.2</v>
      </c>
      <c r="G50" s="86">
        <v>104.5</v>
      </c>
      <c r="H50" s="86">
        <v>104.7</v>
      </c>
      <c r="I50" s="86">
        <v>110.6</v>
      </c>
      <c r="J50" s="86">
        <v>110.1</v>
      </c>
      <c r="K50" s="86">
        <v>106.7</v>
      </c>
      <c r="L50" s="86">
        <v>106.4</v>
      </c>
      <c r="M50" s="86">
        <v>98.7</v>
      </c>
      <c r="N50" s="86">
        <v>102.1</v>
      </c>
      <c r="O50" s="86">
        <v>103.3</v>
      </c>
    </row>
    <row r="51" spans="1:15" s="52" customFormat="1" ht="12.75" customHeight="1" x14ac:dyDescent="0.3">
      <c r="A51" s="66">
        <v>2019</v>
      </c>
      <c r="B51" s="46"/>
      <c r="C51" s="86">
        <v>96.7</v>
      </c>
      <c r="D51" s="86">
        <v>98.8</v>
      </c>
      <c r="E51" s="86">
        <v>100.2</v>
      </c>
      <c r="F51" s="86">
        <v>103.7</v>
      </c>
      <c r="G51" s="86">
        <v>103.2</v>
      </c>
      <c r="H51" s="86">
        <v>107.4</v>
      </c>
      <c r="I51" s="86">
        <v>111.5</v>
      </c>
      <c r="J51" s="86">
        <v>110.3</v>
      </c>
      <c r="K51" s="86">
        <v>107.7</v>
      </c>
      <c r="L51" s="86">
        <v>107.1</v>
      </c>
      <c r="M51" s="86">
        <v>99.3</v>
      </c>
      <c r="N51" s="86">
        <v>103.6</v>
      </c>
      <c r="O51" s="86">
        <v>104.1</v>
      </c>
    </row>
    <row r="52" spans="1:15" s="52" customFormat="1" ht="12.75" customHeight="1" x14ac:dyDescent="0.3">
      <c r="A52" s="66">
        <v>2020</v>
      </c>
      <c r="B52" s="46"/>
      <c r="C52" s="86">
        <v>97.1</v>
      </c>
      <c r="D52" s="86">
        <v>99.7</v>
      </c>
      <c r="E52" s="86">
        <v>100.1</v>
      </c>
      <c r="F52" s="86">
        <v>103.8</v>
      </c>
      <c r="G52" s="85">
        <v>103.3</v>
      </c>
      <c r="H52" s="85">
        <v>107.1</v>
      </c>
      <c r="I52" s="85">
        <v>111.1</v>
      </c>
      <c r="J52" s="85">
        <v>109.8</v>
      </c>
      <c r="K52" s="86">
        <v>107</v>
      </c>
      <c r="L52" s="85">
        <v>106.9</v>
      </c>
      <c r="M52" s="85">
        <v>100.1</v>
      </c>
      <c r="N52" s="85">
        <v>104.4</v>
      </c>
      <c r="O52" s="85">
        <v>104.2</v>
      </c>
    </row>
    <row r="53" spans="1:15" s="52" customFormat="1" ht="12.75" customHeight="1" x14ac:dyDescent="0.3">
      <c r="A53" s="134">
        <v>2021</v>
      </c>
      <c r="B53" s="46"/>
      <c r="C53" s="86">
        <v>98.4</v>
      </c>
      <c r="D53" s="86">
        <v>101</v>
      </c>
      <c r="E53" s="86">
        <v>101.6</v>
      </c>
      <c r="F53" s="86">
        <v>104.6</v>
      </c>
      <c r="G53" s="86">
        <v>106.9</v>
      </c>
      <c r="H53" s="86">
        <v>108</v>
      </c>
      <c r="I53" s="86">
        <v>114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8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-4.8</v>
      </c>
      <c r="D57" s="88">
        <f t="shared" ref="D57" si="15">IF(D47=0," ",ROUND(ROUND(D47,1)*100/ROUND(C47,1)-100,1))</f>
        <v>3</v>
      </c>
      <c r="E57" s="88">
        <f t="shared" ref="E57" si="16">IF(E47=0," ",ROUND(ROUND(E47,1)*100/ROUND(D47,1)-100,1))</f>
        <v>0.4</v>
      </c>
      <c r="F57" s="88">
        <f t="shared" ref="F57" si="17">IF(F47=0," ",ROUND(ROUND(F47,1)*100/ROUND(E47,1)-100,1))</f>
        <v>1.9</v>
      </c>
      <c r="G57" s="88">
        <f t="shared" ref="G57" si="18">IF(G47=0," ",ROUND(ROUND(G47,1)*100/ROUND(F47,1)-100,1))</f>
        <v>1.3</v>
      </c>
      <c r="H57" s="88">
        <f t="shared" ref="H57" si="19">IF(H47=0," ",ROUND(ROUND(H47,1)*100/ROUND(G47,1)-100,1))</f>
        <v>1.1000000000000001</v>
      </c>
      <c r="I57" s="88">
        <f t="shared" ref="I57" si="20">IF(I47=0," ",ROUND(ROUND(I47,1)*100/ROUND(H47,1)-100,1))</f>
        <v>3.7</v>
      </c>
      <c r="J57" s="88">
        <f t="shared" ref="J57" si="21">IF(J47=0," ",ROUND(ROUND(J47,1)*100/ROUND(I47,1)-100,1))</f>
        <v>0.1</v>
      </c>
      <c r="K57" s="88">
        <f t="shared" ref="K57" si="22">IF(K47=0," ",ROUND(ROUND(K47,1)*100/ROUND(J47,1)-100,1))</f>
        <v>-2.7</v>
      </c>
      <c r="L57" s="88">
        <f t="shared" ref="L57" si="23">IF(L47=0," ",ROUND(ROUND(L47,1)*100/ROUND(K47,1)-100,1))</f>
        <v>-0.4</v>
      </c>
      <c r="M57" s="88">
        <f t="shared" ref="M57" si="24">IF(M47=0," ",ROUND(ROUND(M47,1)*100/ROUND(L47,1)-100,1))</f>
        <v>-5.5</v>
      </c>
      <c r="N57" s="88">
        <f t="shared" ref="N57" si="25">IF(N47=0," ",ROUND(ROUND(N47,1)*100/ROUND(M47,1)-100,1))</f>
        <v>3.4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26">IF(C48=0," ",ROUND(ROUND(C48,1)*100/ROUND(N47,1)-100,1))</f>
        <v>-4.7</v>
      </c>
      <c r="D58" s="88">
        <f t="shared" ref="D58:N58" si="27">IF(D48=0," ",ROUND(ROUND(D48,1)*100/ROUND(C48,1)-100,1))</f>
        <v>2.1</v>
      </c>
      <c r="E58" s="88">
        <f t="shared" si="27"/>
        <v>2.5</v>
      </c>
      <c r="F58" s="88">
        <f t="shared" si="27"/>
        <v>-1.4</v>
      </c>
      <c r="G58" s="88">
        <f t="shared" si="27"/>
        <v>2.9</v>
      </c>
      <c r="H58" s="88">
        <f t="shared" si="27"/>
        <v>1</v>
      </c>
      <c r="I58" s="88">
        <f t="shared" si="27"/>
        <v>4.4000000000000004</v>
      </c>
      <c r="J58" s="88">
        <f t="shared" si="27"/>
        <v>-0.2</v>
      </c>
      <c r="K58" s="88">
        <f t="shared" si="27"/>
        <v>-3</v>
      </c>
      <c r="L58" s="88">
        <f t="shared" si="27"/>
        <v>-0.8</v>
      </c>
      <c r="M58" s="88">
        <f t="shared" si="27"/>
        <v>-5.8</v>
      </c>
      <c r="N58" s="88">
        <f t="shared" si="27"/>
        <v>3.9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6"/>
        <v>-4.8</v>
      </c>
      <c r="D59" s="88">
        <f t="shared" ref="D59:N59" si="28">IF(D49=0," ",ROUND(ROUND(D49,1)*100/ROUND(C49,1)-100,1))</f>
        <v>2.2999999999999998</v>
      </c>
      <c r="E59" s="88">
        <f t="shared" si="28"/>
        <v>0.9</v>
      </c>
      <c r="F59" s="88">
        <f t="shared" si="28"/>
        <v>2.1</v>
      </c>
      <c r="G59" s="88">
        <f t="shared" si="28"/>
        <v>0.4</v>
      </c>
      <c r="H59" s="88">
        <f t="shared" si="28"/>
        <v>3.6</v>
      </c>
      <c r="I59" s="88">
        <f t="shared" si="28"/>
        <v>4</v>
      </c>
      <c r="J59" s="88">
        <f t="shared" si="28"/>
        <v>-0.5</v>
      </c>
      <c r="K59" s="88">
        <f t="shared" si="28"/>
        <v>-2.8</v>
      </c>
      <c r="L59" s="88">
        <f t="shared" si="28"/>
        <v>-1.9</v>
      </c>
      <c r="M59" s="88">
        <f t="shared" si="28"/>
        <v>-4.7</v>
      </c>
      <c r="N59" s="88">
        <f t="shared" si="28"/>
        <v>3.6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6"/>
        <v>-5.3</v>
      </c>
      <c r="D60" s="88">
        <f t="shared" ref="D60:N60" si="29">IF(D50=0," ",ROUND(ROUND(D50,1)*100/ROUND(C50,1)-100,1))</f>
        <v>2.2000000000000002</v>
      </c>
      <c r="E60" s="88">
        <f t="shared" si="29"/>
        <v>2.4</v>
      </c>
      <c r="F60" s="88">
        <f t="shared" si="29"/>
        <v>-0.8</v>
      </c>
      <c r="G60" s="88">
        <f t="shared" si="29"/>
        <v>4.3</v>
      </c>
      <c r="H60" s="88">
        <f t="shared" si="29"/>
        <v>0.2</v>
      </c>
      <c r="I60" s="88">
        <f t="shared" si="29"/>
        <v>5.6</v>
      </c>
      <c r="J60" s="88">
        <f t="shared" si="29"/>
        <v>-0.5</v>
      </c>
      <c r="K60" s="88">
        <f t="shared" si="29"/>
        <v>-3.1</v>
      </c>
      <c r="L60" s="88">
        <f t="shared" si="29"/>
        <v>-0.3</v>
      </c>
      <c r="M60" s="88">
        <f t="shared" si="29"/>
        <v>-7.2</v>
      </c>
      <c r="N60" s="88">
        <f t="shared" si="29"/>
        <v>3.4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6"/>
        <v>-5.3</v>
      </c>
      <c r="D61" s="88">
        <f t="shared" ref="D61:N61" si="30">IF(D51=0," ",ROUND(ROUND(D51,1)*100/ROUND(C51,1)-100,1))</f>
        <v>2.2000000000000002</v>
      </c>
      <c r="E61" s="88">
        <f t="shared" si="30"/>
        <v>1.4</v>
      </c>
      <c r="F61" s="88">
        <f t="shared" si="30"/>
        <v>3.5</v>
      </c>
      <c r="G61" s="88">
        <f t="shared" si="30"/>
        <v>-0.5</v>
      </c>
      <c r="H61" s="88">
        <f t="shared" si="30"/>
        <v>4.0999999999999996</v>
      </c>
      <c r="I61" s="88">
        <f t="shared" si="30"/>
        <v>3.8</v>
      </c>
      <c r="J61" s="88">
        <f t="shared" si="30"/>
        <v>-1.1000000000000001</v>
      </c>
      <c r="K61" s="88">
        <f t="shared" si="30"/>
        <v>-2.4</v>
      </c>
      <c r="L61" s="88">
        <f t="shared" si="30"/>
        <v>-0.6</v>
      </c>
      <c r="M61" s="88">
        <f t="shared" si="30"/>
        <v>-7.3</v>
      </c>
      <c r="N61" s="88">
        <f t="shared" si="30"/>
        <v>4.3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6"/>
        <v>-6.3</v>
      </c>
      <c r="D62" s="88">
        <f t="shared" ref="D62:D63" si="31">IF(D52=0," ",ROUND(ROUND(D52,1)*100/ROUND(C52,1)-100,1))</f>
        <v>2.7</v>
      </c>
      <c r="E62" s="88">
        <f t="shared" ref="E62:F63" si="32">IF(E52=0," ",ROUND(ROUND(E52,1)*100/ROUND(D52,1)-100,1))</f>
        <v>0.4</v>
      </c>
      <c r="F62" s="88">
        <f t="shared" si="32"/>
        <v>3.7</v>
      </c>
      <c r="G62" s="88">
        <f t="shared" ref="G62:G63" si="33">IF(G52=0," ",ROUND(ROUND(G52,1)*100/ROUND(F52,1)-100,1))</f>
        <v>-0.5</v>
      </c>
      <c r="H62" s="88">
        <f t="shared" ref="H62:H63" si="34">IF(H52=0," ",ROUND(ROUND(H52,1)*100/ROUND(G52,1)-100,1))</f>
        <v>3.7</v>
      </c>
      <c r="I62" s="88">
        <f t="shared" ref="I62:I63" si="35">IF(I52=0," ",ROUND(ROUND(I52,1)*100/ROUND(H52,1)-100,1))</f>
        <v>3.7</v>
      </c>
      <c r="J62" s="88">
        <f t="shared" ref="J62:J63" si="36">IF(J52=0," ",ROUND(ROUND(J52,1)*100/ROUND(I52,1)-100,1))</f>
        <v>-1.2</v>
      </c>
      <c r="K62" s="88">
        <f t="shared" ref="K62:K63" si="37">IF(K52=0," ",ROUND(ROUND(K52,1)*100/ROUND(J52,1)-100,1))</f>
        <v>-2.6</v>
      </c>
      <c r="L62" s="88">
        <f t="shared" ref="L62:L63" si="38">IF(L52=0," ",ROUND(ROUND(L52,1)*100/ROUND(K52,1)-100,1))</f>
        <v>-0.1</v>
      </c>
      <c r="M62" s="88">
        <f t="shared" ref="M62:M63" si="39">IF(M52=0," ",ROUND(ROUND(M52,1)*100/ROUND(L52,1)-100,1))</f>
        <v>-6.4</v>
      </c>
      <c r="N62" s="88">
        <f t="shared" ref="N62:N63" si="40">IF(N52=0," ",ROUND(ROUND(N52,1)*100/ROUND(M52,1)-100,1))</f>
        <v>4.3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88">
        <f t="shared" ref="C63" si="41">IF(C53=0," ",ROUND(ROUND(C53,1)*100/ROUND(N52,1)-100,1))</f>
        <v>-5.7</v>
      </c>
      <c r="D63" s="88">
        <f t="shared" si="31"/>
        <v>2.6</v>
      </c>
      <c r="E63" s="88">
        <f t="shared" si="32"/>
        <v>0.6</v>
      </c>
      <c r="F63" s="88">
        <f t="shared" si="32"/>
        <v>3</v>
      </c>
      <c r="G63" s="88">
        <f t="shared" si="33"/>
        <v>2.2000000000000002</v>
      </c>
      <c r="H63" s="88">
        <f t="shared" si="34"/>
        <v>1</v>
      </c>
      <c r="I63" s="88">
        <f t="shared" si="35"/>
        <v>5.6</v>
      </c>
      <c r="J63" s="88" t="str">
        <f t="shared" si="36"/>
        <v xml:space="preserve"> </v>
      </c>
      <c r="K63" s="88" t="str">
        <f t="shared" si="37"/>
        <v xml:space="preserve"> </v>
      </c>
      <c r="L63" s="88" t="str">
        <f t="shared" si="38"/>
        <v xml:space="preserve"> </v>
      </c>
      <c r="M63" s="88" t="str">
        <f t="shared" si="39"/>
        <v xml:space="preserve"> </v>
      </c>
      <c r="N63" s="88" t="str">
        <f t="shared" si="40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2">IF(D54=0," ",ROUND(ROUND(D54,1)*100/ROUND(C54,1)-100,1))</f>
        <v xml:space="preserve"> </v>
      </c>
      <c r="E64" s="53" t="str">
        <f t="shared" si="42"/>
        <v xml:space="preserve"> </v>
      </c>
      <c r="F64" s="53" t="str">
        <f t="shared" si="42"/>
        <v xml:space="preserve"> </v>
      </c>
      <c r="G64" s="53" t="str">
        <f t="shared" si="42"/>
        <v xml:space="preserve"> </v>
      </c>
      <c r="H64" s="53" t="str">
        <f t="shared" si="42"/>
        <v xml:space="preserve"> </v>
      </c>
      <c r="I64" s="53" t="str">
        <f t="shared" si="42"/>
        <v xml:space="preserve"> </v>
      </c>
      <c r="J64" s="53" t="str">
        <f t="shared" si="42"/>
        <v xml:space="preserve"> </v>
      </c>
      <c r="K64" s="53" t="str">
        <f t="shared" si="42"/>
        <v xml:space="preserve"> </v>
      </c>
      <c r="L64" s="53" t="str">
        <f t="shared" si="42"/>
        <v xml:space="preserve"> </v>
      </c>
      <c r="M64" s="53" t="str">
        <f t="shared" si="42"/>
        <v xml:space="preserve"> </v>
      </c>
      <c r="N64" s="53" t="str">
        <f t="shared" si="42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43">IF(C48=0," ",ROUND(ROUND(C48,1)*100/ROUND(C47,1)-100,1))</f>
        <v>1.2</v>
      </c>
      <c r="D67" s="87">
        <f t="shared" si="43"/>
        <v>0.3</v>
      </c>
      <c r="E67" s="87">
        <f t="shared" si="43"/>
        <v>2.4</v>
      </c>
      <c r="F67" s="87">
        <f t="shared" si="43"/>
        <v>-0.9</v>
      </c>
      <c r="G67" s="87">
        <f t="shared" si="43"/>
        <v>0.6</v>
      </c>
      <c r="H67" s="87">
        <f t="shared" si="43"/>
        <v>0.5</v>
      </c>
      <c r="I67" s="87">
        <f t="shared" si="43"/>
        <v>1.1000000000000001</v>
      </c>
      <c r="J67" s="87">
        <f t="shared" si="43"/>
        <v>0.9</v>
      </c>
      <c r="K67" s="87">
        <f t="shared" si="43"/>
        <v>0.5</v>
      </c>
      <c r="L67" s="87">
        <f t="shared" si="43"/>
        <v>0.1</v>
      </c>
      <c r="M67" s="87">
        <f t="shared" si="43"/>
        <v>-0.2</v>
      </c>
      <c r="N67" s="87">
        <f t="shared" si="43"/>
        <v>0.3</v>
      </c>
      <c r="O67" s="87">
        <f t="shared" si="43"/>
        <v>0.6</v>
      </c>
    </row>
    <row r="68" spans="1:15" ht="12.75" customHeight="1" x14ac:dyDescent="0.2">
      <c r="A68" s="66">
        <v>2017</v>
      </c>
      <c r="B68" s="46"/>
      <c r="C68" s="87">
        <f t="shared" ref="C68:O68" si="44">IF(C49=0," ",ROUND(ROUND(C49,1)*100/ROUND(C48,1)-100,1))</f>
        <v>0.2</v>
      </c>
      <c r="D68" s="87">
        <f t="shared" si="44"/>
        <v>0.4</v>
      </c>
      <c r="E68" s="87">
        <f t="shared" si="44"/>
        <v>-1.1000000000000001</v>
      </c>
      <c r="F68" s="87">
        <f t="shared" si="44"/>
        <v>2.4</v>
      </c>
      <c r="G68" s="87">
        <f t="shared" si="44"/>
        <v>0</v>
      </c>
      <c r="H68" s="87">
        <f t="shared" si="44"/>
        <v>2.6</v>
      </c>
      <c r="I68" s="87">
        <f t="shared" si="44"/>
        <v>2.2000000000000002</v>
      </c>
      <c r="J68" s="87">
        <f t="shared" si="44"/>
        <v>1.9</v>
      </c>
      <c r="K68" s="87">
        <f t="shared" si="44"/>
        <v>2.1</v>
      </c>
      <c r="L68" s="87">
        <f t="shared" si="44"/>
        <v>1</v>
      </c>
      <c r="M68" s="87">
        <f t="shared" si="44"/>
        <v>2.2000000000000002</v>
      </c>
      <c r="N68" s="87">
        <f t="shared" si="44"/>
        <v>1.8</v>
      </c>
      <c r="O68" s="87">
        <f t="shared" si="44"/>
        <v>1.3</v>
      </c>
    </row>
    <row r="69" spans="1:15" ht="12.75" customHeight="1" x14ac:dyDescent="0.2">
      <c r="A69" s="66">
        <v>2018</v>
      </c>
      <c r="B69" s="46"/>
      <c r="C69" s="87">
        <f t="shared" ref="C69:O69" si="45">IF(C50=0," ",ROUND(ROUND(C50,1)*100/ROUND(C49,1)-100,1))</f>
        <v>1.3</v>
      </c>
      <c r="D69" s="87">
        <f t="shared" si="45"/>
        <v>1.1000000000000001</v>
      </c>
      <c r="E69" s="87">
        <f t="shared" si="45"/>
        <v>2.6</v>
      </c>
      <c r="F69" s="87">
        <f t="shared" si="45"/>
        <v>-0.3</v>
      </c>
      <c r="G69" s="87">
        <f t="shared" si="45"/>
        <v>3.6</v>
      </c>
      <c r="H69" s="87">
        <f t="shared" si="45"/>
        <v>0.2</v>
      </c>
      <c r="I69" s="87">
        <f t="shared" si="45"/>
        <v>1.7</v>
      </c>
      <c r="J69" s="87">
        <f t="shared" si="45"/>
        <v>1.8</v>
      </c>
      <c r="K69" s="87">
        <f t="shared" si="45"/>
        <v>1.4</v>
      </c>
      <c r="L69" s="87">
        <f t="shared" si="45"/>
        <v>3.1</v>
      </c>
      <c r="M69" s="87">
        <f t="shared" si="45"/>
        <v>0.3</v>
      </c>
      <c r="N69" s="87">
        <f t="shared" si="45"/>
        <v>0.2</v>
      </c>
      <c r="O69" s="87">
        <f t="shared" si="45"/>
        <v>1.4</v>
      </c>
    </row>
    <row r="70" spans="1:15" ht="12.75" customHeight="1" x14ac:dyDescent="0.2">
      <c r="A70" s="66">
        <v>2019</v>
      </c>
      <c r="B70" s="46"/>
      <c r="C70" s="87">
        <f t="shared" ref="C70:O72" si="46">IF(C51=0," ",ROUND(ROUND(C51,1)*100/ROUND(C50,1)-100,1))</f>
        <v>0.2</v>
      </c>
      <c r="D70" s="87">
        <f t="shared" si="46"/>
        <v>0.2</v>
      </c>
      <c r="E70" s="87">
        <f t="shared" si="46"/>
        <v>-0.8</v>
      </c>
      <c r="F70" s="87">
        <f t="shared" si="46"/>
        <v>3.5</v>
      </c>
      <c r="G70" s="87">
        <f t="shared" si="46"/>
        <v>-1.2</v>
      </c>
      <c r="H70" s="87">
        <f t="shared" si="46"/>
        <v>2.6</v>
      </c>
      <c r="I70" s="87">
        <f t="shared" si="46"/>
        <v>0.8</v>
      </c>
      <c r="J70" s="87">
        <f t="shared" si="46"/>
        <v>0.2</v>
      </c>
      <c r="K70" s="87">
        <f t="shared" si="46"/>
        <v>0.9</v>
      </c>
      <c r="L70" s="87">
        <f t="shared" si="46"/>
        <v>0.7</v>
      </c>
      <c r="M70" s="87">
        <f t="shared" si="46"/>
        <v>0.6</v>
      </c>
      <c r="N70" s="87">
        <f t="shared" si="46"/>
        <v>1.5</v>
      </c>
      <c r="O70" s="87">
        <f t="shared" si="46"/>
        <v>0.8</v>
      </c>
    </row>
    <row r="71" spans="1:15" ht="12.75" customHeight="1" x14ac:dyDescent="0.2">
      <c r="A71" s="66">
        <v>2020</v>
      </c>
      <c r="B71" s="46"/>
      <c r="C71" s="87">
        <f t="shared" ref="C71:O71" si="47">IF(C52=0," ",ROUND(ROUND(C52,1)*100/ROUND(C51,1)-100,1))</f>
        <v>0.4</v>
      </c>
      <c r="D71" s="87">
        <f t="shared" si="47"/>
        <v>0.9</v>
      </c>
      <c r="E71" s="87">
        <f t="shared" si="47"/>
        <v>-0.1</v>
      </c>
      <c r="F71" s="87">
        <f t="shared" si="47"/>
        <v>0.1</v>
      </c>
      <c r="G71" s="87">
        <f t="shared" si="47"/>
        <v>0.1</v>
      </c>
      <c r="H71" s="87">
        <f t="shared" si="47"/>
        <v>-0.3</v>
      </c>
      <c r="I71" s="87">
        <f t="shared" si="47"/>
        <v>-0.4</v>
      </c>
      <c r="J71" s="87">
        <f t="shared" si="47"/>
        <v>-0.5</v>
      </c>
      <c r="K71" s="87">
        <f t="shared" si="47"/>
        <v>-0.6</v>
      </c>
      <c r="L71" s="87">
        <f t="shared" si="47"/>
        <v>-0.2</v>
      </c>
      <c r="M71" s="87">
        <f t="shared" si="47"/>
        <v>0.8</v>
      </c>
      <c r="N71" s="87">
        <f t="shared" si="47"/>
        <v>0.8</v>
      </c>
      <c r="O71" s="87">
        <f t="shared" si="47"/>
        <v>0.1</v>
      </c>
    </row>
    <row r="72" spans="1:15" ht="12.75" customHeight="1" x14ac:dyDescent="0.2">
      <c r="A72" s="137">
        <v>2021</v>
      </c>
      <c r="B72" s="46"/>
      <c r="C72" s="87">
        <f t="shared" si="46"/>
        <v>1.3</v>
      </c>
      <c r="D72" s="87">
        <f t="shared" si="46"/>
        <v>1.3</v>
      </c>
      <c r="E72" s="87">
        <f t="shared" si="46"/>
        <v>1.5</v>
      </c>
      <c r="F72" s="87">
        <f t="shared" si="46"/>
        <v>0.8</v>
      </c>
      <c r="G72" s="87">
        <f t="shared" si="46"/>
        <v>3.5</v>
      </c>
      <c r="H72" s="87">
        <f t="shared" si="46"/>
        <v>0.8</v>
      </c>
      <c r="I72" s="87">
        <f t="shared" si="46"/>
        <v>2.6</v>
      </c>
      <c r="J72" s="87" t="str">
        <f t="shared" si="46"/>
        <v xml:space="preserve"> </v>
      </c>
      <c r="K72" s="87" t="str">
        <f t="shared" si="46"/>
        <v xml:space="preserve"> </v>
      </c>
      <c r="L72" s="87" t="str">
        <f t="shared" si="46"/>
        <v xml:space="preserve"> </v>
      </c>
      <c r="M72" s="87" t="str">
        <f t="shared" si="46"/>
        <v xml:space="preserve"> </v>
      </c>
      <c r="N72" s="87" t="str">
        <f t="shared" si="46"/>
        <v xml:space="preserve"> </v>
      </c>
      <c r="O72" s="87" t="str">
        <f t="shared" si="46"/>
        <v xml:space="preserve"> </v>
      </c>
    </row>
    <row r="73" spans="1:15" ht="12.75" customHeight="1" x14ac:dyDescent="0.2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15" ht="12.75" customHeight="1" x14ac:dyDescent="0.2"/>
    <row r="75" spans="1:15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</row>
  </sheetData>
  <customSheetViews>
    <customSheetView guid="{14493184-DA4B-400F-B257-6CC69D97FB7C}" showPageBreaks="1" printArea="1" topLeftCell="A34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&amp;C9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&amp;C9</oddFooter>
      </headerFooter>
    </customSheetView>
    <customSheetView guid="{9F831791-35FE-48B9-B51E-7149413B65FB}" topLeftCell="A19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&amp;C9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&amp;C9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&amp;C9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98.9</v>
      </c>
      <c r="D16" s="86">
        <v>98.9</v>
      </c>
      <c r="E16" s="86">
        <v>99.1</v>
      </c>
      <c r="F16" s="86">
        <v>99.1</v>
      </c>
      <c r="G16" s="86">
        <v>99.5</v>
      </c>
      <c r="H16" s="86">
        <v>99.4</v>
      </c>
      <c r="I16" s="86">
        <v>99.4</v>
      </c>
      <c r="J16" s="86">
        <v>99.5</v>
      </c>
      <c r="K16" s="86">
        <v>100.5</v>
      </c>
      <c r="L16" s="86">
        <v>101.9</v>
      </c>
      <c r="M16" s="86">
        <v>101.9</v>
      </c>
      <c r="N16" s="86">
        <v>101.9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102.2</v>
      </c>
      <c r="D17" s="86">
        <v>102.2</v>
      </c>
      <c r="E17" s="86">
        <v>102.7</v>
      </c>
      <c r="F17" s="86">
        <v>102.8</v>
      </c>
      <c r="G17" s="86">
        <v>102.8</v>
      </c>
      <c r="H17" s="86">
        <v>102.8</v>
      </c>
      <c r="I17" s="86">
        <v>102.8</v>
      </c>
      <c r="J17" s="86">
        <v>102.8</v>
      </c>
      <c r="K17" s="86">
        <v>103.7</v>
      </c>
      <c r="L17" s="86">
        <v>104.2</v>
      </c>
      <c r="M17" s="86">
        <v>104.2</v>
      </c>
      <c r="N17" s="86">
        <v>104.2</v>
      </c>
      <c r="O17" s="86">
        <v>103.1</v>
      </c>
    </row>
    <row r="18" spans="1:15" s="52" customFormat="1" ht="12.75" customHeight="1" x14ac:dyDescent="0.3">
      <c r="A18" s="66">
        <v>2017</v>
      </c>
      <c r="B18" s="46"/>
      <c r="C18" s="86">
        <v>104.2</v>
      </c>
      <c r="D18" s="86">
        <v>104.2</v>
      </c>
      <c r="E18" s="86">
        <v>104.5</v>
      </c>
      <c r="F18" s="86">
        <v>104.3</v>
      </c>
      <c r="G18" s="86">
        <v>104.8</v>
      </c>
      <c r="H18" s="86">
        <v>104.8</v>
      </c>
      <c r="I18" s="86">
        <v>104.8</v>
      </c>
      <c r="J18" s="86">
        <v>104.8</v>
      </c>
      <c r="K18" s="86">
        <v>105.5</v>
      </c>
      <c r="L18" s="86">
        <v>105.5</v>
      </c>
      <c r="M18" s="86">
        <v>105.5</v>
      </c>
      <c r="N18" s="86">
        <v>105.5</v>
      </c>
      <c r="O18" s="86">
        <v>104.9</v>
      </c>
    </row>
    <row r="19" spans="1:15" s="52" customFormat="1" ht="12.75" customHeight="1" x14ac:dyDescent="0.3">
      <c r="A19" s="66">
        <v>2018</v>
      </c>
      <c r="B19" s="46"/>
      <c r="C19" s="86">
        <v>105.6</v>
      </c>
      <c r="D19" s="86">
        <v>105.7</v>
      </c>
      <c r="E19" s="86">
        <v>106.2</v>
      </c>
      <c r="F19" s="86">
        <v>107.4</v>
      </c>
      <c r="G19" s="86">
        <v>107.4</v>
      </c>
      <c r="H19" s="86">
        <v>107.5</v>
      </c>
      <c r="I19" s="86">
        <v>107.5</v>
      </c>
      <c r="J19" s="86">
        <v>107.5</v>
      </c>
      <c r="K19" s="86">
        <v>108.7</v>
      </c>
      <c r="L19" s="86">
        <v>108.7</v>
      </c>
      <c r="M19" s="86">
        <v>108.7</v>
      </c>
      <c r="N19" s="86">
        <v>108.8</v>
      </c>
      <c r="O19" s="86">
        <v>107.5</v>
      </c>
    </row>
    <row r="20" spans="1:15" s="52" customFormat="1" ht="12.75" customHeight="1" x14ac:dyDescent="0.3">
      <c r="A20" s="66">
        <v>2019</v>
      </c>
      <c r="B20" s="46"/>
      <c r="C20" s="86">
        <v>109.4</v>
      </c>
      <c r="D20" s="86">
        <v>109.5</v>
      </c>
      <c r="E20" s="86">
        <v>109.8</v>
      </c>
      <c r="F20" s="86">
        <v>110.9</v>
      </c>
      <c r="G20" s="86">
        <v>109.2</v>
      </c>
      <c r="H20" s="86">
        <v>97.6</v>
      </c>
      <c r="I20" s="86">
        <v>96.7</v>
      </c>
      <c r="J20" s="86">
        <v>96.5</v>
      </c>
      <c r="K20" s="86">
        <v>95.9</v>
      </c>
      <c r="L20" s="86">
        <v>95</v>
      </c>
      <c r="M20" s="86">
        <v>95.1</v>
      </c>
      <c r="N20" s="86">
        <v>95</v>
      </c>
      <c r="O20" s="86">
        <v>101.7</v>
      </c>
    </row>
    <row r="21" spans="1:15" s="52" customFormat="1" ht="12.75" customHeight="1" x14ac:dyDescent="0.3">
      <c r="A21" s="66">
        <v>2020</v>
      </c>
      <c r="B21" s="46"/>
      <c r="C21" s="86">
        <v>95.3</v>
      </c>
      <c r="D21" s="86">
        <v>95.2</v>
      </c>
      <c r="E21" s="86">
        <v>95.7</v>
      </c>
      <c r="F21" s="86">
        <v>95.7</v>
      </c>
      <c r="G21" s="85">
        <v>95.5</v>
      </c>
      <c r="H21" s="85">
        <v>95.7</v>
      </c>
      <c r="I21" s="85">
        <v>95.6</v>
      </c>
      <c r="J21" s="85">
        <v>95.9</v>
      </c>
      <c r="K21" s="85">
        <v>96.4</v>
      </c>
      <c r="L21" s="85">
        <v>96.6</v>
      </c>
      <c r="M21" s="85">
        <v>96.8</v>
      </c>
      <c r="N21" s="85">
        <v>96.8</v>
      </c>
      <c r="O21" s="85">
        <v>95.9</v>
      </c>
    </row>
    <row r="22" spans="1:15" s="52" customFormat="1" ht="12.75" customHeight="1" x14ac:dyDescent="0.3">
      <c r="A22" s="137">
        <v>2021</v>
      </c>
      <c r="B22" s="46"/>
      <c r="C22" s="103">
        <v>96.9</v>
      </c>
      <c r="D22" s="86">
        <v>97.5</v>
      </c>
      <c r="E22" s="86">
        <v>97.9</v>
      </c>
      <c r="F22" s="86">
        <v>98</v>
      </c>
      <c r="G22" s="85">
        <v>98.3</v>
      </c>
      <c r="H22" s="85">
        <v>98.2</v>
      </c>
      <c r="I22" s="85">
        <v>98.4</v>
      </c>
      <c r="J22" s="85"/>
      <c r="K22" s="85"/>
      <c r="L22" s="85"/>
      <c r="M22" s="85"/>
      <c r="N22" s="85"/>
      <c r="O22" s="85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0.1</v>
      </c>
      <c r="D26" s="88">
        <f t="shared" ref="D26:N26" si="0">IF(D16=0," ",ROUND(ROUND(D16,1)*100/ROUND(C16,1)-100,1))</f>
        <v>0</v>
      </c>
      <c r="E26" s="88">
        <f t="shared" si="0"/>
        <v>0.2</v>
      </c>
      <c r="F26" s="88">
        <f t="shared" si="0"/>
        <v>0</v>
      </c>
      <c r="G26" s="88">
        <f t="shared" si="0"/>
        <v>0.4</v>
      </c>
      <c r="H26" s="88">
        <f t="shared" si="0"/>
        <v>-0.1</v>
      </c>
      <c r="I26" s="88">
        <f t="shared" si="0"/>
        <v>0</v>
      </c>
      <c r="J26" s="88">
        <f t="shared" si="0"/>
        <v>0.1</v>
      </c>
      <c r="K26" s="88">
        <f t="shared" si="0"/>
        <v>1</v>
      </c>
      <c r="L26" s="88">
        <f t="shared" si="0"/>
        <v>1.4</v>
      </c>
      <c r="M26" s="88">
        <f t="shared" si="0"/>
        <v>0</v>
      </c>
      <c r="N26" s="88">
        <f t="shared" si="0"/>
        <v>0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1" si="1">IF(C17=0," ",ROUND(ROUND(C17,1)*100/ROUND(N16,1)-100,1))</f>
        <v>0.3</v>
      </c>
      <c r="D27" s="88">
        <f t="shared" ref="D27:N27" si="2">IF(D17=0," ",ROUND(ROUND(D17,1)*100/ROUND(C17,1)-100,1))</f>
        <v>0</v>
      </c>
      <c r="E27" s="88">
        <f t="shared" si="2"/>
        <v>0.5</v>
      </c>
      <c r="F27" s="88">
        <f t="shared" si="2"/>
        <v>0.1</v>
      </c>
      <c r="G27" s="88">
        <f t="shared" si="2"/>
        <v>0</v>
      </c>
      <c r="H27" s="88">
        <f t="shared" si="2"/>
        <v>0</v>
      </c>
      <c r="I27" s="88">
        <f t="shared" si="2"/>
        <v>0</v>
      </c>
      <c r="J27" s="88">
        <f t="shared" si="2"/>
        <v>0</v>
      </c>
      <c r="K27" s="88">
        <f t="shared" si="2"/>
        <v>0.9</v>
      </c>
      <c r="L27" s="88">
        <f t="shared" si="2"/>
        <v>0.5</v>
      </c>
      <c r="M27" s="88">
        <f t="shared" si="2"/>
        <v>0</v>
      </c>
      <c r="N27" s="88">
        <f t="shared" si="2"/>
        <v>0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0</v>
      </c>
      <c r="D28" s="88">
        <f t="shared" ref="D28:N28" si="3">IF(D18=0," ",ROUND(ROUND(D18,1)*100/ROUND(C18,1)-100,1))</f>
        <v>0</v>
      </c>
      <c r="E28" s="88">
        <f t="shared" si="3"/>
        <v>0.3</v>
      </c>
      <c r="F28" s="88">
        <f t="shared" si="3"/>
        <v>-0.2</v>
      </c>
      <c r="G28" s="88">
        <f t="shared" si="3"/>
        <v>0.5</v>
      </c>
      <c r="H28" s="88">
        <f t="shared" si="3"/>
        <v>0</v>
      </c>
      <c r="I28" s="88">
        <f t="shared" si="3"/>
        <v>0</v>
      </c>
      <c r="J28" s="88">
        <f t="shared" si="3"/>
        <v>0</v>
      </c>
      <c r="K28" s="88">
        <f t="shared" si="3"/>
        <v>0.7</v>
      </c>
      <c r="L28" s="88">
        <f t="shared" si="3"/>
        <v>0</v>
      </c>
      <c r="M28" s="88">
        <f t="shared" si="3"/>
        <v>0</v>
      </c>
      <c r="N28" s="88">
        <f t="shared" si="3"/>
        <v>0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1.1000000000000001</v>
      </c>
      <c r="G29" s="88">
        <f t="shared" si="4"/>
        <v>0</v>
      </c>
      <c r="H29" s="88">
        <f t="shared" si="4"/>
        <v>0.1</v>
      </c>
      <c r="I29" s="88">
        <f t="shared" si="4"/>
        <v>0</v>
      </c>
      <c r="J29" s="88">
        <f t="shared" si="4"/>
        <v>0</v>
      </c>
      <c r="K29" s="88">
        <f t="shared" si="4"/>
        <v>1.1000000000000001</v>
      </c>
      <c r="L29" s="88">
        <f t="shared" si="4"/>
        <v>0</v>
      </c>
      <c r="M29" s="88">
        <f t="shared" si="4"/>
        <v>0</v>
      </c>
      <c r="N29" s="88">
        <f t="shared" si="4"/>
        <v>0.1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0.6</v>
      </c>
      <c r="D30" s="88">
        <f t="shared" ref="D30:N30" si="5">IF(D20=0," ",ROUND(ROUND(D20,1)*100/ROUND(C20,1)-100,1))</f>
        <v>0.1</v>
      </c>
      <c r="E30" s="88">
        <f t="shared" si="5"/>
        <v>0.3</v>
      </c>
      <c r="F30" s="88">
        <f t="shared" si="5"/>
        <v>1</v>
      </c>
      <c r="G30" s="88">
        <f t="shared" si="5"/>
        <v>-1.5</v>
      </c>
      <c r="H30" s="88">
        <f t="shared" si="5"/>
        <v>-10.6</v>
      </c>
      <c r="I30" s="88">
        <f t="shared" si="5"/>
        <v>-0.9</v>
      </c>
      <c r="J30" s="88">
        <f t="shared" si="5"/>
        <v>-0.2</v>
      </c>
      <c r="K30" s="88">
        <f t="shared" si="5"/>
        <v>-0.6</v>
      </c>
      <c r="L30" s="88">
        <f t="shared" si="5"/>
        <v>-0.9</v>
      </c>
      <c r="M30" s="88">
        <f t="shared" si="5"/>
        <v>0.1</v>
      </c>
      <c r="N30" s="88">
        <f t="shared" si="5"/>
        <v>-0.1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0.3</v>
      </c>
      <c r="D31" s="88">
        <f t="shared" ref="D31:N32" si="6">IF(D21=0," ",ROUND(ROUND(D21,1)*100/ROUND(C21,1)-100,1))</f>
        <v>-0.1</v>
      </c>
      <c r="E31" s="88">
        <f t="shared" si="6"/>
        <v>0.5</v>
      </c>
      <c r="F31" s="88">
        <f t="shared" si="6"/>
        <v>0</v>
      </c>
      <c r="G31" s="88">
        <f t="shared" si="6"/>
        <v>-0.2</v>
      </c>
      <c r="H31" s="88">
        <f t="shared" si="6"/>
        <v>0.2</v>
      </c>
      <c r="I31" s="88">
        <f t="shared" si="6"/>
        <v>-0.1</v>
      </c>
      <c r="J31" s="88">
        <f t="shared" si="6"/>
        <v>0.3</v>
      </c>
      <c r="K31" s="88">
        <f t="shared" si="6"/>
        <v>0.5</v>
      </c>
      <c r="L31" s="88">
        <f t="shared" si="6"/>
        <v>0.2</v>
      </c>
      <c r="M31" s="88">
        <f t="shared" si="6"/>
        <v>0.2</v>
      </c>
      <c r="N31" s="88">
        <f t="shared" si="6"/>
        <v>0</v>
      </c>
      <c r="O31" s="95" t="s">
        <v>15</v>
      </c>
    </row>
    <row r="32" spans="1:15" s="52" customFormat="1" ht="12.75" customHeight="1" x14ac:dyDescent="0.3">
      <c r="A32" s="137">
        <v>2021</v>
      </c>
      <c r="B32" s="46"/>
      <c r="C32" s="136">
        <v>0.1</v>
      </c>
      <c r="D32" s="88">
        <f t="shared" si="6"/>
        <v>0.6</v>
      </c>
      <c r="E32" s="88">
        <f t="shared" si="6"/>
        <v>0.4</v>
      </c>
      <c r="F32" s="88">
        <f t="shared" si="6"/>
        <v>0.1</v>
      </c>
      <c r="G32" s="88">
        <f t="shared" si="6"/>
        <v>0.3</v>
      </c>
      <c r="H32" s="88">
        <f t="shared" si="6"/>
        <v>-0.1</v>
      </c>
      <c r="I32" s="88">
        <f t="shared" si="6"/>
        <v>0.2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8">IF(C17=0," ",ROUND(ROUND(C17,1)*100/ROUND(C16,1)-100,1))</f>
        <v>3.3</v>
      </c>
      <c r="D36" s="87">
        <f t="shared" si="8"/>
        <v>3.3</v>
      </c>
      <c r="E36" s="87">
        <f t="shared" si="8"/>
        <v>3.6</v>
      </c>
      <c r="F36" s="87">
        <f t="shared" si="8"/>
        <v>3.7</v>
      </c>
      <c r="G36" s="87">
        <f t="shared" si="8"/>
        <v>3.3</v>
      </c>
      <c r="H36" s="87">
        <f t="shared" si="8"/>
        <v>3.4</v>
      </c>
      <c r="I36" s="87">
        <f t="shared" si="8"/>
        <v>3.4</v>
      </c>
      <c r="J36" s="87">
        <f t="shared" si="8"/>
        <v>3.3</v>
      </c>
      <c r="K36" s="87">
        <f t="shared" si="8"/>
        <v>3.2</v>
      </c>
      <c r="L36" s="87">
        <f t="shared" si="8"/>
        <v>2.2999999999999998</v>
      </c>
      <c r="M36" s="87">
        <f t="shared" si="8"/>
        <v>2.2999999999999998</v>
      </c>
      <c r="N36" s="87">
        <f t="shared" si="8"/>
        <v>2.2999999999999998</v>
      </c>
      <c r="O36" s="87">
        <f t="shared" si="8"/>
        <v>3.1</v>
      </c>
    </row>
    <row r="37" spans="1:15" s="52" customFormat="1" ht="12.75" customHeight="1" x14ac:dyDescent="0.3">
      <c r="A37" s="66">
        <v>2017</v>
      </c>
      <c r="B37" s="46"/>
      <c r="C37" s="87">
        <f t="shared" ref="C37:O37" si="9">IF(C18=0," ",ROUND(ROUND(C18,1)*100/ROUND(C17,1)-100,1))</f>
        <v>2</v>
      </c>
      <c r="D37" s="87">
        <f t="shared" si="9"/>
        <v>2</v>
      </c>
      <c r="E37" s="87">
        <f t="shared" si="9"/>
        <v>1.8</v>
      </c>
      <c r="F37" s="87">
        <f t="shared" si="9"/>
        <v>1.5</v>
      </c>
      <c r="G37" s="87">
        <f t="shared" si="9"/>
        <v>1.9</v>
      </c>
      <c r="H37" s="87">
        <f t="shared" si="9"/>
        <v>1.9</v>
      </c>
      <c r="I37" s="87">
        <f t="shared" si="9"/>
        <v>1.9</v>
      </c>
      <c r="J37" s="87">
        <f t="shared" si="9"/>
        <v>1.9</v>
      </c>
      <c r="K37" s="87">
        <f t="shared" si="9"/>
        <v>1.7</v>
      </c>
      <c r="L37" s="87">
        <f t="shared" si="9"/>
        <v>1.2</v>
      </c>
      <c r="M37" s="87">
        <f t="shared" si="9"/>
        <v>1.2</v>
      </c>
      <c r="N37" s="87">
        <f t="shared" si="9"/>
        <v>1.2</v>
      </c>
      <c r="O37" s="87">
        <f t="shared" si="9"/>
        <v>1.7</v>
      </c>
    </row>
    <row r="38" spans="1:15" s="52" customFormat="1" ht="12.75" customHeight="1" x14ac:dyDescent="0.3">
      <c r="A38" s="66">
        <v>2018</v>
      </c>
      <c r="B38" s="46"/>
      <c r="C38" s="87">
        <f t="shared" ref="C38:O38" si="10">IF(C19=0," ",ROUND(ROUND(C19,1)*100/ROUND(C18,1)-100,1))</f>
        <v>1.3</v>
      </c>
      <c r="D38" s="87">
        <f t="shared" si="10"/>
        <v>1.4</v>
      </c>
      <c r="E38" s="87">
        <f t="shared" si="10"/>
        <v>1.6</v>
      </c>
      <c r="F38" s="87">
        <f t="shared" si="10"/>
        <v>3</v>
      </c>
      <c r="G38" s="87">
        <f t="shared" si="10"/>
        <v>2.5</v>
      </c>
      <c r="H38" s="87">
        <f t="shared" si="10"/>
        <v>2.6</v>
      </c>
      <c r="I38" s="87">
        <f t="shared" si="10"/>
        <v>2.6</v>
      </c>
      <c r="J38" s="87">
        <f t="shared" si="10"/>
        <v>2.6</v>
      </c>
      <c r="K38" s="87">
        <f t="shared" si="10"/>
        <v>3</v>
      </c>
      <c r="L38" s="87">
        <f t="shared" si="10"/>
        <v>3</v>
      </c>
      <c r="M38" s="87">
        <f t="shared" si="10"/>
        <v>3</v>
      </c>
      <c r="N38" s="87">
        <f t="shared" si="10"/>
        <v>3.1</v>
      </c>
      <c r="O38" s="87">
        <f t="shared" si="10"/>
        <v>2.5</v>
      </c>
    </row>
    <row r="39" spans="1:15" s="52" customFormat="1" ht="12.75" customHeight="1" x14ac:dyDescent="0.3">
      <c r="A39" s="66">
        <v>2019</v>
      </c>
      <c r="B39" s="46"/>
      <c r="C39" s="87">
        <f t="shared" ref="C39:O41" si="11">IF(C20=0," ",ROUND(ROUND(C20,1)*100/ROUND(C19,1)-100,1))</f>
        <v>3.6</v>
      </c>
      <c r="D39" s="87">
        <f t="shared" si="11"/>
        <v>3.6</v>
      </c>
      <c r="E39" s="87">
        <f t="shared" si="11"/>
        <v>3.4</v>
      </c>
      <c r="F39" s="87">
        <f t="shared" si="11"/>
        <v>3.3</v>
      </c>
      <c r="G39" s="87">
        <f t="shared" si="11"/>
        <v>1.7</v>
      </c>
      <c r="H39" s="87">
        <f t="shared" si="11"/>
        <v>-9.1999999999999993</v>
      </c>
      <c r="I39" s="87">
        <f t="shared" si="11"/>
        <v>-10</v>
      </c>
      <c r="J39" s="87">
        <f t="shared" si="11"/>
        <v>-10.199999999999999</v>
      </c>
      <c r="K39" s="87">
        <f t="shared" si="11"/>
        <v>-11.8</v>
      </c>
      <c r="L39" s="87">
        <f t="shared" si="11"/>
        <v>-12.6</v>
      </c>
      <c r="M39" s="87">
        <f t="shared" si="11"/>
        <v>-12.5</v>
      </c>
      <c r="N39" s="87">
        <f t="shared" si="11"/>
        <v>-12.7</v>
      </c>
      <c r="O39" s="87">
        <f t="shared" si="11"/>
        <v>-5.4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-12.9</v>
      </c>
      <c r="D40" s="87">
        <f t="shared" si="12"/>
        <v>-13.1</v>
      </c>
      <c r="E40" s="87">
        <f t="shared" si="12"/>
        <v>-12.8</v>
      </c>
      <c r="F40" s="87">
        <f t="shared" si="12"/>
        <v>-13.7</v>
      </c>
      <c r="G40" s="87">
        <f t="shared" si="12"/>
        <v>-12.5</v>
      </c>
      <c r="H40" s="87">
        <f t="shared" si="12"/>
        <v>-1.9</v>
      </c>
      <c r="I40" s="87">
        <f t="shared" si="12"/>
        <v>-1.1000000000000001</v>
      </c>
      <c r="J40" s="87">
        <f t="shared" si="12"/>
        <v>-0.6</v>
      </c>
      <c r="K40" s="87">
        <f t="shared" si="12"/>
        <v>0.5</v>
      </c>
      <c r="L40" s="87">
        <f t="shared" si="12"/>
        <v>1.7</v>
      </c>
      <c r="M40" s="87">
        <f t="shared" si="12"/>
        <v>1.8</v>
      </c>
      <c r="N40" s="87">
        <f t="shared" si="12"/>
        <v>1.9</v>
      </c>
      <c r="O40" s="87">
        <f t="shared" si="12"/>
        <v>-5.7</v>
      </c>
    </row>
    <row r="41" spans="1:15" s="52" customFormat="1" ht="12.75" customHeight="1" x14ac:dyDescent="0.3">
      <c r="A41" s="137">
        <v>2021</v>
      </c>
      <c r="B41" s="46"/>
      <c r="C41" s="104">
        <f t="shared" si="11"/>
        <v>1.7</v>
      </c>
      <c r="D41" s="87">
        <f t="shared" si="11"/>
        <v>2.4</v>
      </c>
      <c r="E41" s="87">
        <f t="shared" si="11"/>
        <v>2.2999999999999998</v>
      </c>
      <c r="F41" s="87">
        <f t="shared" si="11"/>
        <v>2.4</v>
      </c>
      <c r="G41" s="87">
        <f t="shared" si="11"/>
        <v>2.9</v>
      </c>
      <c r="H41" s="87">
        <f t="shared" si="11"/>
        <v>2.6</v>
      </c>
      <c r="I41" s="87">
        <f t="shared" si="11"/>
        <v>2.9</v>
      </c>
      <c r="J41" s="87" t="str">
        <f t="shared" si="11"/>
        <v xml:space="preserve"> </v>
      </c>
      <c r="K41" s="87" t="str">
        <f t="shared" si="11"/>
        <v xml:space="preserve"> </v>
      </c>
      <c r="L41" s="87" t="str">
        <f t="shared" si="11"/>
        <v xml:space="preserve"> </v>
      </c>
      <c r="M41" s="87" t="str">
        <f t="shared" si="11"/>
        <v xml:space="preserve"> 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3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25">
      <c r="A43" s="32" t="s">
        <v>78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93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98.8</v>
      </c>
      <c r="D47" s="86">
        <v>99</v>
      </c>
      <c r="E47" s="86">
        <v>99.3</v>
      </c>
      <c r="F47" s="86">
        <v>99.6</v>
      </c>
      <c r="G47" s="86">
        <v>100.1</v>
      </c>
      <c r="H47" s="86">
        <v>100.4</v>
      </c>
      <c r="I47" s="86">
        <v>100.4</v>
      </c>
      <c r="J47" s="86">
        <v>100.7</v>
      </c>
      <c r="K47" s="86">
        <v>100.4</v>
      </c>
      <c r="L47" s="86">
        <v>100.5</v>
      </c>
      <c r="M47" s="86">
        <v>100.4</v>
      </c>
      <c r="N47" s="86">
        <v>100.5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100.8</v>
      </c>
      <c r="D48" s="86">
        <v>100.9</v>
      </c>
      <c r="E48" s="86">
        <v>101.3</v>
      </c>
      <c r="F48" s="86">
        <v>101.6</v>
      </c>
      <c r="G48" s="86">
        <v>102.2</v>
      </c>
      <c r="H48" s="86">
        <v>102.2</v>
      </c>
      <c r="I48" s="86">
        <v>102.6</v>
      </c>
      <c r="J48" s="86">
        <v>102.7</v>
      </c>
      <c r="K48" s="86">
        <v>103</v>
      </c>
      <c r="L48" s="86">
        <v>102.8</v>
      </c>
      <c r="M48" s="86">
        <v>102.8</v>
      </c>
      <c r="N48" s="86">
        <v>102.9</v>
      </c>
      <c r="O48" s="86">
        <v>102.2</v>
      </c>
    </row>
    <row r="49" spans="1:15" s="52" customFormat="1" ht="12.75" customHeight="1" x14ac:dyDescent="0.3">
      <c r="A49" s="66">
        <v>2017</v>
      </c>
      <c r="B49" s="46"/>
      <c r="C49" s="86">
        <v>103</v>
      </c>
      <c r="D49" s="86">
        <v>103</v>
      </c>
      <c r="E49" s="86">
        <v>103.2</v>
      </c>
      <c r="F49" s="86">
        <v>103.5</v>
      </c>
      <c r="G49" s="86">
        <v>103.6</v>
      </c>
      <c r="H49" s="86">
        <v>104</v>
      </c>
      <c r="I49" s="86">
        <v>104.5</v>
      </c>
      <c r="J49" s="86">
        <v>104.8</v>
      </c>
      <c r="K49" s="86">
        <v>104.9</v>
      </c>
      <c r="L49" s="86">
        <v>104.9</v>
      </c>
      <c r="M49" s="86">
        <v>104.9</v>
      </c>
      <c r="N49" s="86">
        <v>105.3</v>
      </c>
      <c r="O49" s="86">
        <v>104.1</v>
      </c>
    </row>
    <row r="50" spans="1:15" s="52" customFormat="1" ht="12.75" customHeight="1" x14ac:dyDescent="0.3">
      <c r="A50" s="66">
        <v>2018</v>
      </c>
      <c r="B50" s="46"/>
      <c r="C50" s="86">
        <v>105.5</v>
      </c>
      <c r="D50" s="86">
        <v>105.9</v>
      </c>
      <c r="E50" s="86">
        <v>106.2</v>
      </c>
      <c r="F50" s="86">
        <v>106.3</v>
      </c>
      <c r="G50" s="86">
        <v>106.8</v>
      </c>
      <c r="H50" s="86">
        <v>106.9</v>
      </c>
      <c r="I50" s="86">
        <v>107.2</v>
      </c>
      <c r="J50" s="86">
        <v>107.2</v>
      </c>
      <c r="K50" s="86">
        <v>107</v>
      </c>
      <c r="L50" s="86">
        <v>107.2</v>
      </c>
      <c r="M50" s="86">
        <v>107.1</v>
      </c>
      <c r="N50" s="86">
        <v>107.3</v>
      </c>
      <c r="O50" s="86">
        <v>106.7</v>
      </c>
    </row>
    <row r="51" spans="1:15" s="52" customFormat="1" ht="12.75" customHeight="1" x14ac:dyDescent="0.3">
      <c r="A51" s="66">
        <v>2019</v>
      </c>
      <c r="B51" s="46"/>
      <c r="C51" s="86">
        <v>107.6</v>
      </c>
      <c r="D51" s="86">
        <v>107.8</v>
      </c>
      <c r="E51" s="86">
        <v>108</v>
      </c>
      <c r="F51" s="86">
        <v>108.5</v>
      </c>
      <c r="G51" s="86">
        <v>109.3</v>
      </c>
      <c r="H51" s="86">
        <v>110</v>
      </c>
      <c r="I51" s="86">
        <v>110.4</v>
      </c>
      <c r="J51" s="86">
        <v>110.2</v>
      </c>
      <c r="K51" s="86">
        <v>110</v>
      </c>
      <c r="L51" s="86">
        <v>110.1</v>
      </c>
      <c r="M51" s="86">
        <v>109.8</v>
      </c>
      <c r="N51" s="86">
        <v>110.1</v>
      </c>
      <c r="O51" s="86">
        <v>109.3</v>
      </c>
    </row>
    <row r="52" spans="1:15" s="52" customFormat="1" ht="12.75" customHeight="1" x14ac:dyDescent="0.3">
      <c r="A52" s="66">
        <v>2020</v>
      </c>
      <c r="B52" s="46"/>
      <c r="C52" s="86">
        <v>110.5</v>
      </c>
      <c r="D52" s="86">
        <v>110.6</v>
      </c>
      <c r="E52" s="86">
        <v>111.1</v>
      </c>
      <c r="F52" s="86">
        <v>111.2</v>
      </c>
      <c r="G52" s="85">
        <v>111.5</v>
      </c>
      <c r="H52" s="85">
        <v>112.5</v>
      </c>
      <c r="I52" s="85">
        <v>113.2</v>
      </c>
      <c r="J52" s="109">
        <v>114</v>
      </c>
      <c r="K52" s="85">
        <v>113.5</v>
      </c>
      <c r="L52" s="85">
        <v>113.3</v>
      </c>
      <c r="M52" s="103">
        <v>112.7</v>
      </c>
      <c r="N52" s="103">
        <v>113</v>
      </c>
      <c r="O52" s="85">
        <v>112.3</v>
      </c>
    </row>
    <row r="53" spans="1:15" s="52" customFormat="1" ht="12.75" customHeight="1" x14ac:dyDescent="0.3">
      <c r="A53" s="137">
        <v>2021</v>
      </c>
      <c r="B53" s="46"/>
      <c r="C53" s="103">
        <v>113.5</v>
      </c>
      <c r="D53" s="103">
        <v>113.2</v>
      </c>
      <c r="E53" s="103">
        <v>113.1</v>
      </c>
      <c r="F53" s="103">
        <v>113</v>
      </c>
      <c r="G53" s="86">
        <v>113.5</v>
      </c>
      <c r="H53" s="86">
        <v>116.7</v>
      </c>
      <c r="I53" s="86">
        <v>116.8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0.1</v>
      </c>
      <c r="D57" s="88">
        <f t="shared" ref="D57:N57" si="14">IF(D47=0," ",ROUND(ROUND(D47,1)*100/ROUND(C47,1)-100,1))</f>
        <v>0.2</v>
      </c>
      <c r="E57" s="88">
        <f t="shared" si="14"/>
        <v>0.3</v>
      </c>
      <c r="F57" s="88">
        <f t="shared" si="14"/>
        <v>0.3</v>
      </c>
      <c r="G57" s="88">
        <f t="shared" si="14"/>
        <v>0.5</v>
      </c>
      <c r="H57" s="88">
        <f t="shared" si="14"/>
        <v>0.3</v>
      </c>
      <c r="I57" s="88">
        <f t="shared" si="14"/>
        <v>0</v>
      </c>
      <c r="J57" s="88">
        <f t="shared" si="14"/>
        <v>0.3</v>
      </c>
      <c r="K57" s="88">
        <f t="shared" si="14"/>
        <v>-0.3</v>
      </c>
      <c r="L57" s="88">
        <f t="shared" si="14"/>
        <v>0.1</v>
      </c>
      <c r="M57" s="88">
        <f t="shared" si="14"/>
        <v>-0.1</v>
      </c>
      <c r="N57" s="88">
        <f t="shared" si="14"/>
        <v>0.1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15">IF(C48=0," ",ROUND(ROUND(C48,1)*100/ROUND(N47,1)-100,1))</f>
        <v>0.3</v>
      </c>
      <c r="D58" s="88">
        <f t="shared" ref="D58:N58" si="16">IF(D48=0," ",ROUND(ROUND(D48,1)*100/ROUND(C48,1)-100,1))</f>
        <v>0.1</v>
      </c>
      <c r="E58" s="88">
        <f t="shared" si="16"/>
        <v>0.4</v>
      </c>
      <c r="F58" s="88">
        <f t="shared" si="16"/>
        <v>0.3</v>
      </c>
      <c r="G58" s="88">
        <f t="shared" si="16"/>
        <v>0.6</v>
      </c>
      <c r="H58" s="88">
        <f t="shared" si="16"/>
        <v>0</v>
      </c>
      <c r="I58" s="88">
        <f t="shared" si="16"/>
        <v>0.4</v>
      </c>
      <c r="J58" s="88">
        <f t="shared" si="16"/>
        <v>0.1</v>
      </c>
      <c r="K58" s="88">
        <f t="shared" si="16"/>
        <v>0.3</v>
      </c>
      <c r="L58" s="88">
        <f t="shared" si="16"/>
        <v>-0.2</v>
      </c>
      <c r="M58" s="88">
        <f t="shared" si="16"/>
        <v>0</v>
      </c>
      <c r="N58" s="88">
        <f t="shared" si="16"/>
        <v>0.1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5"/>
        <v>0.1</v>
      </c>
      <c r="D59" s="88">
        <f t="shared" ref="D59:N59" si="17">IF(D49=0," ",ROUND(ROUND(D49,1)*100/ROUND(C49,1)-100,1))</f>
        <v>0</v>
      </c>
      <c r="E59" s="88">
        <f t="shared" si="17"/>
        <v>0.2</v>
      </c>
      <c r="F59" s="88">
        <f t="shared" si="17"/>
        <v>0.3</v>
      </c>
      <c r="G59" s="88">
        <f t="shared" si="17"/>
        <v>0.1</v>
      </c>
      <c r="H59" s="88">
        <f t="shared" si="17"/>
        <v>0.4</v>
      </c>
      <c r="I59" s="88">
        <f t="shared" si="17"/>
        <v>0.5</v>
      </c>
      <c r="J59" s="88">
        <f t="shared" si="17"/>
        <v>0.3</v>
      </c>
      <c r="K59" s="88">
        <f t="shared" si="17"/>
        <v>0.1</v>
      </c>
      <c r="L59" s="88">
        <f t="shared" si="17"/>
        <v>0</v>
      </c>
      <c r="M59" s="88">
        <f t="shared" si="17"/>
        <v>0</v>
      </c>
      <c r="N59" s="88">
        <f t="shared" si="17"/>
        <v>0.4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5"/>
        <v>0.2</v>
      </c>
      <c r="D60" s="88">
        <f t="shared" ref="D60:N60" si="18">IF(D50=0," ",ROUND(ROUND(D50,1)*100/ROUND(C50,1)-100,1))</f>
        <v>0.4</v>
      </c>
      <c r="E60" s="88">
        <f t="shared" si="18"/>
        <v>0.3</v>
      </c>
      <c r="F60" s="88">
        <f t="shared" si="18"/>
        <v>0.1</v>
      </c>
      <c r="G60" s="88">
        <f t="shared" si="18"/>
        <v>0.5</v>
      </c>
      <c r="H60" s="88">
        <f t="shared" si="18"/>
        <v>0.1</v>
      </c>
      <c r="I60" s="88">
        <f t="shared" si="18"/>
        <v>0.3</v>
      </c>
      <c r="J60" s="88">
        <f t="shared" si="18"/>
        <v>0</v>
      </c>
      <c r="K60" s="88">
        <f t="shared" si="18"/>
        <v>-0.2</v>
      </c>
      <c r="L60" s="88">
        <f t="shared" si="18"/>
        <v>0.2</v>
      </c>
      <c r="M60" s="88">
        <f t="shared" si="18"/>
        <v>-0.1</v>
      </c>
      <c r="N60" s="88">
        <f t="shared" si="18"/>
        <v>0.2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5"/>
        <v>0.3</v>
      </c>
      <c r="D61" s="88">
        <f t="shared" ref="D61:N63" si="19">IF(D51=0," ",ROUND(ROUND(D51,1)*100/ROUND(C51,1)-100,1))</f>
        <v>0.2</v>
      </c>
      <c r="E61" s="88">
        <f t="shared" si="19"/>
        <v>0.2</v>
      </c>
      <c r="F61" s="88">
        <f t="shared" si="19"/>
        <v>0.5</v>
      </c>
      <c r="G61" s="88">
        <f t="shared" si="19"/>
        <v>0.7</v>
      </c>
      <c r="H61" s="88">
        <f t="shared" si="19"/>
        <v>0.6</v>
      </c>
      <c r="I61" s="88">
        <f t="shared" si="19"/>
        <v>0.4</v>
      </c>
      <c r="J61" s="88">
        <f t="shared" si="19"/>
        <v>-0.2</v>
      </c>
      <c r="K61" s="88">
        <f t="shared" si="19"/>
        <v>-0.2</v>
      </c>
      <c r="L61" s="88">
        <f t="shared" si="19"/>
        <v>0.1</v>
      </c>
      <c r="M61" s="88">
        <f t="shared" si="19"/>
        <v>-0.3</v>
      </c>
      <c r="N61" s="88">
        <f t="shared" si="19"/>
        <v>0.3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5"/>
        <v>0.4</v>
      </c>
      <c r="D62" s="88">
        <f t="shared" ref="D62" si="20">IF(D52=0," ",ROUND(ROUND(D52,1)*100/ROUND(C52,1)-100,1))</f>
        <v>0.1</v>
      </c>
      <c r="E62" s="88">
        <f t="shared" ref="E62" si="21">IF(E52=0," ",ROUND(ROUND(E52,1)*100/ROUND(D52,1)-100,1))</f>
        <v>0.5</v>
      </c>
      <c r="F62" s="88">
        <f>IF(F52=0," ",ROUND(ROUND(F52,1)*100/ROUND(E52,1)-100,1))</f>
        <v>0.1</v>
      </c>
      <c r="G62" s="88">
        <f>IF(G52=0," ",ROUND(ROUND(G52,1)*100/ROUND(F52,1)-100,1))</f>
        <v>0.3</v>
      </c>
      <c r="H62" s="88">
        <f>IF(H52=0," ",ROUND(ROUND(H52,1)*100/ROUND(G52,1)-100,1))</f>
        <v>0.9</v>
      </c>
      <c r="I62" s="88">
        <f>IF(I52=0," ",ROUND(ROUND(I52,1)*100/ROUND(H52,1)-100,1))</f>
        <v>0.6</v>
      </c>
      <c r="J62" s="88">
        <f t="shared" ref="J62" si="22">IF(J52=0," ",ROUND(ROUND(J52,1)*100/ROUND(I52,1)-100,1))</f>
        <v>0.7</v>
      </c>
      <c r="K62" s="88">
        <f t="shared" ref="K62" si="23">IF(K52=0," ",ROUND(ROUND(K52,1)*100/ROUND(J52,1)-100,1))</f>
        <v>-0.4</v>
      </c>
      <c r="L62" s="88">
        <f t="shared" ref="L62" si="24">IF(L52=0," ",ROUND(ROUND(L52,1)*100/ROUND(K52,1)-100,1))</f>
        <v>-0.2</v>
      </c>
      <c r="M62" s="105">
        <v>0.5</v>
      </c>
      <c r="N62" s="136">
        <f t="shared" ref="N62" si="25">IF(N52=0," ",ROUND(ROUND(N52,1)*100/ROUND(M52,1)-100,1))</f>
        <v>0.3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136">
        <f t="shared" ref="C63" si="26">IF(C53=0," ",ROUND(ROUND(C53,1)*100/ROUND(N52,1)-100,1))</f>
        <v>0.4</v>
      </c>
      <c r="D63" s="105">
        <v>0.3</v>
      </c>
      <c r="E63" s="105">
        <v>0.1</v>
      </c>
      <c r="F63" s="105">
        <v>0.1</v>
      </c>
      <c r="G63" s="88">
        <f t="shared" si="19"/>
        <v>0.4</v>
      </c>
      <c r="H63" s="88">
        <f t="shared" si="19"/>
        <v>2.8</v>
      </c>
      <c r="I63" s="88">
        <f t="shared" si="19"/>
        <v>0.1</v>
      </c>
      <c r="J63" s="88" t="str">
        <f t="shared" si="19"/>
        <v xml:space="preserve"> </v>
      </c>
      <c r="K63" s="88" t="str">
        <f t="shared" si="19"/>
        <v xml:space="preserve"> </v>
      </c>
      <c r="L63" s="88" t="str">
        <f t="shared" si="19"/>
        <v xml:space="preserve"> </v>
      </c>
      <c r="M63" s="88" t="str">
        <f t="shared" si="19"/>
        <v xml:space="preserve"> </v>
      </c>
      <c r="N63" s="88" t="str">
        <f t="shared" si="19"/>
        <v xml:space="preserve"> </v>
      </c>
      <c r="O63" s="95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27">IF(D54=0," ",ROUND(ROUND(D54,1)*100/ROUND(C54,1)-100,1))</f>
        <v xml:space="preserve"> </v>
      </c>
      <c r="E64" s="53" t="str">
        <f t="shared" si="27"/>
        <v xml:space="preserve"> </v>
      </c>
      <c r="F64" s="53" t="str">
        <f t="shared" si="27"/>
        <v xml:space="preserve"> </v>
      </c>
      <c r="G64" s="53" t="str">
        <f t="shared" si="27"/>
        <v xml:space="preserve"> </v>
      </c>
      <c r="H64" s="53" t="str">
        <f t="shared" si="27"/>
        <v xml:space="preserve"> </v>
      </c>
      <c r="I64" s="53" t="str">
        <f t="shared" si="27"/>
        <v xml:space="preserve"> </v>
      </c>
      <c r="J64" s="53" t="str">
        <f t="shared" si="27"/>
        <v xml:space="preserve"> </v>
      </c>
      <c r="K64" s="53" t="str">
        <f t="shared" si="27"/>
        <v xml:space="preserve"> </v>
      </c>
      <c r="L64" s="53" t="str">
        <f t="shared" si="27"/>
        <v xml:space="preserve"> </v>
      </c>
      <c r="M64" s="53" t="str">
        <f t="shared" si="27"/>
        <v xml:space="preserve"> </v>
      </c>
      <c r="N64" s="53" t="str">
        <f t="shared" si="27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28">IF(C48=0," ",ROUND(ROUND(C48,1)*100/ROUND(C47,1)-100,1))</f>
        <v>2</v>
      </c>
      <c r="D67" s="87">
        <f t="shared" si="28"/>
        <v>1.9</v>
      </c>
      <c r="E67" s="87">
        <f t="shared" si="28"/>
        <v>2</v>
      </c>
      <c r="F67" s="87">
        <f t="shared" si="28"/>
        <v>2</v>
      </c>
      <c r="G67" s="87">
        <f t="shared" si="28"/>
        <v>2.1</v>
      </c>
      <c r="H67" s="87">
        <f t="shared" si="28"/>
        <v>1.8</v>
      </c>
      <c r="I67" s="87">
        <f t="shared" si="28"/>
        <v>2.2000000000000002</v>
      </c>
      <c r="J67" s="87">
        <f t="shared" si="28"/>
        <v>2</v>
      </c>
      <c r="K67" s="87">
        <f t="shared" si="28"/>
        <v>2.6</v>
      </c>
      <c r="L67" s="87">
        <f t="shared" si="28"/>
        <v>2.2999999999999998</v>
      </c>
      <c r="M67" s="87">
        <f t="shared" si="28"/>
        <v>2.4</v>
      </c>
      <c r="N67" s="87">
        <f t="shared" si="28"/>
        <v>2.4</v>
      </c>
      <c r="O67" s="87">
        <f t="shared" si="28"/>
        <v>2.2000000000000002</v>
      </c>
    </row>
    <row r="68" spans="1:15" ht="12.75" customHeight="1" x14ac:dyDescent="0.2">
      <c r="A68" s="66">
        <v>2017</v>
      </c>
      <c r="B68" s="46"/>
      <c r="C68" s="87">
        <f t="shared" ref="C68:O68" si="29">IF(C49=0," ",ROUND(ROUND(C49,1)*100/ROUND(C48,1)-100,1))</f>
        <v>2.2000000000000002</v>
      </c>
      <c r="D68" s="87">
        <f t="shared" si="29"/>
        <v>2.1</v>
      </c>
      <c r="E68" s="87">
        <f t="shared" si="29"/>
        <v>1.9</v>
      </c>
      <c r="F68" s="87">
        <f t="shared" si="29"/>
        <v>1.9</v>
      </c>
      <c r="G68" s="87">
        <f t="shared" si="29"/>
        <v>1.4</v>
      </c>
      <c r="H68" s="87">
        <f t="shared" si="29"/>
        <v>1.8</v>
      </c>
      <c r="I68" s="87">
        <f t="shared" si="29"/>
        <v>1.9</v>
      </c>
      <c r="J68" s="87">
        <f t="shared" si="29"/>
        <v>2</v>
      </c>
      <c r="K68" s="87">
        <f t="shared" si="29"/>
        <v>1.8</v>
      </c>
      <c r="L68" s="87">
        <f t="shared" si="29"/>
        <v>2</v>
      </c>
      <c r="M68" s="87">
        <f t="shared" si="29"/>
        <v>2</v>
      </c>
      <c r="N68" s="87">
        <f t="shared" si="29"/>
        <v>2.2999999999999998</v>
      </c>
      <c r="O68" s="87">
        <f t="shared" si="29"/>
        <v>1.9</v>
      </c>
    </row>
    <row r="69" spans="1:15" ht="12.75" customHeight="1" x14ac:dyDescent="0.2">
      <c r="A69" s="66">
        <v>2018</v>
      </c>
      <c r="B69" s="46"/>
      <c r="C69" s="87">
        <f t="shared" ref="C69:O69" si="30">IF(C50=0," ",ROUND(ROUND(C50,1)*100/ROUND(C49,1)-100,1))</f>
        <v>2.4</v>
      </c>
      <c r="D69" s="87">
        <f t="shared" si="30"/>
        <v>2.8</v>
      </c>
      <c r="E69" s="87">
        <f t="shared" si="30"/>
        <v>2.9</v>
      </c>
      <c r="F69" s="87">
        <f t="shared" si="30"/>
        <v>2.7</v>
      </c>
      <c r="G69" s="87">
        <f t="shared" si="30"/>
        <v>3.1</v>
      </c>
      <c r="H69" s="87">
        <f t="shared" si="30"/>
        <v>2.8</v>
      </c>
      <c r="I69" s="87">
        <f t="shared" si="30"/>
        <v>2.6</v>
      </c>
      <c r="J69" s="87">
        <f t="shared" si="30"/>
        <v>2.2999999999999998</v>
      </c>
      <c r="K69" s="87">
        <f t="shared" si="30"/>
        <v>2</v>
      </c>
      <c r="L69" s="87">
        <f t="shared" si="30"/>
        <v>2.2000000000000002</v>
      </c>
      <c r="M69" s="87">
        <f t="shared" si="30"/>
        <v>2.1</v>
      </c>
      <c r="N69" s="87">
        <f t="shared" si="30"/>
        <v>1.9</v>
      </c>
      <c r="O69" s="87">
        <f t="shared" si="30"/>
        <v>2.5</v>
      </c>
    </row>
    <row r="70" spans="1:15" ht="12.75" customHeight="1" x14ac:dyDescent="0.2">
      <c r="A70" s="66">
        <v>2019</v>
      </c>
      <c r="B70" s="46"/>
      <c r="C70" s="87">
        <f t="shared" ref="C70:O72" si="31">IF(C51=0," ",ROUND(ROUND(C51,1)*100/ROUND(C50,1)-100,1))</f>
        <v>2</v>
      </c>
      <c r="D70" s="87">
        <f t="shared" si="31"/>
        <v>1.8</v>
      </c>
      <c r="E70" s="87">
        <f t="shared" si="31"/>
        <v>1.7</v>
      </c>
      <c r="F70" s="87">
        <f t="shared" si="31"/>
        <v>2.1</v>
      </c>
      <c r="G70" s="87">
        <f t="shared" si="31"/>
        <v>2.2999999999999998</v>
      </c>
      <c r="H70" s="87">
        <f t="shared" si="31"/>
        <v>2.9</v>
      </c>
      <c r="I70" s="87">
        <f t="shared" si="31"/>
        <v>3</v>
      </c>
      <c r="J70" s="87">
        <f t="shared" si="31"/>
        <v>2.8</v>
      </c>
      <c r="K70" s="87">
        <f t="shared" si="31"/>
        <v>2.8</v>
      </c>
      <c r="L70" s="87">
        <f t="shared" si="31"/>
        <v>2.7</v>
      </c>
      <c r="M70" s="87">
        <f t="shared" si="31"/>
        <v>2.5</v>
      </c>
      <c r="N70" s="87">
        <f t="shared" si="31"/>
        <v>2.6</v>
      </c>
      <c r="O70" s="87">
        <f t="shared" si="31"/>
        <v>2.4</v>
      </c>
    </row>
    <row r="71" spans="1:15" ht="12.75" customHeight="1" x14ac:dyDescent="0.2">
      <c r="A71" s="66">
        <v>2020</v>
      </c>
      <c r="B71" s="46"/>
      <c r="C71" s="87">
        <f t="shared" ref="C71:O71" si="32">IF(C52=0," ",ROUND(ROUND(C52,1)*100/ROUND(C51,1)-100,1))</f>
        <v>2.7</v>
      </c>
      <c r="D71" s="87">
        <f t="shared" si="32"/>
        <v>2.6</v>
      </c>
      <c r="E71" s="87">
        <f t="shared" si="32"/>
        <v>2.9</v>
      </c>
      <c r="F71" s="87">
        <f t="shared" si="32"/>
        <v>2.5</v>
      </c>
      <c r="G71" s="87">
        <f t="shared" si="32"/>
        <v>2</v>
      </c>
      <c r="H71" s="87">
        <f t="shared" si="32"/>
        <v>2.2999999999999998</v>
      </c>
      <c r="I71" s="87">
        <f t="shared" si="32"/>
        <v>2.5</v>
      </c>
      <c r="J71" s="87">
        <f t="shared" si="32"/>
        <v>3.4</v>
      </c>
      <c r="K71" s="87">
        <f t="shared" si="32"/>
        <v>3.2</v>
      </c>
      <c r="L71" s="87">
        <f t="shared" si="32"/>
        <v>2.9</v>
      </c>
      <c r="M71" s="104">
        <f t="shared" si="31"/>
        <v>2.6</v>
      </c>
      <c r="N71" s="104">
        <f t="shared" si="31"/>
        <v>2.6</v>
      </c>
      <c r="O71" s="87">
        <f t="shared" si="32"/>
        <v>2.7</v>
      </c>
    </row>
    <row r="72" spans="1:15" ht="12.75" customHeight="1" x14ac:dyDescent="0.2">
      <c r="A72" s="137">
        <v>2021</v>
      </c>
      <c r="B72" s="46"/>
      <c r="C72" s="104">
        <f t="shared" si="31"/>
        <v>2.7</v>
      </c>
      <c r="D72" s="104">
        <f t="shared" si="31"/>
        <v>2.4</v>
      </c>
      <c r="E72" s="104">
        <f t="shared" si="31"/>
        <v>1.8</v>
      </c>
      <c r="F72" s="104">
        <f t="shared" si="31"/>
        <v>1.6</v>
      </c>
      <c r="G72" s="87">
        <f t="shared" si="31"/>
        <v>1.8</v>
      </c>
      <c r="H72" s="87">
        <f t="shared" si="31"/>
        <v>3.7</v>
      </c>
      <c r="I72" s="87">
        <f t="shared" si="31"/>
        <v>3.2</v>
      </c>
      <c r="J72" s="87" t="str">
        <f t="shared" si="31"/>
        <v xml:space="preserve"> </v>
      </c>
      <c r="K72" s="87" t="str">
        <f t="shared" si="31"/>
        <v xml:space="preserve"> </v>
      </c>
      <c r="L72" s="87" t="str">
        <f t="shared" si="31"/>
        <v xml:space="preserve"> </v>
      </c>
      <c r="M72" s="87" t="str">
        <f t="shared" si="31"/>
        <v xml:space="preserve"> </v>
      </c>
      <c r="N72" s="87" t="str">
        <f t="shared" si="31"/>
        <v xml:space="preserve"> </v>
      </c>
      <c r="O72" s="87" t="str">
        <f t="shared" si="31"/>
        <v xml:space="preserve"> </v>
      </c>
    </row>
    <row r="73" spans="1:15" ht="7.9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">
      <c r="A75" s="147" t="s">
        <v>114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</row>
    <row r="76" spans="1:15" ht="12.75" customHeight="1" x14ac:dyDescent="0.2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2.75" customHeight="1" x14ac:dyDescent="0.2"/>
    <row r="78" spans="1:15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</row>
  </sheetData>
  <customSheetViews>
    <customSheetView guid="{14493184-DA4B-400F-B257-6CC69D97FB7C}" showPageBreaks="1" printArea="1" topLeftCell="A35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&amp;C10</oddFooter>
      </headerFooter>
    </customSheetView>
    <customSheetView guid="{ABE6FC4A-3C4E-4BD6-A100-AF953977054E}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&amp;C10</oddFooter>
      </headerFooter>
    </customSheetView>
    <customSheetView guid="{9F831791-35FE-48B9-B51E-7149413B65FB}" topLeftCell="A22">
      <selection activeCell="V72" sqref="V7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&amp;C10</oddFooter>
      </headerFooter>
    </customSheetView>
    <customSheetView guid="{F9E9A101-0AED-4E93-9EB5-9B29754FB962}" showPageBreaks="1" printArea="1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&amp;C10</oddFooter>
      </headerFooter>
    </customSheetView>
  </customSheetViews>
  <mergeCells count="6">
    <mergeCell ref="A1:O1"/>
    <mergeCell ref="A3:O3"/>
    <mergeCell ref="A5:B10"/>
    <mergeCell ref="O5:O10"/>
    <mergeCell ref="A78:K78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&amp;C10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3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99.1</v>
      </c>
      <c r="D16" s="86">
        <v>99.4</v>
      </c>
      <c r="E16" s="86">
        <v>99.8</v>
      </c>
      <c r="F16" s="86">
        <v>99.9</v>
      </c>
      <c r="G16" s="86">
        <v>100.2</v>
      </c>
      <c r="H16" s="86">
        <v>100.2</v>
      </c>
      <c r="I16" s="86">
        <v>99.8</v>
      </c>
      <c r="J16" s="86">
        <v>100.1</v>
      </c>
      <c r="K16" s="86">
        <v>100.1</v>
      </c>
      <c r="L16" s="86">
        <v>100.4</v>
      </c>
      <c r="M16" s="86">
        <v>100.6</v>
      </c>
      <c r="N16" s="86">
        <v>100.4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101.2</v>
      </c>
      <c r="D17" s="86">
        <v>101.4</v>
      </c>
      <c r="E17" s="86">
        <v>101.6</v>
      </c>
      <c r="F17" s="86">
        <v>102</v>
      </c>
      <c r="G17" s="86">
        <v>102.3</v>
      </c>
      <c r="H17" s="86">
        <v>102.4</v>
      </c>
      <c r="I17" s="86">
        <v>102.3</v>
      </c>
      <c r="J17" s="86">
        <v>102.5</v>
      </c>
      <c r="K17" s="86">
        <v>103</v>
      </c>
      <c r="L17" s="86">
        <v>103.1</v>
      </c>
      <c r="M17" s="86">
        <v>103.1</v>
      </c>
      <c r="N17" s="86">
        <v>103.1</v>
      </c>
      <c r="O17" s="86">
        <v>102.3</v>
      </c>
    </row>
    <row r="18" spans="1:15" s="52" customFormat="1" ht="12.75" customHeight="1" x14ac:dyDescent="0.3">
      <c r="A18" s="66">
        <v>2017</v>
      </c>
      <c r="B18" s="46"/>
      <c r="C18" s="86">
        <v>101.5</v>
      </c>
      <c r="D18" s="86">
        <v>101.8</v>
      </c>
      <c r="E18" s="86">
        <v>101.9</v>
      </c>
      <c r="F18" s="86">
        <v>102.3</v>
      </c>
      <c r="G18" s="86">
        <v>102.5</v>
      </c>
      <c r="H18" s="86">
        <v>102.5</v>
      </c>
      <c r="I18" s="86">
        <v>102.6</v>
      </c>
      <c r="J18" s="86">
        <v>102.8</v>
      </c>
      <c r="K18" s="86">
        <v>102.9</v>
      </c>
      <c r="L18" s="86">
        <v>102.2</v>
      </c>
      <c r="M18" s="86">
        <v>102.2</v>
      </c>
      <c r="N18" s="86">
        <v>102.1</v>
      </c>
      <c r="O18" s="86">
        <v>102.3</v>
      </c>
    </row>
    <row r="19" spans="1:15" s="52" customFormat="1" ht="12.75" customHeight="1" x14ac:dyDescent="0.3">
      <c r="A19" s="66">
        <v>2018</v>
      </c>
      <c r="B19" s="46"/>
      <c r="C19" s="86">
        <v>102.5</v>
      </c>
      <c r="D19" s="86">
        <v>102.9</v>
      </c>
      <c r="E19" s="86">
        <v>103.3</v>
      </c>
      <c r="F19" s="86">
        <v>103.3</v>
      </c>
      <c r="G19" s="86">
        <v>103.4</v>
      </c>
      <c r="H19" s="86">
        <v>103.4</v>
      </c>
      <c r="I19" s="86">
        <v>103.5</v>
      </c>
      <c r="J19" s="86">
        <v>103.5</v>
      </c>
      <c r="K19" s="86">
        <v>103.7</v>
      </c>
      <c r="L19" s="86">
        <v>103.8</v>
      </c>
      <c r="M19" s="86">
        <v>104.1</v>
      </c>
      <c r="N19" s="86">
        <v>104</v>
      </c>
      <c r="O19" s="86">
        <v>103.5</v>
      </c>
    </row>
    <row r="20" spans="1:15" s="52" customFormat="1" ht="12.75" customHeight="1" x14ac:dyDescent="0.3">
      <c r="A20" s="66">
        <v>2019</v>
      </c>
      <c r="B20" s="46"/>
      <c r="C20" s="86">
        <v>104.4</v>
      </c>
      <c r="D20" s="86">
        <v>104.9</v>
      </c>
      <c r="E20" s="86">
        <v>104.8</v>
      </c>
      <c r="F20" s="86">
        <v>105</v>
      </c>
      <c r="G20" s="86">
        <v>105.5</v>
      </c>
      <c r="H20" s="86">
        <v>105.6</v>
      </c>
      <c r="I20" s="86">
        <v>105.6</v>
      </c>
      <c r="J20" s="86">
        <v>106</v>
      </c>
      <c r="K20" s="86">
        <v>106.2</v>
      </c>
      <c r="L20" s="86">
        <v>106.4</v>
      </c>
      <c r="M20" s="86">
        <v>106.4</v>
      </c>
      <c r="N20" s="86">
        <v>106.4</v>
      </c>
      <c r="O20" s="86">
        <v>105.6</v>
      </c>
    </row>
    <row r="21" spans="1:15" s="52" customFormat="1" ht="12.75" customHeight="1" x14ac:dyDescent="0.3">
      <c r="A21" s="66">
        <v>2020</v>
      </c>
      <c r="B21" s="46"/>
      <c r="C21" s="86">
        <v>106.5</v>
      </c>
      <c r="D21" s="86">
        <v>107</v>
      </c>
      <c r="E21" s="86">
        <v>106.9</v>
      </c>
      <c r="F21" s="86">
        <v>107</v>
      </c>
      <c r="G21" s="85">
        <v>107.5</v>
      </c>
      <c r="H21" s="85">
        <v>107.9</v>
      </c>
      <c r="I21" s="85">
        <v>107.3</v>
      </c>
      <c r="J21" s="85">
        <v>107.7</v>
      </c>
      <c r="K21" s="85">
        <v>107.8</v>
      </c>
      <c r="L21" s="85">
        <v>107.8</v>
      </c>
      <c r="M21" s="85">
        <v>107.9</v>
      </c>
      <c r="N21" s="85">
        <v>107.9</v>
      </c>
      <c r="O21" s="85">
        <v>107.4</v>
      </c>
    </row>
    <row r="22" spans="1:15" s="52" customFormat="1" ht="12.75" customHeight="1" x14ac:dyDescent="0.3">
      <c r="A22" s="134">
        <v>2021</v>
      </c>
      <c r="B22" s="46"/>
      <c r="C22" s="86">
        <v>109</v>
      </c>
      <c r="D22" s="86">
        <v>109.3</v>
      </c>
      <c r="E22" s="86">
        <v>110</v>
      </c>
      <c r="F22" s="86">
        <v>109.9</v>
      </c>
      <c r="G22" s="85">
        <v>110.3</v>
      </c>
      <c r="H22" s="85">
        <v>110.7</v>
      </c>
      <c r="I22" s="85">
        <v>110.9</v>
      </c>
      <c r="J22" s="85"/>
      <c r="K22" s="85"/>
      <c r="L22" s="85"/>
      <c r="M22" s="85"/>
      <c r="N22" s="85"/>
      <c r="O22" s="85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0.1</v>
      </c>
      <c r="D26" s="88">
        <f t="shared" ref="D26" si="0">IF(D16=0," ",ROUND(ROUND(D16,1)*100/ROUND(C16,1)-100,1))</f>
        <v>0.3</v>
      </c>
      <c r="E26" s="88">
        <f t="shared" ref="E26" si="1">IF(E16=0," ",ROUND(ROUND(E16,1)*100/ROUND(D16,1)-100,1))</f>
        <v>0.4</v>
      </c>
      <c r="F26" s="88">
        <f t="shared" ref="F26" si="2">IF(F16=0," ",ROUND(ROUND(F16,1)*100/ROUND(E16,1)-100,1))</f>
        <v>0.1</v>
      </c>
      <c r="G26" s="88">
        <f t="shared" ref="G26" si="3">IF(G16=0," ",ROUND(ROUND(G16,1)*100/ROUND(F16,1)-100,1))</f>
        <v>0.3</v>
      </c>
      <c r="H26" s="88">
        <f t="shared" ref="H26" si="4">IF(H16=0," ",ROUND(ROUND(H16,1)*100/ROUND(G16,1)-100,1))</f>
        <v>0</v>
      </c>
      <c r="I26" s="88">
        <f t="shared" ref="I26" si="5">IF(I16=0," ",ROUND(ROUND(I16,1)*100/ROUND(H16,1)-100,1))</f>
        <v>-0.4</v>
      </c>
      <c r="J26" s="88">
        <f t="shared" ref="J26" si="6">IF(J16=0," ",ROUND(ROUND(J16,1)*100/ROUND(I16,1)-100,1))</f>
        <v>0.3</v>
      </c>
      <c r="K26" s="88">
        <f t="shared" ref="K26" si="7">IF(K16=0," ",ROUND(ROUND(K16,1)*100/ROUND(J16,1)-100,1))</f>
        <v>0</v>
      </c>
      <c r="L26" s="88">
        <f t="shared" ref="L26" si="8">IF(L16=0," ",ROUND(ROUND(L16,1)*100/ROUND(K16,1)-100,1))</f>
        <v>0.3</v>
      </c>
      <c r="M26" s="88">
        <f t="shared" ref="M26" si="9">IF(M16=0," ",ROUND(ROUND(M16,1)*100/ROUND(L16,1)-100,1))</f>
        <v>0.2</v>
      </c>
      <c r="N26" s="88">
        <f t="shared" ref="N26" si="10">IF(N16=0," ",ROUND(ROUND(N16,1)*100/ROUND(M16,1)-100,1))</f>
        <v>-0.2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1" si="11">IF(C17=0," ",ROUND(ROUND(C17,1)*100/ROUND(N16,1)-100,1))</f>
        <v>0.8</v>
      </c>
      <c r="D27" s="88">
        <f t="shared" ref="D27:N27" si="12">IF(D17=0," ",ROUND(ROUND(D17,1)*100/ROUND(C17,1)-100,1))</f>
        <v>0.2</v>
      </c>
      <c r="E27" s="88">
        <f t="shared" si="12"/>
        <v>0.2</v>
      </c>
      <c r="F27" s="88">
        <f t="shared" si="12"/>
        <v>0.4</v>
      </c>
      <c r="G27" s="88">
        <f t="shared" si="12"/>
        <v>0.3</v>
      </c>
      <c r="H27" s="88">
        <f t="shared" si="12"/>
        <v>0.1</v>
      </c>
      <c r="I27" s="88">
        <f t="shared" si="12"/>
        <v>-0.1</v>
      </c>
      <c r="J27" s="88">
        <f t="shared" si="12"/>
        <v>0.2</v>
      </c>
      <c r="K27" s="88">
        <f t="shared" si="12"/>
        <v>0.5</v>
      </c>
      <c r="L27" s="88">
        <f t="shared" si="12"/>
        <v>0.1</v>
      </c>
      <c r="M27" s="88">
        <f t="shared" si="12"/>
        <v>0</v>
      </c>
      <c r="N27" s="88">
        <f t="shared" si="12"/>
        <v>0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1"/>
        <v>-1.6</v>
      </c>
      <c r="D28" s="88">
        <f t="shared" ref="D28:N28" si="13">IF(D18=0," ",ROUND(ROUND(D18,1)*100/ROUND(C18,1)-100,1))</f>
        <v>0.3</v>
      </c>
      <c r="E28" s="88">
        <f t="shared" si="13"/>
        <v>0.1</v>
      </c>
      <c r="F28" s="88">
        <f t="shared" si="13"/>
        <v>0.4</v>
      </c>
      <c r="G28" s="88">
        <f t="shared" si="13"/>
        <v>0.2</v>
      </c>
      <c r="H28" s="88">
        <f t="shared" si="13"/>
        <v>0</v>
      </c>
      <c r="I28" s="88">
        <f t="shared" si="13"/>
        <v>0.1</v>
      </c>
      <c r="J28" s="88">
        <f t="shared" si="13"/>
        <v>0.2</v>
      </c>
      <c r="K28" s="88">
        <f t="shared" si="13"/>
        <v>0.1</v>
      </c>
      <c r="L28" s="88">
        <f t="shared" si="13"/>
        <v>-0.7</v>
      </c>
      <c r="M28" s="88">
        <f t="shared" si="13"/>
        <v>0</v>
      </c>
      <c r="N28" s="88">
        <f t="shared" si="13"/>
        <v>-0.1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1"/>
        <v>0.4</v>
      </c>
      <c r="D29" s="88">
        <f t="shared" ref="D29:N29" si="14">IF(D19=0," ",ROUND(ROUND(D19,1)*100/ROUND(C19,1)-100,1))</f>
        <v>0.4</v>
      </c>
      <c r="E29" s="88">
        <f t="shared" si="14"/>
        <v>0.4</v>
      </c>
      <c r="F29" s="88">
        <f t="shared" si="14"/>
        <v>0</v>
      </c>
      <c r="G29" s="88">
        <f t="shared" si="14"/>
        <v>0.1</v>
      </c>
      <c r="H29" s="88">
        <f t="shared" si="14"/>
        <v>0</v>
      </c>
      <c r="I29" s="88">
        <f t="shared" si="14"/>
        <v>0.1</v>
      </c>
      <c r="J29" s="88">
        <f t="shared" si="14"/>
        <v>0</v>
      </c>
      <c r="K29" s="88">
        <f t="shared" si="14"/>
        <v>0.2</v>
      </c>
      <c r="L29" s="88">
        <f t="shared" si="14"/>
        <v>0.1</v>
      </c>
      <c r="M29" s="88">
        <f t="shared" si="14"/>
        <v>0.3</v>
      </c>
      <c r="N29" s="88">
        <f t="shared" si="14"/>
        <v>-0.1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1"/>
        <v>0.4</v>
      </c>
      <c r="D30" s="88">
        <f t="shared" ref="D30:N30" si="15">IF(D20=0," ",ROUND(ROUND(D20,1)*100/ROUND(C20,1)-100,1))</f>
        <v>0.5</v>
      </c>
      <c r="E30" s="88">
        <f t="shared" si="15"/>
        <v>-0.1</v>
      </c>
      <c r="F30" s="88">
        <f t="shared" si="15"/>
        <v>0.2</v>
      </c>
      <c r="G30" s="88">
        <f t="shared" si="15"/>
        <v>0.5</v>
      </c>
      <c r="H30" s="88">
        <f t="shared" si="15"/>
        <v>0.1</v>
      </c>
      <c r="I30" s="88">
        <f t="shared" si="15"/>
        <v>0</v>
      </c>
      <c r="J30" s="88">
        <f t="shared" si="15"/>
        <v>0.4</v>
      </c>
      <c r="K30" s="88">
        <f t="shared" si="15"/>
        <v>0.2</v>
      </c>
      <c r="L30" s="88">
        <f t="shared" si="15"/>
        <v>0.2</v>
      </c>
      <c r="M30" s="88">
        <f t="shared" si="15"/>
        <v>0</v>
      </c>
      <c r="N30" s="88">
        <f t="shared" si="15"/>
        <v>0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1"/>
        <v>0.1</v>
      </c>
      <c r="D31" s="88">
        <f t="shared" ref="D31:D32" si="16">IF(D21=0," ",ROUND(ROUND(D21,1)*100/ROUND(C21,1)-100,1))</f>
        <v>0.5</v>
      </c>
      <c r="E31" s="88">
        <f t="shared" ref="E31:F32" si="17">IF(E21=0," ",ROUND(ROUND(E21,1)*100/ROUND(D21,1)-100,1))</f>
        <v>-0.1</v>
      </c>
      <c r="F31" s="88">
        <f t="shared" si="17"/>
        <v>0.1</v>
      </c>
      <c r="G31" s="88">
        <f t="shared" ref="G31:G32" si="18">IF(G21=0," ",ROUND(ROUND(G21,1)*100/ROUND(F21,1)-100,1))</f>
        <v>0.5</v>
      </c>
      <c r="H31" s="88">
        <f t="shared" ref="H31:H32" si="19">IF(H21=0," ",ROUND(ROUND(H21,1)*100/ROUND(G21,1)-100,1))</f>
        <v>0.4</v>
      </c>
      <c r="I31" s="88">
        <f t="shared" ref="I31:I32" si="20">IF(I21=0," ",ROUND(ROUND(I21,1)*100/ROUND(H21,1)-100,1))</f>
        <v>-0.6</v>
      </c>
      <c r="J31" s="88">
        <f t="shared" ref="J31:J32" si="21">IF(J21=0," ",ROUND(ROUND(J21,1)*100/ROUND(I21,1)-100,1))</f>
        <v>0.4</v>
      </c>
      <c r="K31" s="88">
        <f t="shared" ref="K31:K32" si="22">IF(K21=0," ",ROUND(ROUND(K21,1)*100/ROUND(J21,1)-100,1))</f>
        <v>0.1</v>
      </c>
      <c r="L31" s="88">
        <f t="shared" ref="L31:L32" si="23">IF(L21=0," ",ROUND(ROUND(L21,1)*100/ROUND(K21,1)-100,1))</f>
        <v>0</v>
      </c>
      <c r="M31" s="88">
        <f t="shared" ref="M31:M32" si="24">IF(M21=0," ",ROUND(ROUND(M21,1)*100/ROUND(L21,1)-100,1))</f>
        <v>0.1</v>
      </c>
      <c r="N31" s="88">
        <f t="shared" ref="N31:N32" si="25">IF(N21=0," ",ROUND(ROUND(N21,1)*100/ROUND(M21,1)-100,1))</f>
        <v>0</v>
      </c>
      <c r="O31" s="95" t="s">
        <v>15</v>
      </c>
    </row>
    <row r="32" spans="1:15" s="52" customFormat="1" ht="12.75" customHeight="1" x14ac:dyDescent="0.3">
      <c r="A32" s="137">
        <v>2021</v>
      </c>
      <c r="B32" s="46"/>
      <c r="C32" s="88">
        <f t="shared" ref="C32" si="26">IF(C22=0," ",ROUND(ROUND(C22,1)*100/ROUND(N21,1)-100,1))</f>
        <v>1</v>
      </c>
      <c r="D32" s="88">
        <f t="shared" si="16"/>
        <v>0.3</v>
      </c>
      <c r="E32" s="88">
        <f t="shared" si="17"/>
        <v>0.6</v>
      </c>
      <c r="F32" s="88">
        <f t="shared" si="17"/>
        <v>-0.1</v>
      </c>
      <c r="G32" s="88">
        <f t="shared" si="18"/>
        <v>0.4</v>
      </c>
      <c r="H32" s="88">
        <f t="shared" si="19"/>
        <v>0.4</v>
      </c>
      <c r="I32" s="88">
        <f t="shared" si="20"/>
        <v>0.2</v>
      </c>
      <c r="J32" s="88" t="str">
        <f t="shared" si="21"/>
        <v xml:space="preserve"> </v>
      </c>
      <c r="K32" s="88" t="str">
        <f t="shared" si="22"/>
        <v xml:space="preserve"> </v>
      </c>
      <c r="L32" s="88" t="str">
        <f t="shared" si="23"/>
        <v xml:space="preserve"> </v>
      </c>
      <c r="M32" s="88" t="str">
        <f t="shared" si="24"/>
        <v xml:space="preserve"> </v>
      </c>
      <c r="N32" s="88" t="str">
        <f t="shared" si="25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27">IF(D23=0," ",ROUND(ROUND(D23,1)*100/ROUND(C23,1)-100,1))</f>
        <v xml:space="preserve"> </v>
      </c>
      <c r="E33" s="53" t="str">
        <f t="shared" si="27"/>
        <v xml:space="preserve"> </v>
      </c>
      <c r="F33" s="53" t="str">
        <f t="shared" si="27"/>
        <v xml:space="preserve"> </v>
      </c>
      <c r="G33" s="53" t="str">
        <f t="shared" si="27"/>
        <v xml:space="preserve"> </v>
      </c>
      <c r="H33" s="53" t="str">
        <f t="shared" si="27"/>
        <v xml:space="preserve"> </v>
      </c>
      <c r="I33" s="53" t="str">
        <f t="shared" si="27"/>
        <v xml:space="preserve"> </v>
      </c>
      <c r="J33" s="53" t="str">
        <f t="shared" si="27"/>
        <v xml:space="preserve"> </v>
      </c>
      <c r="K33" s="53" t="str">
        <f t="shared" si="27"/>
        <v xml:space="preserve"> </v>
      </c>
      <c r="L33" s="53" t="str">
        <f t="shared" si="27"/>
        <v xml:space="preserve"> </v>
      </c>
      <c r="M33" s="53" t="str">
        <f t="shared" si="27"/>
        <v xml:space="preserve"> </v>
      </c>
      <c r="N33" s="53" t="str">
        <f t="shared" si="27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28">IF(C17=0," ",ROUND(ROUND(C17,1)*100/ROUND(C16,1)-100,1))</f>
        <v>2.1</v>
      </c>
      <c r="D36" s="87">
        <f t="shared" si="28"/>
        <v>2</v>
      </c>
      <c r="E36" s="87">
        <f t="shared" si="28"/>
        <v>1.8</v>
      </c>
      <c r="F36" s="87">
        <f t="shared" si="28"/>
        <v>2.1</v>
      </c>
      <c r="G36" s="87">
        <f t="shared" si="28"/>
        <v>2.1</v>
      </c>
      <c r="H36" s="87">
        <f t="shared" si="28"/>
        <v>2.2000000000000002</v>
      </c>
      <c r="I36" s="87">
        <f t="shared" si="28"/>
        <v>2.5</v>
      </c>
      <c r="J36" s="87">
        <f t="shared" si="28"/>
        <v>2.4</v>
      </c>
      <c r="K36" s="87">
        <f t="shared" si="28"/>
        <v>2.9</v>
      </c>
      <c r="L36" s="87">
        <f t="shared" si="28"/>
        <v>2.7</v>
      </c>
      <c r="M36" s="87">
        <f t="shared" si="28"/>
        <v>2.5</v>
      </c>
      <c r="N36" s="87">
        <f t="shared" si="28"/>
        <v>2.7</v>
      </c>
      <c r="O36" s="87">
        <f t="shared" si="28"/>
        <v>2.2999999999999998</v>
      </c>
    </row>
    <row r="37" spans="1:15" s="52" customFormat="1" ht="12.75" customHeight="1" x14ac:dyDescent="0.3">
      <c r="A37" s="66">
        <v>2017</v>
      </c>
      <c r="B37" s="46"/>
      <c r="C37" s="87">
        <f t="shared" ref="C37:O37" si="29">IF(C18=0," ",ROUND(ROUND(C18,1)*100/ROUND(C17,1)-100,1))</f>
        <v>0.3</v>
      </c>
      <c r="D37" s="87">
        <f t="shared" si="29"/>
        <v>0.4</v>
      </c>
      <c r="E37" s="87">
        <f t="shared" si="29"/>
        <v>0.3</v>
      </c>
      <c r="F37" s="87">
        <f t="shared" si="29"/>
        <v>0.3</v>
      </c>
      <c r="G37" s="87">
        <f t="shared" si="29"/>
        <v>0.2</v>
      </c>
      <c r="H37" s="87">
        <f t="shared" si="29"/>
        <v>0.1</v>
      </c>
      <c r="I37" s="87">
        <f t="shared" si="29"/>
        <v>0.3</v>
      </c>
      <c r="J37" s="87">
        <f t="shared" si="29"/>
        <v>0.3</v>
      </c>
      <c r="K37" s="87">
        <f t="shared" si="29"/>
        <v>-0.1</v>
      </c>
      <c r="L37" s="87">
        <f t="shared" si="29"/>
        <v>-0.9</v>
      </c>
      <c r="M37" s="87">
        <f t="shared" si="29"/>
        <v>-0.9</v>
      </c>
      <c r="N37" s="87">
        <f t="shared" si="29"/>
        <v>-1</v>
      </c>
      <c r="O37" s="87">
        <f t="shared" si="29"/>
        <v>0</v>
      </c>
    </row>
    <row r="38" spans="1:15" s="52" customFormat="1" ht="12.75" customHeight="1" x14ac:dyDescent="0.3">
      <c r="A38" s="66">
        <v>2018</v>
      </c>
      <c r="B38" s="46"/>
      <c r="C38" s="87">
        <f t="shared" ref="C38:O38" si="30">IF(C19=0," ",ROUND(ROUND(C19,1)*100/ROUND(C18,1)-100,1))</f>
        <v>1</v>
      </c>
      <c r="D38" s="87">
        <f t="shared" si="30"/>
        <v>1.1000000000000001</v>
      </c>
      <c r="E38" s="87">
        <f t="shared" si="30"/>
        <v>1.4</v>
      </c>
      <c r="F38" s="87">
        <f t="shared" si="30"/>
        <v>1</v>
      </c>
      <c r="G38" s="87">
        <f t="shared" si="30"/>
        <v>0.9</v>
      </c>
      <c r="H38" s="87">
        <f t="shared" si="30"/>
        <v>0.9</v>
      </c>
      <c r="I38" s="87">
        <f t="shared" si="30"/>
        <v>0.9</v>
      </c>
      <c r="J38" s="87">
        <f t="shared" si="30"/>
        <v>0.7</v>
      </c>
      <c r="K38" s="87">
        <f t="shared" si="30"/>
        <v>0.8</v>
      </c>
      <c r="L38" s="87">
        <f t="shared" si="30"/>
        <v>1.6</v>
      </c>
      <c r="M38" s="87">
        <f t="shared" si="30"/>
        <v>1.9</v>
      </c>
      <c r="N38" s="87">
        <f t="shared" si="30"/>
        <v>1.9</v>
      </c>
      <c r="O38" s="87">
        <f t="shared" si="30"/>
        <v>1.2</v>
      </c>
    </row>
    <row r="39" spans="1:15" s="52" customFormat="1" ht="12.75" customHeight="1" x14ac:dyDescent="0.3">
      <c r="A39" s="66">
        <v>2019</v>
      </c>
      <c r="B39" s="46"/>
      <c r="C39" s="87">
        <f t="shared" ref="C39:O41" si="31">IF(C20=0," ",ROUND(ROUND(C20,1)*100/ROUND(C19,1)-100,1))</f>
        <v>1.9</v>
      </c>
      <c r="D39" s="87">
        <f t="shared" si="31"/>
        <v>1.9</v>
      </c>
      <c r="E39" s="87">
        <f t="shared" si="31"/>
        <v>1.5</v>
      </c>
      <c r="F39" s="87">
        <f t="shared" si="31"/>
        <v>1.6</v>
      </c>
      <c r="G39" s="87">
        <f t="shared" si="31"/>
        <v>2</v>
      </c>
      <c r="H39" s="87">
        <f t="shared" si="31"/>
        <v>2.1</v>
      </c>
      <c r="I39" s="87">
        <f t="shared" si="31"/>
        <v>2</v>
      </c>
      <c r="J39" s="87">
        <f t="shared" si="31"/>
        <v>2.4</v>
      </c>
      <c r="K39" s="87">
        <f t="shared" si="31"/>
        <v>2.4</v>
      </c>
      <c r="L39" s="87">
        <f t="shared" si="31"/>
        <v>2.5</v>
      </c>
      <c r="M39" s="87">
        <f t="shared" si="31"/>
        <v>2.2000000000000002</v>
      </c>
      <c r="N39" s="87">
        <f t="shared" si="31"/>
        <v>2.2999999999999998</v>
      </c>
      <c r="O39" s="87">
        <f t="shared" si="31"/>
        <v>2</v>
      </c>
    </row>
    <row r="40" spans="1:15" s="52" customFormat="1" ht="12.75" customHeight="1" x14ac:dyDescent="0.3">
      <c r="A40" s="66">
        <v>2020</v>
      </c>
      <c r="B40" s="46"/>
      <c r="C40" s="87">
        <f t="shared" ref="C40:O40" si="32">IF(C21=0," ",ROUND(ROUND(C21,1)*100/ROUND(C20,1)-100,1))</f>
        <v>2</v>
      </c>
      <c r="D40" s="87">
        <f t="shared" si="32"/>
        <v>2</v>
      </c>
      <c r="E40" s="87">
        <f t="shared" si="32"/>
        <v>2</v>
      </c>
      <c r="F40" s="87">
        <f t="shared" si="32"/>
        <v>1.9</v>
      </c>
      <c r="G40" s="87">
        <f t="shared" si="32"/>
        <v>1.9</v>
      </c>
      <c r="H40" s="87">
        <f t="shared" si="32"/>
        <v>2.2000000000000002</v>
      </c>
      <c r="I40" s="87">
        <f t="shared" si="32"/>
        <v>1.6</v>
      </c>
      <c r="J40" s="87">
        <f t="shared" si="32"/>
        <v>1.6</v>
      </c>
      <c r="K40" s="87">
        <f t="shared" si="32"/>
        <v>1.5</v>
      </c>
      <c r="L40" s="87">
        <f t="shared" si="32"/>
        <v>1.3</v>
      </c>
      <c r="M40" s="87">
        <f t="shared" si="32"/>
        <v>1.4</v>
      </c>
      <c r="N40" s="87">
        <f t="shared" si="32"/>
        <v>1.4</v>
      </c>
      <c r="O40" s="87">
        <f t="shared" si="32"/>
        <v>1.7</v>
      </c>
    </row>
    <row r="41" spans="1:15" s="52" customFormat="1" ht="12.75" customHeight="1" x14ac:dyDescent="0.3">
      <c r="A41" s="137">
        <v>2021</v>
      </c>
      <c r="B41" s="46"/>
      <c r="C41" s="87">
        <f t="shared" si="31"/>
        <v>2.2999999999999998</v>
      </c>
      <c r="D41" s="87">
        <f t="shared" si="31"/>
        <v>2.1</v>
      </c>
      <c r="E41" s="87">
        <f t="shared" si="31"/>
        <v>2.9</v>
      </c>
      <c r="F41" s="87">
        <f t="shared" si="31"/>
        <v>2.7</v>
      </c>
      <c r="G41" s="87">
        <f t="shared" si="31"/>
        <v>2.6</v>
      </c>
      <c r="H41" s="87">
        <f t="shared" si="31"/>
        <v>2.6</v>
      </c>
      <c r="I41" s="87">
        <f t="shared" si="31"/>
        <v>3.4</v>
      </c>
      <c r="J41" s="87" t="str">
        <f t="shared" si="31"/>
        <v xml:space="preserve"> </v>
      </c>
      <c r="K41" s="87" t="str">
        <f t="shared" si="31"/>
        <v xml:space="preserve"> </v>
      </c>
      <c r="L41" s="87" t="str">
        <f t="shared" si="31"/>
        <v xml:space="preserve"> </v>
      </c>
      <c r="M41" s="87" t="str">
        <f t="shared" si="31"/>
        <v xml:space="preserve"> </v>
      </c>
      <c r="N41" s="87" t="str">
        <f t="shared" si="31"/>
        <v xml:space="preserve"> </v>
      </c>
      <c r="O41" s="87" t="str">
        <f t="shared" si="31"/>
        <v xml:space="preserve"> </v>
      </c>
    </row>
    <row r="42" spans="1:15" ht="12.75" customHeight="1" x14ac:dyDescent="0.25"/>
    <row r="43" spans="1:15" x14ac:dyDescent="0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spans="1:15" s="49" customFormat="1" ht="12.75" customHeigh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s="49" customFormat="1" ht="12.75" customHeight="1" x14ac:dyDescent="0.3"/>
    <row r="46" spans="1:15" s="49" customFormat="1" ht="12.75" customHeight="1" x14ac:dyDescent="0.3">
      <c r="A46" s="6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49" customFormat="1" ht="12.75" customHeight="1" x14ac:dyDescent="0.3">
      <c r="A47" s="6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12.75" customHeight="1" x14ac:dyDescent="0.25">
      <c r="A48" s="6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12.75" customHeight="1" x14ac:dyDescent="0.25">
      <c r="A49" s="6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49" customFormat="1" ht="12.75" customHeight="1" x14ac:dyDescent="0.25">
      <c r="A50" s="6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49" customFormat="1" ht="12.75" customHeight="1" x14ac:dyDescent="0.25">
      <c r="A51" s="6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49" customFormat="1" ht="12.75" customHeight="1" x14ac:dyDescent="0.25">
      <c r="A52" s="6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s="49" customFormat="1" ht="12.7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49" customFormat="1" ht="12.75" customHeight="1" x14ac:dyDescent="0.25"/>
    <row r="55" spans="1:15" s="49" customFormat="1" ht="12.75" customHeight="1" x14ac:dyDescent="0.25">
      <c r="A55" s="67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68"/>
    </row>
    <row r="56" spans="1:15" s="49" customFormat="1" ht="12.75" customHeight="1" x14ac:dyDescent="0.25">
      <c r="A56" s="67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68"/>
    </row>
    <row r="57" spans="1:15" s="49" customFormat="1" ht="12.75" customHeight="1" x14ac:dyDescent="0.25">
      <c r="A57" s="6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68"/>
    </row>
    <row r="58" spans="1:15" s="49" customFormat="1" ht="12.75" customHeight="1" x14ac:dyDescent="0.25">
      <c r="A58" s="67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68"/>
    </row>
    <row r="59" spans="1:15" s="49" customFormat="1" ht="12.75" customHeight="1" x14ac:dyDescent="0.25">
      <c r="A59" s="67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68"/>
    </row>
    <row r="60" spans="1:15" s="49" customFormat="1" ht="12.75" customHeight="1" x14ac:dyDescent="0.25">
      <c r="A60" s="67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8"/>
    </row>
    <row r="61" spans="1:15" s="49" customFormat="1" ht="12.75" customHeight="1" x14ac:dyDescent="0.25">
      <c r="A61" s="67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8"/>
    </row>
    <row r="62" spans="1:15" s="49" customFormat="1" ht="12.75" customHeight="1" x14ac:dyDescent="0.25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49" customFormat="1" ht="12.75" customHeight="1" x14ac:dyDescent="0.25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76" customFormat="1" ht="12.75" customHeight="1" x14ac:dyDescent="0.2">
      <c r="A64" s="67"/>
      <c r="B64" s="4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s="76" customFormat="1" ht="12.75" customHeight="1" x14ac:dyDescent="0.2">
      <c r="A65" s="67"/>
      <c r="B65" s="4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s="76" customFormat="1" ht="12.75" customHeight="1" x14ac:dyDescent="0.2">
      <c r="A66" s="67"/>
      <c r="B66" s="4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s="76" customFormat="1" ht="12.75" customHeight="1" x14ac:dyDescent="0.2">
      <c r="A67" s="67"/>
      <c r="B67" s="4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s="76" customFormat="1" ht="12.75" customHeight="1" x14ac:dyDescent="0.2">
      <c r="A68" s="67"/>
      <c r="B68" s="4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s="76" customFormat="1" ht="12.75" customHeight="1" x14ac:dyDescent="0.2"/>
    <row r="70" spans="1:15" s="76" customFormat="1" ht="12.75" customHeight="1" x14ac:dyDescent="0.2"/>
  </sheetData>
  <customSheetViews>
    <customSheetView guid="{14493184-DA4B-400F-B257-6CC69D97FB7C}" showPageBreaks="1" printArea="1">
      <selection activeCell="I21" sqref="I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&amp;C11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&amp;C11</oddFooter>
      </headerFooter>
    </customSheetView>
    <customSheetView guid="{9F831791-35FE-48B9-B51E-7149413B65FB}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&amp;C11</oddFooter>
      </headerFooter>
    </customSheetView>
    <customSheetView guid="{F9E9A101-0AED-4E93-9EB5-9B29754FB962}" showPageBreaks="1" printArea="1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&amp;C11</oddFooter>
      </headerFooter>
    </customSheetView>
  </customSheetViews>
  <mergeCells count="5">
    <mergeCell ref="A1:O1"/>
    <mergeCell ref="A3:O3"/>
    <mergeCell ref="A5:B10"/>
    <mergeCell ref="O5:O10"/>
    <mergeCell ref="A43:K43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&amp;C11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25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98.7</v>
      </c>
      <c r="D16" s="86">
        <v>99.3</v>
      </c>
      <c r="E16" s="86">
        <v>99.7</v>
      </c>
      <c r="F16" s="86">
        <v>100</v>
      </c>
      <c r="G16" s="86">
        <v>100.1</v>
      </c>
      <c r="H16" s="86">
        <v>100.1</v>
      </c>
      <c r="I16" s="86">
        <v>100.3</v>
      </c>
      <c r="J16" s="86">
        <v>100.5</v>
      </c>
      <c r="K16" s="86">
        <v>100.5</v>
      </c>
      <c r="L16" s="86">
        <v>100.6</v>
      </c>
      <c r="M16" s="86">
        <v>99.9</v>
      </c>
      <c r="N16" s="86">
        <v>100.2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99.6</v>
      </c>
      <c r="D17" s="86">
        <v>100.1</v>
      </c>
      <c r="E17" s="86">
        <v>100.7</v>
      </c>
      <c r="F17" s="86">
        <v>100.8</v>
      </c>
      <c r="G17" s="86">
        <v>101.1</v>
      </c>
      <c r="H17" s="86">
        <v>101.1</v>
      </c>
      <c r="I17" s="86">
        <v>101.6</v>
      </c>
      <c r="J17" s="86">
        <v>101.6</v>
      </c>
      <c r="K17" s="86">
        <v>101.6</v>
      </c>
      <c r="L17" s="86">
        <v>101.6</v>
      </c>
      <c r="M17" s="86">
        <v>101</v>
      </c>
      <c r="N17" s="86">
        <v>101.4</v>
      </c>
      <c r="O17" s="86">
        <v>101</v>
      </c>
    </row>
    <row r="18" spans="1:15" s="52" customFormat="1" ht="12.75" customHeight="1" x14ac:dyDescent="0.3">
      <c r="A18" s="66">
        <v>2017</v>
      </c>
      <c r="B18" s="46"/>
      <c r="C18" s="86">
        <v>100.6</v>
      </c>
      <c r="D18" s="86">
        <v>101.3</v>
      </c>
      <c r="E18" s="86">
        <v>101.7</v>
      </c>
      <c r="F18" s="86">
        <v>102.1</v>
      </c>
      <c r="G18" s="86">
        <v>102.2</v>
      </c>
      <c r="H18" s="86">
        <v>102.6</v>
      </c>
      <c r="I18" s="86">
        <v>103.1</v>
      </c>
      <c r="J18" s="86">
        <v>103.2</v>
      </c>
      <c r="K18" s="86">
        <v>103.1</v>
      </c>
      <c r="L18" s="86">
        <v>103</v>
      </c>
      <c r="M18" s="86">
        <v>102.5</v>
      </c>
      <c r="N18" s="86">
        <v>103</v>
      </c>
      <c r="O18" s="86">
        <v>102.4</v>
      </c>
    </row>
    <row r="19" spans="1:15" s="52" customFormat="1" ht="12.75" customHeight="1" x14ac:dyDescent="0.3">
      <c r="A19" s="66">
        <v>2018</v>
      </c>
      <c r="B19" s="46"/>
      <c r="C19" s="86">
        <v>102.3</v>
      </c>
      <c r="D19" s="86">
        <v>102.8</v>
      </c>
      <c r="E19" s="86">
        <v>103.5</v>
      </c>
      <c r="F19" s="86">
        <v>103.6</v>
      </c>
      <c r="G19" s="86">
        <v>104.1</v>
      </c>
      <c r="H19" s="86">
        <v>104.2</v>
      </c>
      <c r="I19" s="86">
        <v>104.6</v>
      </c>
      <c r="J19" s="86">
        <v>104.8</v>
      </c>
      <c r="K19" s="86">
        <v>104.8</v>
      </c>
      <c r="L19" s="86">
        <v>105</v>
      </c>
      <c r="M19" s="86">
        <v>104.1</v>
      </c>
      <c r="N19" s="86">
        <v>104.4</v>
      </c>
      <c r="O19" s="86">
        <v>104</v>
      </c>
    </row>
    <row r="20" spans="1:15" s="52" customFormat="1" ht="12.75" customHeight="1" x14ac:dyDescent="0.3">
      <c r="A20" s="66">
        <v>2019</v>
      </c>
      <c r="B20" s="46"/>
      <c r="C20" s="86">
        <v>103.9</v>
      </c>
      <c r="D20" s="86">
        <v>104.5</v>
      </c>
      <c r="E20" s="86">
        <v>104.9</v>
      </c>
      <c r="F20" s="86">
        <v>105.7</v>
      </c>
      <c r="G20" s="86">
        <v>105.7</v>
      </c>
      <c r="H20" s="86">
        <v>106.2</v>
      </c>
      <c r="I20" s="86">
        <v>106.5</v>
      </c>
      <c r="J20" s="86">
        <v>106.5</v>
      </c>
      <c r="K20" s="86">
        <v>106.5</v>
      </c>
      <c r="L20" s="86">
        <v>106.6</v>
      </c>
      <c r="M20" s="86">
        <v>105.8</v>
      </c>
      <c r="N20" s="86">
        <v>106.4</v>
      </c>
      <c r="O20" s="86">
        <v>105.8</v>
      </c>
    </row>
    <row r="21" spans="1:15" s="52" customFormat="1" ht="12.75" customHeight="1" x14ac:dyDescent="0.3">
      <c r="A21" s="66">
        <v>2020</v>
      </c>
      <c r="B21" s="46"/>
      <c r="C21" s="86">
        <v>105.5</v>
      </c>
      <c r="D21" s="86">
        <v>106.3</v>
      </c>
      <c r="E21" s="86">
        <v>106.6</v>
      </c>
      <c r="F21" s="86">
        <v>107.4</v>
      </c>
      <c r="G21" s="85">
        <v>107.3</v>
      </c>
      <c r="H21" s="85">
        <v>107.8</v>
      </c>
      <c r="I21" s="85">
        <v>107.3</v>
      </c>
      <c r="J21" s="85">
        <v>107.4</v>
      </c>
      <c r="K21" s="85">
        <v>107.2</v>
      </c>
      <c r="L21" s="85">
        <v>107.3</v>
      </c>
      <c r="M21" s="85">
        <v>106.4</v>
      </c>
      <c r="N21" s="86">
        <v>106.7</v>
      </c>
      <c r="O21" s="86">
        <v>106.9</v>
      </c>
    </row>
    <row r="22" spans="1:15" s="52" customFormat="1" ht="12.75" customHeight="1" x14ac:dyDescent="0.3">
      <c r="A22" s="134">
        <v>2021</v>
      </c>
      <c r="B22" s="46"/>
      <c r="C22" s="86">
        <v>107.3</v>
      </c>
      <c r="D22" s="86">
        <v>107.8</v>
      </c>
      <c r="E22" s="86">
        <v>108.1</v>
      </c>
      <c r="F22" s="86">
        <v>108.8</v>
      </c>
      <c r="G22" s="85">
        <v>109.3</v>
      </c>
      <c r="H22" s="85">
        <v>109.6</v>
      </c>
      <c r="I22" s="85">
        <v>110.5</v>
      </c>
      <c r="J22" s="85"/>
      <c r="K22" s="85"/>
      <c r="L22" s="85"/>
      <c r="M22" s="85"/>
      <c r="N22" s="86"/>
      <c r="O22" s="86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-0.7</v>
      </c>
      <c r="D26" s="88">
        <f t="shared" ref="D26:N26" si="0">IF(D16=0," ",ROUND(ROUND(D16,1)*100/ROUND(C16,1)-100,1))</f>
        <v>0.6</v>
      </c>
      <c r="E26" s="88">
        <f t="shared" si="0"/>
        <v>0.4</v>
      </c>
      <c r="F26" s="88">
        <f t="shared" si="0"/>
        <v>0.3</v>
      </c>
      <c r="G26" s="88">
        <f t="shared" si="0"/>
        <v>0.1</v>
      </c>
      <c r="H26" s="88">
        <f t="shared" si="0"/>
        <v>0</v>
      </c>
      <c r="I26" s="88">
        <f t="shared" si="0"/>
        <v>0.2</v>
      </c>
      <c r="J26" s="88">
        <f t="shared" si="0"/>
        <v>0.2</v>
      </c>
      <c r="K26" s="88">
        <f t="shared" si="0"/>
        <v>0</v>
      </c>
      <c r="L26" s="88">
        <f t="shared" si="0"/>
        <v>0.1</v>
      </c>
      <c r="M26" s="88">
        <f t="shared" si="0"/>
        <v>-0.7</v>
      </c>
      <c r="N26" s="88">
        <f t="shared" si="0"/>
        <v>0.3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1" si="1">IF(C17=0," ",ROUND(ROUND(C17,1)*100/ROUND(N16,1)-100,1))</f>
        <v>-0.6</v>
      </c>
      <c r="D27" s="88">
        <f t="shared" ref="D27:N27" si="2">IF(D17=0," ",ROUND(ROUND(D17,1)*100/ROUND(C17,1)-100,1))</f>
        <v>0.5</v>
      </c>
      <c r="E27" s="88">
        <f t="shared" si="2"/>
        <v>0.6</v>
      </c>
      <c r="F27" s="88">
        <f t="shared" si="2"/>
        <v>0.1</v>
      </c>
      <c r="G27" s="88">
        <f t="shared" si="2"/>
        <v>0.3</v>
      </c>
      <c r="H27" s="88">
        <f t="shared" si="2"/>
        <v>0</v>
      </c>
      <c r="I27" s="88">
        <f t="shared" si="2"/>
        <v>0.5</v>
      </c>
      <c r="J27" s="88">
        <f t="shared" si="2"/>
        <v>0</v>
      </c>
      <c r="K27" s="88">
        <f t="shared" si="2"/>
        <v>0</v>
      </c>
      <c r="L27" s="88">
        <f t="shared" si="2"/>
        <v>0</v>
      </c>
      <c r="M27" s="88">
        <f t="shared" si="2"/>
        <v>-0.6</v>
      </c>
      <c r="N27" s="88">
        <f t="shared" si="2"/>
        <v>0.4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-0.8</v>
      </c>
      <c r="D28" s="88">
        <f t="shared" ref="D28:N28" si="3">IF(D18=0," ",ROUND(ROUND(D18,1)*100/ROUND(C18,1)-100,1))</f>
        <v>0.7</v>
      </c>
      <c r="E28" s="88">
        <f t="shared" si="3"/>
        <v>0.4</v>
      </c>
      <c r="F28" s="88">
        <f t="shared" si="3"/>
        <v>0.4</v>
      </c>
      <c r="G28" s="88">
        <f t="shared" si="3"/>
        <v>0.1</v>
      </c>
      <c r="H28" s="88">
        <f t="shared" si="3"/>
        <v>0.4</v>
      </c>
      <c r="I28" s="88">
        <f t="shared" si="3"/>
        <v>0.5</v>
      </c>
      <c r="J28" s="88">
        <f t="shared" si="3"/>
        <v>0.1</v>
      </c>
      <c r="K28" s="88">
        <f t="shared" si="3"/>
        <v>-0.1</v>
      </c>
      <c r="L28" s="88">
        <f t="shared" si="3"/>
        <v>-0.1</v>
      </c>
      <c r="M28" s="88">
        <f t="shared" si="3"/>
        <v>-0.5</v>
      </c>
      <c r="N28" s="88">
        <f t="shared" si="3"/>
        <v>0.5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-0.7</v>
      </c>
      <c r="D29" s="88">
        <f t="shared" ref="D29:N29" si="4">IF(D19=0," ",ROUND(ROUND(D19,1)*100/ROUND(C19,1)-100,1))</f>
        <v>0.5</v>
      </c>
      <c r="E29" s="88">
        <f t="shared" si="4"/>
        <v>0.7</v>
      </c>
      <c r="F29" s="88">
        <f t="shared" si="4"/>
        <v>0.1</v>
      </c>
      <c r="G29" s="88">
        <f t="shared" si="4"/>
        <v>0.5</v>
      </c>
      <c r="H29" s="88">
        <f t="shared" si="4"/>
        <v>0.1</v>
      </c>
      <c r="I29" s="88">
        <f t="shared" si="4"/>
        <v>0.4</v>
      </c>
      <c r="J29" s="88">
        <f t="shared" si="4"/>
        <v>0.2</v>
      </c>
      <c r="K29" s="88">
        <f t="shared" si="4"/>
        <v>0</v>
      </c>
      <c r="L29" s="88">
        <f t="shared" si="4"/>
        <v>0.2</v>
      </c>
      <c r="M29" s="88">
        <f t="shared" si="4"/>
        <v>-0.9</v>
      </c>
      <c r="N29" s="88">
        <f t="shared" si="4"/>
        <v>0.3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-0.5</v>
      </c>
      <c r="D30" s="88">
        <f t="shared" ref="D30:N32" si="5">IF(D20=0," ",ROUND(ROUND(D20,1)*100/ROUND(C20,1)-100,1))</f>
        <v>0.6</v>
      </c>
      <c r="E30" s="88">
        <f t="shared" si="5"/>
        <v>0.4</v>
      </c>
      <c r="F30" s="88">
        <f t="shared" si="5"/>
        <v>0.8</v>
      </c>
      <c r="G30" s="88">
        <f t="shared" si="5"/>
        <v>0</v>
      </c>
      <c r="H30" s="88">
        <f t="shared" si="5"/>
        <v>0.5</v>
      </c>
      <c r="I30" s="88">
        <f t="shared" si="5"/>
        <v>0.3</v>
      </c>
      <c r="J30" s="88">
        <f t="shared" si="5"/>
        <v>0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0.6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-0.8</v>
      </c>
      <c r="D31" s="88">
        <f t="shared" ref="D31:N31" si="6">IF(D21=0," ",ROUND(ROUND(D21,1)*100/ROUND(C21,1)-100,1))</f>
        <v>0.8</v>
      </c>
      <c r="E31" s="88">
        <f t="shared" si="6"/>
        <v>0.3</v>
      </c>
      <c r="F31" s="88">
        <f>IF(F21=0," ",ROUND(ROUND(F21,1)*100/ROUND(E21,1)-100,1))</f>
        <v>0.8</v>
      </c>
      <c r="G31" s="88">
        <f>IF(G21=0," ",ROUND(ROUND(G21,1)*100/ROUND(F21,1)-100,1))</f>
        <v>-0.1</v>
      </c>
      <c r="H31" s="88">
        <f t="shared" si="6"/>
        <v>0.5</v>
      </c>
      <c r="I31" s="88">
        <f t="shared" si="6"/>
        <v>-0.5</v>
      </c>
      <c r="J31" s="88">
        <f t="shared" si="6"/>
        <v>0.1</v>
      </c>
      <c r="K31" s="88">
        <f t="shared" si="6"/>
        <v>-0.2</v>
      </c>
      <c r="L31" s="88">
        <f t="shared" si="6"/>
        <v>0.1</v>
      </c>
      <c r="M31" s="88">
        <f t="shared" si="6"/>
        <v>-0.8</v>
      </c>
      <c r="N31" s="88">
        <f t="shared" si="6"/>
        <v>0.3</v>
      </c>
      <c r="O31" s="95" t="s">
        <v>15</v>
      </c>
    </row>
    <row r="32" spans="1:15" s="52" customFormat="1" ht="12.75" customHeight="1" x14ac:dyDescent="0.3">
      <c r="A32" s="137">
        <v>2021</v>
      </c>
      <c r="B32" s="46"/>
      <c r="C32" s="88">
        <f t="shared" ref="C32" si="7">IF(C22=0," ",ROUND(ROUND(C22,1)*100/ROUND(N21,1)-100,1))</f>
        <v>0.6</v>
      </c>
      <c r="D32" s="88">
        <f t="shared" si="5"/>
        <v>0.5</v>
      </c>
      <c r="E32" s="88">
        <f t="shared" si="5"/>
        <v>0.3</v>
      </c>
      <c r="F32" s="88">
        <f t="shared" si="5"/>
        <v>0.6</v>
      </c>
      <c r="G32" s="88">
        <f t="shared" si="5"/>
        <v>0.5</v>
      </c>
      <c r="H32" s="88">
        <f t="shared" si="5"/>
        <v>0.3</v>
      </c>
      <c r="I32" s="88">
        <f t="shared" si="5"/>
        <v>0.8</v>
      </c>
      <c r="J32" s="88" t="str">
        <f t="shared" si="5"/>
        <v xml:space="preserve"> </v>
      </c>
      <c r="K32" s="88" t="str">
        <f t="shared" si="5"/>
        <v xml:space="preserve"> </v>
      </c>
      <c r="L32" s="88" t="str">
        <f t="shared" si="5"/>
        <v xml:space="preserve"> </v>
      </c>
      <c r="M32" s="88" t="str">
        <f t="shared" si="5"/>
        <v xml:space="preserve"> </v>
      </c>
      <c r="N32" s="88" t="str">
        <f t="shared" si="5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9">IF(C17=0," ",ROUND(ROUND(C17,1)*100/ROUND(C16,1)-100,1))</f>
        <v>0.9</v>
      </c>
      <c r="D36" s="87">
        <f t="shared" si="9"/>
        <v>0.8</v>
      </c>
      <c r="E36" s="87">
        <f t="shared" si="9"/>
        <v>1</v>
      </c>
      <c r="F36" s="87">
        <f t="shared" si="9"/>
        <v>0.8</v>
      </c>
      <c r="G36" s="87">
        <f t="shared" si="9"/>
        <v>1</v>
      </c>
      <c r="H36" s="87">
        <f t="shared" si="9"/>
        <v>1</v>
      </c>
      <c r="I36" s="87">
        <f t="shared" si="9"/>
        <v>1.3</v>
      </c>
      <c r="J36" s="87">
        <f t="shared" si="9"/>
        <v>1.1000000000000001</v>
      </c>
      <c r="K36" s="87">
        <f t="shared" si="9"/>
        <v>1.1000000000000001</v>
      </c>
      <c r="L36" s="87">
        <f t="shared" si="9"/>
        <v>1</v>
      </c>
      <c r="M36" s="87">
        <f t="shared" si="9"/>
        <v>1.1000000000000001</v>
      </c>
      <c r="N36" s="87">
        <f t="shared" si="9"/>
        <v>1.2</v>
      </c>
      <c r="O36" s="87">
        <f t="shared" si="9"/>
        <v>1</v>
      </c>
    </row>
    <row r="37" spans="1:15" s="52" customFormat="1" ht="12.75" customHeight="1" x14ac:dyDescent="0.3">
      <c r="A37" s="66">
        <v>2017</v>
      </c>
      <c r="B37" s="46"/>
      <c r="C37" s="87">
        <f t="shared" ref="C37:O37" si="10">IF(C18=0," ",ROUND(ROUND(C18,1)*100/ROUND(C17,1)-100,1))</f>
        <v>1</v>
      </c>
      <c r="D37" s="87">
        <f t="shared" si="10"/>
        <v>1.2</v>
      </c>
      <c r="E37" s="87">
        <f t="shared" si="10"/>
        <v>1</v>
      </c>
      <c r="F37" s="87">
        <f t="shared" si="10"/>
        <v>1.3</v>
      </c>
      <c r="G37" s="87">
        <f t="shared" si="10"/>
        <v>1.1000000000000001</v>
      </c>
      <c r="H37" s="87">
        <f t="shared" si="10"/>
        <v>1.5</v>
      </c>
      <c r="I37" s="87">
        <f t="shared" si="10"/>
        <v>1.5</v>
      </c>
      <c r="J37" s="87">
        <f t="shared" si="10"/>
        <v>1.6</v>
      </c>
      <c r="K37" s="87">
        <f t="shared" si="10"/>
        <v>1.5</v>
      </c>
      <c r="L37" s="87">
        <f t="shared" si="10"/>
        <v>1.4</v>
      </c>
      <c r="M37" s="87">
        <f t="shared" si="10"/>
        <v>1.5</v>
      </c>
      <c r="N37" s="87">
        <f t="shared" si="10"/>
        <v>1.6</v>
      </c>
      <c r="O37" s="87">
        <f t="shared" si="10"/>
        <v>1.4</v>
      </c>
    </row>
    <row r="38" spans="1:15" s="52" customFormat="1" ht="12.75" customHeight="1" x14ac:dyDescent="0.3">
      <c r="A38" s="66">
        <v>2018</v>
      </c>
      <c r="B38" s="46"/>
      <c r="C38" s="87">
        <f t="shared" ref="C38:O38" si="11">IF(C19=0," ",ROUND(ROUND(C19,1)*100/ROUND(C18,1)-100,1))</f>
        <v>1.7</v>
      </c>
      <c r="D38" s="87">
        <f t="shared" si="11"/>
        <v>1.5</v>
      </c>
      <c r="E38" s="87">
        <f t="shared" si="11"/>
        <v>1.8</v>
      </c>
      <c r="F38" s="87">
        <f t="shared" si="11"/>
        <v>1.5</v>
      </c>
      <c r="G38" s="87">
        <f t="shared" si="11"/>
        <v>1.9</v>
      </c>
      <c r="H38" s="87">
        <f t="shared" si="11"/>
        <v>1.6</v>
      </c>
      <c r="I38" s="87">
        <f t="shared" si="11"/>
        <v>1.5</v>
      </c>
      <c r="J38" s="87">
        <f t="shared" si="11"/>
        <v>1.6</v>
      </c>
      <c r="K38" s="87">
        <f t="shared" si="11"/>
        <v>1.6</v>
      </c>
      <c r="L38" s="87">
        <f t="shared" si="11"/>
        <v>1.9</v>
      </c>
      <c r="M38" s="87">
        <f t="shared" si="11"/>
        <v>1.6</v>
      </c>
      <c r="N38" s="87">
        <f t="shared" si="11"/>
        <v>1.4</v>
      </c>
      <c r="O38" s="87">
        <f t="shared" si="11"/>
        <v>1.6</v>
      </c>
    </row>
    <row r="39" spans="1:15" s="52" customFormat="1" ht="12.75" customHeight="1" x14ac:dyDescent="0.3">
      <c r="A39" s="66">
        <v>2019</v>
      </c>
      <c r="B39" s="46"/>
      <c r="C39" s="87">
        <f t="shared" ref="C39:O41" si="12">IF(C20=0," ",ROUND(ROUND(C20,1)*100/ROUND(C19,1)-100,1))</f>
        <v>1.6</v>
      </c>
      <c r="D39" s="87">
        <f t="shared" si="12"/>
        <v>1.7</v>
      </c>
      <c r="E39" s="87">
        <f t="shared" si="12"/>
        <v>1.4</v>
      </c>
      <c r="F39" s="87">
        <f t="shared" si="12"/>
        <v>2</v>
      </c>
      <c r="G39" s="87">
        <f t="shared" si="12"/>
        <v>1.5</v>
      </c>
      <c r="H39" s="87">
        <f t="shared" si="12"/>
        <v>1.9</v>
      </c>
      <c r="I39" s="87">
        <f t="shared" si="12"/>
        <v>1.8</v>
      </c>
      <c r="J39" s="87">
        <f t="shared" si="12"/>
        <v>1.6</v>
      </c>
      <c r="K39" s="87">
        <f t="shared" si="12"/>
        <v>1.6</v>
      </c>
      <c r="L39" s="87">
        <f t="shared" si="12"/>
        <v>1.5</v>
      </c>
      <c r="M39" s="87">
        <f t="shared" si="12"/>
        <v>1.6</v>
      </c>
      <c r="N39" s="87">
        <f t="shared" si="12"/>
        <v>1.9</v>
      </c>
      <c r="O39" s="87">
        <f t="shared" si="12"/>
        <v>1.7</v>
      </c>
    </row>
    <row r="40" spans="1:15" s="52" customFormat="1" ht="12.75" customHeight="1" x14ac:dyDescent="0.3">
      <c r="A40" s="66">
        <v>2020</v>
      </c>
      <c r="B40" s="46"/>
      <c r="C40" s="87">
        <f t="shared" ref="C40:O40" si="13">IF(C21=0," ",ROUND(ROUND(C21,1)*100/ROUND(C20,1)-100,1))</f>
        <v>1.5</v>
      </c>
      <c r="D40" s="87">
        <f t="shared" si="13"/>
        <v>1.7</v>
      </c>
      <c r="E40" s="87">
        <f t="shared" si="13"/>
        <v>1.6</v>
      </c>
      <c r="F40" s="87">
        <f t="shared" si="13"/>
        <v>1.6</v>
      </c>
      <c r="G40" s="87">
        <f t="shared" si="13"/>
        <v>1.5</v>
      </c>
      <c r="H40" s="87">
        <f t="shared" si="13"/>
        <v>1.5</v>
      </c>
      <c r="I40" s="87">
        <f t="shared" si="13"/>
        <v>0.8</v>
      </c>
      <c r="J40" s="87">
        <f t="shared" si="13"/>
        <v>0.8</v>
      </c>
      <c r="K40" s="87">
        <f t="shared" si="13"/>
        <v>0.7</v>
      </c>
      <c r="L40" s="87">
        <f t="shared" si="13"/>
        <v>0.7</v>
      </c>
      <c r="M40" s="87">
        <f t="shared" si="13"/>
        <v>0.6</v>
      </c>
      <c r="N40" s="87">
        <f t="shared" si="13"/>
        <v>0.3</v>
      </c>
      <c r="O40" s="87">
        <f t="shared" si="13"/>
        <v>1</v>
      </c>
    </row>
    <row r="41" spans="1:15" s="52" customFormat="1" ht="12.75" customHeight="1" x14ac:dyDescent="0.3">
      <c r="A41" s="137">
        <v>2021</v>
      </c>
      <c r="B41" s="46"/>
      <c r="C41" s="87">
        <f t="shared" si="12"/>
        <v>1.7</v>
      </c>
      <c r="D41" s="87">
        <f t="shared" si="12"/>
        <v>1.4</v>
      </c>
      <c r="E41" s="87">
        <f t="shared" si="12"/>
        <v>1.4</v>
      </c>
      <c r="F41" s="87">
        <f t="shared" si="12"/>
        <v>1.3</v>
      </c>
      <c r="G41" s="87">
        <f t="shared" si="12"/>
        <v>1.9</v>
      </c>
      <c r="H41" s="87">
        <f t="shared" si="12"/>
        <v>1.7</v>
      </c>
      <c r="I41" s="87">
        <f t="shared" si="12"/>
        <v>3</v>
      </c>
      <c r="J41" s="87" t="str">
        <f t="shared" si="12"/>
        <v xml:space="preserve"> </v>
      </c>
      <c r="K41" s="87" t="str">
        <f t="shared" si="12"/>
        <v xml:space="preserve"> </v>
      </c>
      <c r="L41" s="87" t="str">
        <f t="shared" si="12"/>
        <v xml:space="preserve"> </v>
      </c>
      <c r="M41" s="87" t="str">
        <f t="shared" si="12"/>
        <v xml:space="preserve"> 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s="52" customFormat="1" ht="12.75" customHeight="1" x14ac:dyDescent="0.25">
      <c r="A43" s="32" t="s">
        <v>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96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93.7</v>
      </c>
      <c r="D47" s="86">
        <v>98.6</v>
      </c>
      <c r="E47" s="86">
        <v>102.2</v>
      </c>
      <c r="F47" s="86">
        <v>104.1</v>
      </c>
      <c r="G47" s="86">
        <v>107.1</v>
      </c>
      <c r="H47" s="86">
        <v>105.7</v>
      </c>
      <c r="I47" s="86">
        <v>105.8</v>
      </c>
      <c r="J47" s="86">
        <v>101.1</v>
      </c>
      <c r="K47" s="86">
        <v>97.5</v>
      </c>
      <c r="L47" s="86">
        <v>96.4</v>
      </c>
      <c r="M47" s="86">
        <v>97.3</v>
      </c>
      <c r="N47" s="86">
        <v>90.6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86.8</v>
      </c>
      <c r="D48" s="86">
        <v>83.9</v>
      </c>
      <c r="E48" s="86">
        <v>85.4</v>
      </c>
      <c r="F48" s="86">
        <v>87.1</v>
      </c>
      <c r="G48" s="86">
        <v>90.5</v>
      </c>
      <c r="H48" s="86">
        <v>94</v>
      </c>
      <c r="I48" s="86">
        <v>92.3</v>
      </c>
      <c r="J48" s="86">
        <v>89.9</v>
      </c>
      <c r="K48" s="86">
        <v>92.4</v>
      </c>
      <c r="L48" s="86">
        <v>95.9</v>
      </c>
      <c r="M48" s="86">
        <v>93.8</v>
      </c>
      <c r="N48" s="86">
        <v>98.3</v>
      </c>
      <c r="O48" s="86">
        <v>90.9</v>
      </c>
    </row>
    <row r="49" spans="1:15" s="52" customFormat="1" ht="12.75" customHeight="1" x14ac:dyDescent="0.3">
      <c r="A49" s="66">
        <v>2017</v>
      </c>
      <c r="B49" s="46"/>
      <c r="C49" s="86">
        <v>99.6</v>
      </c>
      <c r="D49" s="86">
        <v>100.1</v>
      </c>
      <c r="E49" s="86">
        <v>98.8</v>
      </c>
      <c r="F49" s="86">
        <v>100.1</v>
      </c>
      <c r="G49" s="86">
        <v>97.2</v>
      </c>
      <c r="H49" s="86">
        <v>95.4</v>
      </c>
      <c r="I49" s="86">
        <v>94.6</v>
      </c>
      <c r="J49" s="86">
        <v>95.4</v>
      </c>
      <c r="K49" s="86">
        <v>97.7</v>
      </c>
      <c r="L49" s="86">
        <v>97.2</v>
      </c>
      <c r="M49" s="86">
        <v>100.5</v>
      </c>
      <c r="N49" s="86">
        <v>99.7</v>
      </c>
      <c r="O49" s="86">
        <v>98</v>
      </c>
    </row>
    <row r="50" spans="1:15" s="52" customFormat="1" ht="12.75" customHeight="1" x14ac:dyDescent="0.3">
      <c r="A50" s="66">
        <v>2018</v>
      </c>
      <c r="B50" s="46"/>
      <c r="C50" s="86">
        <v>100.3</v>
      </c>
      <c r="D50" s="86">
        <v>99.7</v>
      </c>
      <c r="E50" s="86">
        <v>98.3</v>
      </c>
      <c r="F50" s="86">
        <v>102.3</v>
      </c>
      <c r="G50" s="86">
        <v>106.5</v>
      </c>
      <c r="H50" s="86">
        <v>108.5</v>
      </c>
      <c r="I50" s="86">
        <v>108.2</v>
      </c>
      <c r="J50" s="86">
        <v>110</v>
      </c>
      <c r="K50" s="86">
        <v>117.2</v>
      </c>
      <c r="L50" s="86">
        <v>119.8</v>
      </c>
      <c r="M50" s="86">
        <v>124.8</v>
      </c>
      <c r="N50" s="86">
        <v>114.6</v>
      </c>
      <c r="O50" s="86">
        <v>109.2</v>
      </c>
    </row>
    <row r="51" spans="1:15" s="52" customFormat="1" ht="12.75" customHeight="1" x14ac:dyDescent="0.3">
      <c r="A51" s="66">
        <v>2019</v>
      </c>
      <c r="B51" s="46"/>
      <c r="C51" s="86">
        <v>104.5</v>
      </c>
      <c r="D51" s="86">
        <v>102.7</v>
      </c>
      <c r="E51" s="86">
        <v>104.1</v>
      </c>
      <c r="F51" s="86">
        <v>107.4</v>
      </c>
      <c r="G51" s="86">
        <v>111</v>
      </c>
      <c r="H51" s="86">
        <v>109.6</v>
      </c>
      <c r="I51" s="86">
        <v>108.1</v>
      </c>
      <c r="J51" s="86">
        <v>106.6</v>
      </c>
      <c r="K51" s="86">
        <v>106.2</v>
      </c>
      <c r="L51" s="86">
        <v>105.9</v>
      </c>
      <c r="M51" s="86">
        <v>105.2</v>
      </c>
      <c r="N51" s="86">
        <v>104.5</v>
      </c>
      <c r="O51" s="86">
        <v>106.3</v>
      </c>
    </row>
    <row r="52" spans="1:15" s="52" customFormat="1" ht="12.75" customHeight="1" x14ac:dyDescent="0.3">
      <c r="A52" s="66">
        <v>2020</v>
      </c>
      <c r="B52" s="46"/>
      <c r="C52" s="86">
        <v>107.2</v>
      </c>
      <c r="D52" s="86">
        <v>103.2</v>
      </c>
      <c r="E52" s="86">
        <v>97.8</v>
      </c>
      <c r="F52" s="86">
        <v>91.1</v>
      </c>
      <c r="G52" s="85">
        <v>86.9</v>
      </c>
      <c r="H52" s="85">
        <v>89.6</v>
      </c>
      <c r="I52" s="85">
        <v>91.1</v>
      </c>
      <c r="J52" s="85">
        <v>89.4</v>
      </c>
      <c r="K52" s="85">
        <v>86.8</v>
      </c>
      <c r="L52" s="85">
        <v>88.2</v>
      </c>
      <c r="M52" s="85">
        <v>86.5</v>
      </c>
      <c r="N52" s="86">
        <v>90.4</v>
      </c>
      <c r="O52" s="86">
        <v>92.4</v>
      </c>
    </row>
    <row r="53" spans="1:15" s="52" customFormat="1" ht="12.75" customHeight="1" x14ac:dyDescent="0.3">
      <c r="A53" s="137">
        <v>2021</v>
      </c>
      <c r="B53" s="46"/>
      <c r="C53" s="86">
        <v>100.1</v>
      </c>
      <c r="D53" s="86">
        <v>103</v>
      </c>
      <c r="E53" s="86">
        <v>108.6</v>
      </c>
      <c r="F53" s="86">
        <v>108.5</v>
      </c>
      <c r="G53" s="86">
        <v>110.5</v>
      </c>
      <c r="H53" s="86">
        <v>112.1</v>
      </c>
      <c r="I53" s="86">
        <v>115.9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-7.4</v>
      </c>
      <c r="D57" s="88">
        <f t="shared" ref="D57:N57" si="14">IF(D47=0," ",ROUND(ROUND(D47,1)*100/ROUND(C47,1)-100,1))</f>
        <v>5.2</v>
      </c>
      <c r="E57" s="88">
        <f t="shared" si="14"/>
        <v>3.7</v>
      </c>
      <c r="F57" s="88">
        <f t="shared" si="14"/>
        <v>1.9</v>
      </c>
      <c r="G57" s="88">
        <f t="shared" si="14"/>
        <v>2.9</v>
      </c>
      <c r="H57" s="88">
        <f t="shared" si="14"/>
        <v>-1.3</v>
      </c>
      <c r="I57" s="88">
        <f t="shared" si="14"/>
        <v>0.1</v>
      </c>
      <c r="J57" s="88">
        <f t="shared" si="14"/>
        <v>-4.4000000000000004</v>
      </c>
      <c r="K57" s="88">
        <f t="shared" si="14"/>
        <v>-3.6</v>
      </c>
      <c r="L57" s="88">
        <f t="shared" si="14"/>
        <v>-1.1000000000000001</v>
      </c>
      <c r="M57" s="88">
        <f t="shared" si="14"/>
        <v>0.9</v>
      </c>
      <c r="N57" s="88">
        <f t="shared" si="14"/>
        <v>-6.9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15">IF(C48=0," ",ROUND(ROUND(C48,1)*100/ROUND(N47,1)-100,1))</f>
        <v>-4.2</v>
      </c>
      <c r="D58" s="88">
        <f t="shared" ref="D58:N58" si="16">IF(D48=0," ",ROUND(ROUND(D48,1)*100/ROUND(C48,1)-100,1))</f>
        <v>-3.3</v>
      </c>
      <c r="E58" s="88">
        <f t="shared" si="16"/>
        <v>1.8</v>
      </c>
      <c r="F58" s="88">
        <f t="shared" si="16"/>
        <v>2</v>
      </c>
      <c r="G58" s="88">
        <f t="shared" si="16"/>
        <v>3.9</v>
      </c>
      <c r="H58" s="88">
        <f t="shared" si="16"/>
        <v>3.9</v>
      </c>
      <c r="I58" s="88">
        <f t="shared" si="16"/>
        <v>-1.8</v>
      </c>
      <c r="J58" s="88">
        <f t="shared" si="16"/>
        <v>-2.6</v>
      </c>
      <c r="K58" s="88">
        <f t="shared" si="16"/>
        <v>2.8</v>
      </c>
      <c r="L58" s="88">
        <f t="shared" si="16"/>
        <v>3.8</v>
      </c>
      <c r="M58" s="88">
        <f t="shared" si="16"/>
        <v>-2.2000000000000002</v>
      </c>
      <c r="N58" s="88">
        <f t="shared" si="16"/>
        <v>4.8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5"/>
        <v>1.3</v>
      </c>
      <c r="D59" s="88">
        <f t="shared" ref="D59:N59" si="17">IF(D49=0," ",ROUND(ROUND(D49,1)*100/ROUND(C49,1)-100,1))</f>
        <v>0.5</v>
      </c>
      <c r="E59" s="88">
        <f t="shared" si="17"/>
        <v>-1.3</v>
      </c>
      <c r="F59" s="88">
        <f t="shared" si="17"/>
        <v>1.3</v>
      </c>
      <c r="G59" s="88">
        <f t="shared" si="17"/>
        <v>-2.9</v>
      </c>
      <c r="H59" s="88">
        <f t="shared" si="17"/>
        <v>-1.9</v>
      </c>
      <c r="I59" s="88">
        <f t="shared" si="17"/>
        <v>-0.8</v>
      </c>
      <c r="J59" s="88">
        <f t="shared" si="17"/>
        <v>0.8</v>
      </c>
      <c r="K59" s="88">
        <f t="shared" si="17"/>
        <v>2.4</v>
      </c>
      <c r="L59" s="88">
        <f t="shared" si="17"/>
        <v>-0.5</v>
      </c>
      <c r="M59" s="88">
        <f t="shared" si="17"/>
        <v>3.4</v>
      </c>
      <c r="N59" s="88">
        <f t="shared" si="17"/>
        <v>-0.8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5"/>
        <v>0.6</v>
      </c>
      <c r="D60" s="88">
        <f t="shared" ref="D60:N60" si="18">IF(D50=0," ",ROUND(ROUND(D50,1)*100/ROUND(C50,1)-100,1))</f>
        <v>-0.6</v>
      </c>
      <c r="E60" s="88">
        <f t="shared" si="18"/>
        <v>-1.4</v>
      </c>
      <c r="F60" s="88">
        <f t="shared" si="18"/>
        <v>4.0999999999999996</v>
      </c>
      <c r="G60" s="88">
        <f t="shared" si="18"/>
        <v>4.0999999999999996</v>
      </c>
      <c r="H60" s="88">
        <f t="shared" si="18"/>
        <v>1.9</v>
      </c>
      <c r="I60" s="88">
        <f t="shared" si="18"/>
        <v>-0.3</v>
      </c>
      <c r="J60" s="88">
        <f t="shared" si="18"/>
        <v>1.7</v>
      </c>
      <c r="K60" s="88">
        <f t="shared" si="18"/>
        <v>6.5</v>
      </c>
      <c r="L60" s="88">
        <f t="shared" si="18"/>
        <v>2.2000000000000002</v>
      </c>
      <c r="M60" s="88">
        <f t="shared" si="18"/>
        <v>4.2</v>
      </c>
      <c r="N60" s="88">
        <f t="shared" si="18"/>
        <v>-8.1999999999999993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5"/>
        <v>-8.8000000000000007</v>
      </c>
      <c r="D61" s="88">
        <f t="shared" ref="D61:N61" si="19">IF(D51=0," ",ROUND(ROUND(D51,1)*100/ROUND(C51,1)-100,1))</f>
        <v>-1.7</v>
      </c>
      <c r="E61" s="88">
        <f t="shared" si="19"/>
        <v>1.4</v>
      </c>
      <c r="F61" s="88">
        <f t="shared" si="19"/>
        <v>3.2</v>
      </c>
      <c r="G61" s="88">
        <f t="shared" si="19"/>
        <v>3.4</v>
      </c>
      <c r="H61" s="88">
        <f t="shared" si="19"/>
        <v>-1.3</v>
      </c>
      <c r="I61" s="88">
        <f t="shared" si="19"/>
        <v>-1.4</v>
      </c>
      <c r="J61" s="88">
        <f t="shared" si="19"/>
        <v>-1.4</v>
      </c>
      <c r="K61" s="88">
        <f t="shared" si="19"/>
        <v>-0.4</v>
      </c>
      <c r="L61" s="88">
        <f t="shared" si="19"/>
        <v>-0.3</v>
      </c>
      <c r="M61" s="88">
        <f t="shared" si="19"/>
        <v>-0.7</v>
      </c>
      <c r="N61" s="88">
        <f t="shared" si="19"/>
        <v>-0.7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5"/>
        <v>2.6</v>
      </c>
      <c r="D62" s="88">
        <f t="shared" ref="D62:N63" si="20">IF(D52=0," ",ROUND(ROUND(D52,1)*100/ROUND(C52,1)-100,1))</f>
        <v>-3.7</v>
      </c>
      <c r="E62" s="88">
        <f t="shared" si="20"/>
        <v>-5.2</v>
      </c>
      <c r="F62" s="88">
        <f t="shared" si="20"/>
        <v>-6.9</v>
      </c>
      <c r="G62" s="88">
        <f t="shared" si="20"/>
        <v>-4.5999999999999996</v>
      </c>
      <c r="H62" s="88">
        <f t="shared" si="20"/>
        <v>3.1</v>
      </c>
      <c r="I62" s="88">
        <f t="shared" si="20"/>
        <v>1.7</v>
      </c>
      <c r="J62" s="88">
        <f t="shared" si="20"/>
        <v>-1.9</v>
      </c>
      <c r="K62" s="88">
        <f t="shared" si="20"/>
        <v>-2.9</v>
      </c>
      <c r="L62" s="88">
        <f t="shared" si="20"/>
        <v>1.6</v>
      </c>
      <c r="M62" s="88">
        <f t="shared" si="20"/>
        <v>-1.9</v>
      </c>
      <c r="N62" s="88">
        <f t="shared" si="20"/>
        <v>4.5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88">
        <f t="shared" ref="C63" si="21">IF(C53=0," ",ROUND(ROUND(C53,1)*100/ROUND(N52,1)-100,1))</f>
        <v>10.7</v>
      </c>
      <c r="D63" s="88">
        <f t="shared" si="20"/>
        <v>2.9</v>
      </c>
      <c r="E63" s="88">
        <f t="shared" si="20"/>
        <v>5.4</v>
      </c>
      <c r="F63" s="88">
        <f t="shared" si="20"/>
        <v>-0.1</v>
      </c>
      <c r="G63" s="88">
        <f t="shared" si="20"/>
        <v>1.8</v>
      </c>
      <c r="H63" s="88">
        <f t="shared" si="20"/>
        <v>1.4</v>
      </c>
      <c r="I63" s="88">
        <f t="shared" si="20"/>
        <v>3.4</v>
      </c>
      <c r="J63" s="88" t="str">
        <f t="shared" si="20"/>
        <v xml:space="preserve"> </v>
      </c>
      <c r="K63" s="88" t="str">
        <f t="shared" si="20"/>
        <v xml:space="preserve"> </v>
      </c>
      <c r="L63" s="88" t="str">
        <f t="shared" si="20"/>
        <v xml:space="preserve"> </v>
      </c>
      <c r="M63" s="88" t="str">
        <f t="shared" si="20"/>
        <v xml:space="preserve"> </v>
      </c>
      <c r="N63" s="88" t="str">
        <f t="shared" si="20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22">IF(C48=0," ",ROUND(ROUND(C48,1)*100/ROUND(C47,1)-100,1))</f>
        <v>-7.4</v>
      </c>
      <c r="D67" s="87">
        <f t="shared" si="22"/>
        <v>-14.9</v>
      </c>
      <c r="E67" s="87">
        <f t="shared" si="22"/>
        <v>-16.399999999999999</v>
      </c>
      <c r="F67" s="87">
        <f t="shared" si="22"/>
        <v>-16.3</v>
      </c>
      <c r="G67" s="87">
        <f t="shared" si="22"/>
        <v>-15.5</v>
      </c>
      <c r="H67" s="87">
        <f t="shared" si="22"/>
        <v>-11.1</v>
      </c>
      <c r="I67" s="87">
        <f t="shared" si="22"/>
        <v>-12.8</v>
      </c>
      <c r="J67" s="87">
        <f t="shared" si="22"/>
        <v>-11.1</v>
      </c>
      <c r="K67" s="87">
        <f t="shared" si="22"/>
        <v>-5.2</v>
      </c>
      <c r="L67" s="87">
        <f t="shared" si="22"/>
        <v>-0.5</v>
      </c>
      <c r="M67" s="87">
        <f t="shared" si="22"/>
        <v>-3.6</v>
      </c>
      <c r="N67" s="87">
        <f t="shared" si="22"/>
        <v>8.5</v>
      </c>
      <c r="O67" s="87">
        <f t="shared" si="22"/>
        <v>-9.1</v>
      </c>
    </row>
    <row r="68" spans="1:15" ht="12.75" customHeight="1" x14ac:dyDescent="0.2">
      <c r="A68" s="66">
        <v>2017</v>
      </c>
      <c r="B68" s="46"/>
      <c r="C68" s="87">
        <f t="shared" ref="C68:O68" si="23">IF(C49=0," ",ROUND(ROUND(C49,1)*100/ROUND(C48,1)-100,1))</f>
        <v>14.7</v>
      </c>
      <c r="D68" s="87">
        <f t="shared" si="23"/>
        <v>19.3</v>
      </c>
      <c r="E68" s="87">
        <f t="shared" si="23"/>
        <v>15.7</v>
      </c>
      <c r="F68" s="87">
        <f t="shared" si="23"/>
        <v>14.9</v>
      </c>
      <c r="G68" s="87">
        <f t="shared" si="23"/>
        <v>7.4</v>
      </c>
      <c r="H68" s="87">
        <f t="shared" si="23"/>
        <v>1.5</v>
      </c>
      <c r="I68" s="87">
        <f t="shared" si="23"/>
        <v>2.5</v>
      </c>
      <c r="J68" s="87">
        <f t="shared" si="23"/>
        <v>6.1</v>
      </c>
      <c r="K68" s="87">
        <f t="shared" si="23"/>
        <v>5.7</v>
      </c>
      <c r="L68" s="87">
        <f t="shared" si="23"/>
        <v>1.4</v>
      </c>
      <c r="M68" s="87">
        <f t="shared" si="23"/>
        <v>7.1</v>
      </c>
      <c r="N68" s="87">
        <f t="shared" si="23"/>
        <v>1.4</v>
      </c>
      <c r="O68" s="87">
        <f t="shared" si="23"/>
        <v>7.8</v>
      </c>
    </row>
    <row r="69" spans="1:15" ht="12.75" customHeight="1" x14ac:dyDescent="0.2">
      <c r="A69" s="66">
        <v>2018</v>
      </c>
      <c r="B69" s="46"/>
      <c r="C69" s="87">
        <f t="shared" ref="C69:O69" si="24">IF(C50=0," ",ROUND(ROUND(C50,1)*100/ROUND(C49,1)-100,1))</f>
        <v>0.7</v>
      </c>
      <c r="D69" s="87">
        <f t="shared" si="24"/>
        <v>-0.4</v>
      </c>
      <c r="E69" s="87">
        <f t="shared" si="24"/>
        <v>-0.5</v>
      </c>
      <c r="F69" s="87">
        <f t="shared" si="24"/>
        <v>2.2000000000000002</v>
      </c>
      <c r="G69" s="87">
        <f t="shared" si="24"/>
        <v>9.6</v>
      </c>
      <c r="H69" s="87">
        <f t="shared" si="24"/>
        <v>13.7</v>
      </c>
      <c r="I69" s="87">
        <f t="shared" si="24"/>
        <v>14.4</v>
      </c>
      <c r="J69" s="87">
        <f t="shared" si="24"/>
        <v>15.3</v>
      </c>
      <c r="K69" s="87">
        <f t="shared" si="24"/>
        <v>20</v>
      </c>
      <c r="L69" s="87">
        <f t="shared" si="24"/>
        <v>23.3</v>
      </c>
      <c r="M69" s="87">
        <f t="shared" si="24"/>
        <v>24.2</v>
      </c>
      <c r="N69" s="87">
        <f t="shared" si="24"/>
        <v>14.9</v>
      </c>
      <c r="O69" s="87">
        <f t="shared" si="24"/>
        <v>11.4</v>
      </c>
    </row>
    <row r="70" spans="1:15" ht="12.75" customHeight="1" x14ac:dyDescent="0.2">
      <c r="A70" s="66">
        <v>2019</v>
      </c>
      <c r="B70" s="46"/>
      <c r="C70" s="87">
        <f t="shared" ref="C70:O72" si="25">IF(C51=0," ",ROUND(ROUND(C51,1)*100/ROUND(C50,1)-100,1))</f>
        <v>4.2</v>
      </c>
      <c r="D70" s="87">
        <f t="shared" si="25"/>
        <v>3</v>
      </c>
      <c r="E70" s="87">
        <f t="shared" si="25"/>
        <v>5.9</v>
      </c>
      <c r="F70" s="87">
        <f t="shared" si="25"/>
        <v>5</v>
      </c>
      <c r="G70" s="87">
        <f t="shared" si="25"/>
        <v>4.2</v>
      </c>
      <c r="H70" s="87">
        <f t="shared" si="25"/>
        <v>1</v>
      </c>
      <c r="I70" s="87">
        <f t="shared" si="25"/>
        <v>-0.1</v>
      </c>
      <c r="J70" s="87">
        <f t="shared" si="25"/>
        <v>-3.1</v>
      </c>
      <c r="K70" s="87">
        <f t="shared" si="25"/>
        <v>-9.4</v>
      </c>
      <c r="L70" s="87">
        <f t="shared" si="25"/>
        <v>-11.6</v>
      </c>
      <c r="M70" s="87">
        <f t="shared" si="25"/>
        <v>-15.7</v>
      </c>
      <c r="N70" s="87">
        <f t="shared" si="25"/>
        <v>-8.8000000000000007</v>
      </c>
      <c r="O70" s="87">
        <f t="shared" si="25"/>
        <v>-2.7</v>
      </c>
    </row>
    <row r="71" spans="1:15" ht="12.75" customHeight="1" x14ac:dyDescent="0.2">
      <c r="A71" s="66">
        <v>2020</v>
      </c>
      <c r="B71" s="46"/>
      <c r="C71" s="87">
        <f t="shared" ref="C71:O71" si="26">IF(C52=0," ",ROUND(ROUND(C52,1)*100/ROUND(C51,1)-100,1))</f>
        <v>2.6</v>
      </c>
      <c r="D71" s="87">
        <f t="shared" si="26"/>
        <v>0.5</v>
      </c>
      <c r="E71" s="87">
        <f t="shared" si="26"/>
        <v>-6.1</v>
      </c>
      <c r="F71" s="87">
        <f t="shared" si="26"/>
        <v>-15.2</v>
      </c>
      <c r="G71" s="87">
        <f t="shared" si="26"/>
        <v>-21.7</v>
      </c>
      <c r="H71" s="87">
        <f t="shared" si="26"/>
        <v>-18.2</v>
      </c>
      <c r="I71" s="87">
        <f t="shared" si="26"/>
        <v>-15.7</v>
      </c>
      <c r="J71" s="87">
        <f t="shared" si="26"/>
        <v>-16.100000000000001</v>
      </c>
      <c r="K71" s="87">
        <f t="shared" si="26"/>
        <v>-18.3</v>
      </c>
      <c r="L71" s="87">
        <f t="shared" si="26"/>
        <v>-16.7</v>
      </c>
      <c r="M71" s="87">
        <f t="shared" si="26"/>
        <v>-17.8</v>
      </c>
      <c r="N71" s="87">
        <f t="shared" si="26"/>
        <v>-13.5</v>
      </c>
      <c r="O71" s="87">
        <f t="shared" si="26"/>
        <v>-13.1</v>
      </c>
    </row>
    <row r="72" spans="1:15" ht="12.75" customHeight="1" x14ac:dyDescent="0.2">
      <c r="A72" s="137">
        <v>2021</v>
      </c>
      <c r="B72" s="46"/>
      <c r="C72" s="87">
        <f t="shared" si="25"/>
        <v>-6.6</v>
      </c>
      <c r="D72" s="87">
        <f t="shared" si="25"/>
        <v>-0.2</v>
      </c>
      <c r="E72" s="87">
        <f t="shared" si="25"/>
        <v>11</v>
      </c>
      <c r="F72" s="87">
        <f t="shared" si="25"/>
        <v>19.100000000000001</v>
      </c>
      <c r="G72" s="87">
        <f t="shared" si="25"/>
        <v>27.2</v>
      </c>
      <c r="H72" s="87">
        <f t="shared" si="25"/>
        <v>25.1</v>
      </c>
      <c r="I72" s="87">
        <f t="shared" si="25"/>
        <v>27.2</v>
      </c>
      <c r="J72" s="87" t="str">
        <f t="shared" si="25"/>
        <v xml:space="preserve"> </v>
      </c>
      <c r="K72" s="87" t="str">
        <f t="shared" si="25"/>
        <v xml:space="preserve"> </v>
      </c>
      <c r="L72" s="87" t="str">
        <f t="shared" si="25"/>
        <v xml:space="preserve"> </v>
      </c>
      <c r="M72" s="87" t="str">
        <f t="shared" si="25"/>
        <v xml:space="preserve"> </v>
      </c>
      <c r="N72" s="87" t="str">
        <f t="shared" si="25"/>
        <v xml:space="preserve"> </v>
      </c>
      <c r="O72" s="87" t="str">
        <f t="shared" si="25"/>
        <v xml:space="preserve"> </v>
      </c>
    </row>
    <row r="73" spans="1:15" ht="12.75" customHeight="1" x14ac:dyDescent="0.2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15" ht="12.75" customHeight="1" x14ac:dyDescent="0.2"/>
    <row r="75" spans="1:15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</row>
  </sheetData>
  <customSheetViews>
    <customSheetView guid="{14493184-DA4B-400F-B257-6CC69D97FB7C}" showPageBreaks="1" printArea="1" topLeftCell="A3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&amp;C12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&amp;C12</oddFooter>
      </headerFooter>
    </customSheetView>
    <customSheetView guid="{9F831791-35FE-48B9-B51E-7149413B65FB}" topLeftCell="A20">
      <selection activeCell="R66" sqref="R66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&amp;C12</oddFooter>
      </headerFooter>
    </customSheetView>
    <customSheetView guid="{F9E9A101-0AED-4E93-9EB5-9B29754FB962}" showPageBreaks="1" printArea="1" topLeftCell="A7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&amp;C12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&amp;C12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2578125" defaultRowHeight="12" x14ac:dyDescent="0.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 x14ac:dyDescent="0.3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52" customFormat="1" ht="12.75" customHeight="1" x14ac:dyDescent="0.3"/>
    <row r="3" spans="1:15" s="52" customFormat="1" ht="12.75" customHeight="1" x14ac:dyDescent="0.25">
      <c r="A3" s="159" t="s">
        <v>68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25">
      <c r="A5" s="160" t="s">
        <v>40</v>
      </c>
      <c r="B5" s="161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6" t="s">
        <v>52</v>
      </c>
    </row>
    <row r="6" spans="1:15" s="52" customFormat="1" ht="12.75" customHeight="1" x14ac:dyDescent="0.25">
      <c r="A6" s="162"/>
      <c r="B6" s="163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7"/>
    </row>
    <row r="7" spans="1:15" s="52" customFormat="1" ht="5.0999999999999996" customHeight="1" x14ac:dyDescent="0.25">
      <c r="A7" s="162"/>
      <c r="B7" s="163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7"/>
    </row>
    <row r="8" spans="1:15" s="52" customFormat="1" ht="5.0999999999999996" customHeight="1" x14ac:dyDescent="0.25">
      <c r="A8" s="162"/>
      <c r="B8" s="163"/>
      <c r="C8" s="42"/>
      <c r="D8" s="43"/>
      <c r="F8" s="43"/>
      <c r="H8" s="43"/>
      <c r="J8" s="43"/>
      <c r="L8" s="43"/>
      <c r="N8" s="43"/>
      <c r="O8" s="167"/>
    </row>
    <row r="9" spans="1:15" s="52" customFormat="1" ht="12.75" customHeight="1" x14ac:dyDescent="0.25">
      <c r="A9" s="162"/>
      <c r="B9" s="163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7"/>
    </row>
    <row r="10" spans="1:15" s="52" customFormat="1" ht="4.5" customHeight="1" x14ac:dyDescent="0.25">
      <c r="A10" s="164"/>
      <c r="B10" s="165"/>
      <c r="C10" s="42"/>
      <c r="D10" s="43"/>
      <c r="F10" s="43"/>
      <c r="H10" s="43"/>
      <c r="J10" s="43"/>
      <c r="L10" s="43"/>
      <c r="N10" s="43"/>
      <c r="O10" s="168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25">
      <c r="A14" s="32" t="s">
        <v>97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6">
        <v>2015</v>
      </c>
      <c r="B16" s="46"/>
      <c r="C16" s="86">
        <v>98.5</v>
      </c>
      <c r="D16" s="86">
        <v>99.1</v>
      </c>
      <c r="E16" s="86">
        <v>99.6</v>
      </c>
      <c r="F16" s="86">
        <v>100</v>
      </c>
      <c r="G16" s="86">
        <v>100.1</v>
      </c>
      <c r="H16" s="86">
        <v>100.1</v>
      </c>
      <c r="I16" s="86">
        <v>100.4</v>
      </c>
      <c r="J16" s="86">
        <v>100.6</v>
      </c>
      <c r="K16" s="86">
        <v>100.6</v>
      </c>
      <c r="L16" s="86">
        <v>100.7</v>
      </c>
      <c r="M16" s="86">
        <v>100</v>
      </c>
      <c r="N16" s="86">
        <v>100.3</v>
      </c>
      <c r="O16" s="86">
        <v>100</v>
      </c>
    </row>
    <row r="17" spans="1:15" s="52" customFormat="1" ht="12.75" customHeight="1" x14ac:dyDescent="0.3">
      <c r="A17" s="66">
        <v>2016</v>
      </c>
      <c r="B17" s="46"/>
      <c r="C17" s="86">
        <v>99.7</v>
      </c>
      <c r="D17" s="86">
        <v>100.2</v>
      </c>
      <c r="E17" s="86">
        <v>100.9</v>
      </c>
      <c r="F17" s="86">
        <v>101</v>
      </c>
      <c r="G17" s="86">
        <v>101.4</v>
      </c>
      <c r="H17" s="86">
        <v>101.4</v>
      </c>
      <c r="I17" s="86">
        <v>101.9</v>
      </c>
      <c r="J17" s="86">
        <v>101.9</v>
      </c>
      <c r="K17" s="86">
        <v>101.9</v>
      </c>
      <c r="L17" s="86">
        <v>102</v>
      </c>
      <c r="M17" s="86">
        <v>101.4</v>
      </c>
      <c r="N17" s="86">
        <v>101.8</v>
      </c>
      <c r="O17" s="86">
        <v>101.3</v>
      </c>
    </row>
    <row r="18" spans="1:15" s="52" customFormat="1" ht="12.75" customHeight="1" x14ac:dyDescent="0.3">
      <c r="A18" s="66">
        <v>2017</v>
      </c>
      <c r="B18" s="46"/>
      <c r="C18" s="86">
        <v>100.9</v>
      </c>
      <c r="D18" s="86">
        <v>101.6</v>
      </c>
      <c r="E18" s="86">
        <v>102</v>
      </c>
      <c r="F18" s="86">
        <v>102.4</v>
      </c>
      <c r="G18" s="86">
        <v>102.5</v>
      </c>
      <c r="H18" s="86">
        <v>103</v>
      </c>
      <c r="I18" s="86">
        <v>103.5</v>
      </c>
      <c r="J18" s="86">
        <v>103.6</v>
      </c>
      <c r="K18" s="86">
        <v>103.5</v>
      </c>
      <c r="L18" s="86">
        <v>103.4</v>
      </c>
      <c r="M18" s="86">
        <v>102.8</v>
      </c>
      <c r="N18" s="86">
        <v>103.4</v>
      </c>
      <c r="O18" s="86">
        <v>102.7</v>
      </c>
    </row>
    <row r="19" spans="1:15" s="52" customFormat="1" ht="12.75" customHeight="1" x14ac:dyDescent="0.3">
      <c r="A19" s="66">
        <v>2018</v>
      </c>
      <c r="B19" s="46"/>
      <c r="C19" s="86">
        <v>102.6</v>
      </c>
      <c r="D19" s="86">
        <v>103.1</v>
      </c>
      <c r="E19" s="86">
        <v>103.9</v>
      </c>
      <c r="F19" s="86">
        <v>104</v>
      </c>
      <c r="G19" s="86">
        <v>104.6</v>
      </c>
      <c r="H19" s="86">
        <v>104.6</v>
      </c>
      <c r="I19" s="86">
        <v>105.1</v>
      </c>
      <c r="J19" s="86">
        <v>105.2</v>
      </c>
      <c r="K19" s="86">
        <v>105.2</v>
      </c>
      <c r="L19" s="86">
        <v>105.4</v>
      </c>
      <c r="M19" s="86">
        <v>104.4</v>
      </c>
      <c r="N19" s="86">
        <v>104.8</v>
      </c>
      <c r="O19" s="86">
        <v>104.4</v>
      </c>
    </row>
    <row r="20" spans="1:15" s="52" customFormat="1" ht="12.75" customHeight="1" x14ac:dyDescent="0.3">
      <c r="A20" s="66">
        <v>2019</v>
      </c>
      <c r="B20" s="46"/>
      <c r="C20" s="86">
        <v>104.1</v>
      </c>
      <c r="D20" s="86">
        <v>104.7</v>
      </c>
      <c r="E20" s="86">
        <v>105.1</v>
      </c>
      <c r="F20" s="86">
        <v>105.9</v>
      </c>
      <c r="G20" s="86">
        <v>106</v>
      </c>
      <c r="H20" s="86">
        <v>106.4</v>
      </c>
      <c r="I20" s="86">
        <v>106.8</v>
      </c>
      <c r="J20" s="86">
        <v>106.8</v>
      </c>
      <c r="K20" s="86">
        <v>106.8</v>
      </c>
      <c r="L20" s="86">
        <v>106.9</v>
      </c>
      <c r="M20" s="86">
        <v>106</v>
      </c>
      <c r="N20" s="86">
        <v>106.6</v>
      </c>
      <c r="O20" s="86">
        <v>106</v>
      </c>
    </row>
    <row r="21" spans="1:15" s="52" customFormat="1" ht="12.75" customHeight="1" x14ac:dyDescent="0.3">
      <c r="A21" s="66">
        <v>2020</v>
      </c>
      <c r="B21" s="46"/>
      <c r="C21" s="86">
        <v>105.6</v>
      </c>
      <c r="D21" s="86">
        <v>106.4</v>
      </c>
      <c r="E21" s="86">
        <v>106.8</v>
      </c>
      <c r="F21" s="86">
        <v>107.6</v>
      </c>
      <c r="G21" s="85">
        <v>107.5</v>
      </c>
      <c r="H21" s="85">
        <v>108.1</v>
      </c>
      <c r="I21" s="85">
        <v>107.7</v>
      </c>
      <c r="J21" s="85">
        <v>107.7</v>
      </c>
      <c r="K21" s="85">
        <v>107.5</v>
      </c>
      <c r="L21" s="85">
        <v>107.6</v>
      </c>
      <c r="M21" s="85">
        <v>106.8</v>
      </c>
      <c r="N21" s="85">
        <v>107.1</v>
      </c>
      <c r="O21" s="85">
        <v>107.2</v>
      </c>
    </row>
    <row r="22" spans="1:15" s="52" customFormat="1" ht="12.75" customHeight="1" x14ac:dyDescent="0.3">
      <c r="A22" s="134">
        <v>2021</v>
      </c>
      <c r="B22" s="46"/>
      <c r="C22" s="86">
        <v>107.6</v>
      </c>
      <c r="D22" s="86">
        <v>108.2</v>
      </c>
      <c r="E22" s="86">
        <v>108.5</v>
      </c>
      <c r="F22" s="86">
        <v>109.2</v>
      </c>
      <c r="G22" s="85">
        <v>109.7</v>
      </c>
      <c r="H22" s="85">
        <v>110.1</v>
      </c>
      <c r="I22" s="109">
        <v>111</v>
      </c>
      <c r="J22" s="85"/>
      <c r="K22" s="85"/>
      <c r="L22" s="85"/>
      <c r="M22" s="85"/>
      <c r="N22" s="85"/>
      <c r="O22" s="85"/>
    </row>
    <row r="23" spans="1:15" s="52" customFormat="1" ht="12.75" customHeight="1" x14ac:dyDescent="0.3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25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3"/>
    <row r="26" spans="1:15" s="52" customFormat="1" ht="12.75" customHeight="1" x14ac:dyDescent="0.3">
      <c r="A26" s="66">
        <v>2015</v>
      </c>
      <c r="B26" s="46"/>
      <c r="C26" s="88">
        <v>-0.7</v>
      </c>
      <c r="D26" s="88">
        <f t="shared" ref="D26:N26" si="0">IF(D16=0," ",ROUND(ROUND(D16,1)*100/ROUND(C16,1)-100,1))</f>
        <v>0.6</v>
      </c>
      <c r="E26" s="88">
        <f t="shared" si="0"/>
        <v>0.5</v>
      </c>
      <c r="F26" s="88">
        <f t="shared" si="0"/>
        <v>0.4</v>
      </c>
      <c r="G26" s="88">
        <f t="shared" si="0"/>
        <v>0.1</v>
      </c>
      <c r="H26" s="88">
        <f t="shared" si="0"/>
        <v>0</v>
      </c>
      <c r="I26" s="88">
        <f t="shared" si="0"/>
        <v>0.3</v>
      </c>
      <c r="J26" s="88">
        <f t="shared" si="0"/>
        <v>0.2</v>
      </c>
      <c r="K26" s="88">
        <f t="shared" si="0"/>
        <v>0</v>
      </c>
      <c r="L26" s="88">
        <f t="shared" si="0"/>
        <v>0.1</v>
      </c>
      <c r="M26" s="88">
        <f t="shared" si="0"/>
        <v>-0.7</v>
      </c>
      <c r="N26" s="88">
        <f t="shared" si="0"/>
        <v>0.3</v>
      </c>
      <c r="O26" s="94" t="s">
        <v>15</v>
      </c>
    </row>
    <row r="27" spans="1:15" s="52" customFormat="1" ht="12.75" customHeight="1" x14ac:dyDescent="0.3">
      <c r="A27" s="66">
        <v>2016</v>
      </c>
      <c r="B27" s="46"/>
      <c r="C27" s="88">
        <f t="shared" ref="C27:C31" si="1">IF(C17=0," ",ROUND(ROUND(C17,1)*100/ROUND(N16,1)-100,1))</f>
        <v>-0.6</v>
      </c>
      <c r="D27" s="88">
        <f t="shared" ref="D27:N27" si="2">IF(D17=0," ",ROUND(ROUND(D17,1)*100/ROUND(C17,1)-100,1))</f>
        <v>0.5</v>
      </c>
      <c r="E27" s="88">
        <f t="shared" si="2"/>
        <v>0.7</v>
      </c>
      <c r="F27" s="88">
        <f t="shared" si="2"/>
        <v>0.1</v>
      </c>
      <c r="G27" s="88">
        <f t="shared" si="2"/>
        <v>0.4</v>
      </c>
      <c r="H27" s="88">
        <f t="shared" si="2"/>
        <v>0</v>
      </c>
      <c r="I27" s="88">
        <f t="shared" si="2"/>
        <v>0.5</v>
      </c>
      <c r="J27" s="88">
        <f t="shared" si="2"/>
        <v>0</v>
      </c>
      <c r="K27" s="88">
        <f t="shared" si="2"/>
        <v>0</v>
      </c>
      <c r="L27" s="88">
        <f t="shared" si="2"/>
        <v>0.1</v>
      </c>
      <c r="M27" s="88">
        <f t="shared" si="2"/>
        <v>-0.6</v>
      </c>
      <c r="N27" s="88">
        <f t="shared" si="2"/>
        <v>0.4</v>
      </c>
      <c r="O27" s="94" t="s">
        <v>15</v>
      </c>
    </row>
    <row r="28" spans="1:15" s="52" customFormat="1" ht="12.75" customHeight="1" x14ac:dyDescent="0.3">
      <c r="A28" s="66">
        <v>2017</v>
      </c>
      <c r="B28" s="46"/>
      <c r="C28" s="88">
        <f t="shared" si="1"/>
        <v>-0.9</v>
      </c>
      <c r="D28" s="88">
        <f t="shared" ref="D28:N28" si="3">IF(D18=0," ",ROUND(ROUND(D18,1)*100/ROUND(C18,1)-100,1))</f>
        <v>0.7</v>
      </c>
      <c r="E28" s="88">
        <f t="shared" si="3"/>
        <v>0.4</v>
      </c>
      <c r="F28" s="88">
        <f t="shared" si="3"/>
        <v>0.4</v>
      </c>
      <c r="G28" s="88">
        <f t="shared" si="3"/>
        <v>0.1</v>
      </c>
      <c r="H28" s="88">
        <f t="shared" si="3"/>
        <v>0.5</v>
      </c>
      <c r="I28" s="88">
        <f t="shared" si="3"/>
        <v>0.5</v>
      </c>
      <c r="J28" s="88">
        <f t="shared" si="3"/>
        <v>0.1</v>
      </c>
      <c r="K28" s="88">
        <f t="shared" si="3"/>
        <v>-0.1</v>
      </c>
      <c r="L28" s="88">
        <f t="shared" si="3"/>
        <v>-0.1</v>
      </c>
      <c r="M28" s="88">
        <f t="shared" si="3"/>
        <v>-0.6</v>
      </c>
      <c r="N28" s="88">
        <f t="shared" si="3"/>
        <v>0.6</v>
      </c>
      <c r="O28" s="94" t="s">
        <v>15</v>
      </c>
    </row>
    <row r="29" spans="1:15" s="52" customFormat="1" ht="12.75" customHeight="1" x14ac:dyDescent="0.3">
      <c r="A29" s="66">
        <v>2018</v>
      </c>
      <c r="B29" s="46"/>
      <c r="C29" s="88">
        <f t="shared" si="1"/>
        <v>-0.8</v>
      </c>
      <c r="D29" s="88">
        <f t="shared" ref="D29:N29" si="4">IF(D19=0," ",ROUND(ROUND(D19,1)*100/ROUND(C19,1)-100,1))</f>
        <v>0.5</v>
      </c>
      <c r="E29" s="88">
        <f t="shared" si="4"/>
        <v>0.8</v>
      </c>
      <c r="F29" s="88">
        <f t="shared" si="4"/>
        <v>0.1</v>
      </c>
      <c r="G29" s="88">
        <f t="shared" si="4"/>
        <v>0.6</v>
      </c>
      <c r="H29" s="88">
        <f t="shared" si="4"/>
        <v>0</v>
      </c>
      <c r="I29" s="88">
        <f t="shared" si="4"/>
        <v>0.5</v>
      </c>
      <c r="J29" s="88">
        <f t="shared" si="4"/>
        <v>0.1</v>
      </c>
      <c r="K29" s="88">
        <f t="shared" si="4"/>
        <v>0</v>
      </c>
      <c r="L29" s="88">
        <f t="shared" si="4"/>
        <v>0.2</v>
      </c>
      <c r="M29" s="88">
        <f t="shared" si="4"/>
        <v>-0.9</v>
      </c>
      <c r="N29" s="88">
        <f t="shared" si="4"/>
        <v>0.4</v>
      </c>
      <c r="O29" s="94" t="s">
        <v>15</v>
      </c>
    </row>
    <row r="30" spans="1:15" s="52" customFormat="1" ht="12.75" customHeight="1" x14ac:dyDescent="0.3">
      <c r="A30" s="66">
        <v>2019</v>
      </c>
      <c r="B30" s="46"/>
      <c r="C30" s="88">
        <f t="shared" si="1"/>
        <v>-0.7</v>
      </c>
      <c r="D30" s="88">
        <f t="shared" ref="D30:N30" si="5">IF(D20=0," ",ROUND(ROUND(D20,1)*100/ROUND(C20,1)-100,1))</f>
        <v>0.6</v>
      </c>
      <c r="E30" s="88">
        <f t="shared" si="5"/>
        <v>0.4</v>
      </c>
      <c r="F30" s="88">
        <f t="shared" si="5"/>
        <v>0.8</v>
      </c>
      <c r="G30" s="88">
        <f t="shared" si="5"/>
        <v>0.1</v>
      </c>
      <c r="H30" s="88">
        <f t="shared" si="5"/>
        <v>0.4</v>
      </c>
      <c r="I30" s="88">
        <f t="shared" si="5"/>
        <v>0.4</v>
      </c>
      <c r="J30" s="88">
        <f t="shared" si="5"/>
        <v>0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0.6</v>
      </c>
      <c r="O30" s="95" t="s">
        <v>15</v>
      </c>
    </row>
    <row r="31" spans="1:15" s="52" customFormat="1" ht="12.75" customHeight="1" x14ac:dyDescent="0.3">
      <c r="A31" s="66">
        <v>2020</v>
      </c>
      <c r="B31" s="46"/>
      <c r="C31" s="88">
        <f t="shared" si="1"/>
        <v>-0.9</v>
      </c>
      <c r="D31" s="88">
        <f t="shared" ref="D31:N32" si="6">IF(D21=0," ",ROUND(ROUND(D21,1)*100/ROUND(C21,1)-100,1))</f>
        <v>0.8</v>
      </c>
      <c r="E31" s="88">
        <f t="shared" si="6"/>
        <v>0.4</v>
      </c>
      <c r="F31" s="88">
        <f t="shared" si="6"/>
        <v>0.7</v>
      </c>
      <c r="G31" s="88">
        <f t="shared" si="6"/>
        <v>-0.1</v>
      </c>
      <c r="H31" s="88">
        <f t="shared" si="6"/>
        <v>0.6</v>
      </c>
      <c r="I31" s="88">
        <f t="shared" si="6"/>
        <v>-0.4</v>
      </c>
      <c r="J31" s="88">
        <f t="shared" si="6"/>
        <v>0</v>
      </c>
      <c r="K31" s="88">
        <f t="shared" si="6"/>
        <v>-0.2</v>
      </c>
      <c r="L31" s="88">
        <f t="shared" si="6"/>
        <v>0.1</v>
      </c>
      <c r="M31" s="88">
        <f t="shared" si="6"/>
        <v>-0.7</v>
      </c>
      <c r="N31" s="88">
        <f t="shared" si="6"/>
        <v>0.3</v>
      </c>
      <c r="O31" s="95" t="s">
        <v>15</v>
      </c>
    </row>
    <row r="32" spans="1:15" s="52" customFormat="1" ht="12.75" customHeight="1" x14ac:dyDescent="0.3">
      <c r="A32" s="137">
        <v>2021</v>
      </c>
      <c r="B32" s="46"/>
      <c r="C32" s="88">
        <f t="shared" ref="C32" si="7">IF(C22=0," ",ROUND(ROUND(C22,1)*100/ROUND(N21,1)-100,1))</f>
        <v>0.5</v>
      </c>
      <c r="D32" s="88">
        <f t="shared" si="6"/>
        <v>0.6</v>
      </c>
      <c r="E32" s="88">
        <f t="shared" si="6"/>
        <v>0.3</v>
      </c>
      <c r="F32" s="88">
        <f t="shared" si="6"/>
        <v>0.6</v>
      </c>
      <c r="G32" s="88">
        <f t="shared" si="6"/>
        <v>0.5</v>
      </c>
      <c r="H32" s="88">
        <f t="shared" si="6"/>
        <v>0.4</v>
      </c>
      <c r="I32" s="88">
        <f t="shared" si="6"/>
        <v>0.8</v>
      </c>
      <c r="J32" s="88" t="str">
        <f t="shared" si="6"/>
        <v xml:space="preserve"> </v>
      </c>
      <c r="K32" s="88" t="str">
        <f t="shared" si="6"/>
        <v xml:space="preserve"> </v>
      </c>
      <c r="L32" s="88" t="str">
        <f t="shared" si="6"/>
        <v xml:space="preserve"> </v>
      </c>
      <c r="M32" s="88" t="str">
        <f t="shared" si="6"/>
        <v xml:space="preserve"> 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3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25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3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3">
      <c r="A36" s="66">
        <v>2016</v>
      </c>
      <c r="B36" s="46"/>
      <c r="C36" s="87">
        <f t="shared" ref="C36:O36" si="9">IF(C17=0," ",ROUND(ROUND(C17,1)*100/ROUND(C16,1)-100,1))</f>
        <v>1.2</v>
      </c>
      <c r="D36" s="87">
        <f t="shared" si="9"/>
        <v>1.1000000000000001</v>
      </c>
      <c r="E36" s="87">
        <f t="shared" si="9"/>
        <v>1.3</v>
      </c>
      <c r="F36" s="87">
        <f t="shared" si="9"/>
        <v>1</v>
      </c>
      <c r="G36" s="87">
        <f t="shared" si="9"/>
        <v>1.3</v>
      </c>
      <c r="H36" s="87">
        <f t="shared" si="9"/>
        <v>1.3</v>
      </c>
      <c r="I36" s="87">
        <f t="shared" si="9"/>
        <v>1.5</v>
      </c>
      <c r="J36" s="87">
        <f t="shared" si="9"/>
        <v>1.3</v>
      </c>
      <c r="K36" s="87">
        <f t="shared" si="9"/>
        <v>1.3</v>
      </c>
      <c r="L36" s="87">
        <f t="shared" si="9"/>
        <v>1.3</v>
      </c>
      <c r="M36" s="87">
        <f t="shared" si="9"/>
        <v>1.4</v>
      </c>
      <c r="N36" s="87">
        <f t="shared" si="9"/>
        <v>1.5</v>
      </c>
      <c r="O36" s="87">
        <f t="shared" si="9"/>
        <v>1.3</v>
      </c>
    </row>
    <row r="37" spans="1:15" s="52" customFormat="1" ht="12.75" customHeight="1" x14ac:dyDescent="0.3">
      <c r="A37" s="66">
        <v>2017</v>
      </c>
      <c r="B37" s="46"/>
      <c r="C37" s="87">
        <f t="shared" ref="C37:O37" si="10">IF(C18=0," ",ROUND(ROUND(C18,1)*100/ROUND(C17,1)-100,1))</f>
        <v>1.2</v>
      </c>
      <c r="D37" s="87">
        <f t="shared" si="10"/>
        <v>1.4</v>
      </c>
      <c r="E37" s="87">
        <f t="shared" si="10"/>
        <v>1.1000000000000001</v>
      </c>
      <c r="F37" s="87">
        <f t="shared" si="10"/>
        <v>1.4</v>
      </c>
      <c r="G37" s="87">
        <f t="shared" si="10"/>
        <v>1.1000000000000001</v>
      </c>
      <c r="H37" s="87">
        <f t="shared" si="10"/>
        <v>1.6</v>
      </c>
      <c r="I37" s="87">
        <f t="shared" si="10"/>
        <v>1.6</v>
      </c>
      <c r="J37" s="87">
        <f t="shared" si="10"/>
        <v>1.7</v>
      </c>
      <c r="K37" s="87">
        <f t="shared" si="10"/>
        <v>1.6</v>
      </c>
      <c r="L37" s="87">
        <f t="shared" si="10"/>
        <v>1.4</v>
      </c>
      <c r="M37" s="87">
        <f t="shared" si="10"/>
        <v>1.4</v>
      </c>
      <c r="N37" s="87">
        <f t="shared" si="10"/>
        <v>1.6</v>
      </c>
      <c r="O37" s="87">
        <f t="shared" si="10"/>
        <v>1.4</v>
      </c>
    </row>
    <row r="38" spans="1:15" s="52" customFormat="1" ht="12.75" customHeight="1" x14ac:dyDescent="0.3">
      <c r="A38" s="66">
        <v>2018</v>
      </c>
      <c r="B38" s="46"/>
      <c r="C38" s="87">
        <f t="shared" ref="C38:O38" si="11">IF(C19=0," ",ROUND(ROUND(C19,1)*100/ROUND(C18,1)-100,1))</f>
        <v>1.7</v>
      </c>
      <c r="D38" s="87">
        <f t="shared" si="11"/>
        <v>1.5</v>
      </c>
      <c r="E38" s="87">
        <f t="shared" si="11"/>
        <v>1.9</v>
      </c>
      <c r="F38" s="87">
        <f t="shared" si="11"/>
        <v>1.6</v>
      </c>
      <c r="G38" s="87">
        <f t="shared" si="11"/>
        <v>2</v>
      </c>
      <c r="H38" s="87">
        <f t="shared" si="11"/>
        <v>1.6</v>
      </c>
      <c r="I38" s="87">
        <f t="shared" si="11"/>
        <v>1.5</v>
      </c>
      <c r="J38" s="87">
        <f t="shared" si="11"/>
        <v>1.5</v>
      </c>
      <c r="K38" s="87">
        <f t="shared" si="11"/>
        <v>1.6</v>
      </c>
      <c r="L38" s="87">
        <f t="shared" si="11"/>
        <v>1.9</v>
      </c>
      <c r="M38" s="87">
        <f t="shared" si="11"/>
        <v>1.6</v>
      </c>
      <c r="N38" s="87">
        <f t="shared" si="11"/>
        <v>1.4</v>
      </c>
      <c r="O38" s="87">
        <f t="shared" si="11"/>
        <v>1.7</v>
      </c>
    </row>
    <row r="39" spans="1:15" s="52" customFormat="1" ht="12.75" customHeight="1" x14ac:dyDescent="0.3">
      <c r="A39" s="66">
        <v>2019</v>
      </c>
      <c r="B39" s="46"/>
      <c r="C39" s="87">
        <f t="shared" ref="C39:O41" si="12">IF(C20=0," ",ROUND(ROUND(C20,1)*100/ROUND(C19,1)-100,1))</f>
        <v>1.5</v>
      </c>
      <c r="D39" s="87">
        <f t="shared" si="12"/>
        <v>1.6</v>
      </c>
      <c r="E39" s="87">
        <f t="shared" si="12"/>
        <v>1.2</v>
      </c>
      <c r="F39" s="87">
        <f t="shared" si="12"/>
        <v>1.8</v>
      </c>
      <c r="G39" s="87">
        <f t="shared" si="12"/>
        <v>1.3</v>
      </c>
      <c r="H39" s="87">
        <f t="shared" si="12"/>
        <v>1.7</v>
      </c>
      <c r="I39" s="87">
        <f t="shared" si="12"/>
        <v>1.6</v>
      </c>
      <c r="J39" s="87">
        <f t="shared" si="12"/>
        <v>1.5</v>
      </c>
      <c r="K39" s="87">
        <f t="shared" si="12"/>
        <v>1.5</v>
      </c>
      <c r="L39" s="87">
        <f t="shared" si="12"/>
        <v>1.4</v>
      </c>
      <c r="M39" s="87">
        <f t="shared" si="12"/>
        <v>1.5</v>
      </c>
      <c r="N39" s="87">
        <f t="shared" si="12"/>
        <v>1.7</v>
      </c>
      <c r="O39" s="87">
        <f t="shared" si="12"/>
        <v>1.5</v>
      </c>
    </row>
    <row r="40" spans="1:15" s="52" customFormat="1" ht="12.75" customHeight="1" x14ac:dyDescent="0.3">
      <c r="A40" s="66">
        <v>2020</v>
      </c>
      <c r="B40" s="46"/>
      <c r="C40" s="87">
        <f t="shared" ref="C40:O40" si="13">IF(C21=0," ",ROUND(ROUND(C21,1)*100/ROUND(C20,1)-100,1))</f>
        <v>1.4</v>
      </c>
      <c r="D40" s="87">
        <f t="shared" si="13"/>
        <v>1.6</v>
      </c>
      <c r="E40" s="87">
        <f t="shared" si="13"/>
        <v>1.6</v>
      </c>
      <c r="F40" s="87">
        <f>IF(F21=0," ",ROUND(ROUND(F21,1)*100/ROUND(F20,1)-100,1))</f>
        <v>1.6</v>
      </c>
      <c r="G40" s="87">
        <f t="shared" si="13"/>
        <v>1.4</v>
      </c>
      <c r="H40" s="87">
        <f t="shared" si="13"/>
        <v>1.6</v>
      </c>
      <c r="I40" s="87">
        <f t="shared" si="13"/>
        <v>0.8</v>
      </c>
      <c r="J40" s="87">
        <f t="shared" si="13"/>
        <v>0.8</v>
      </c>
      <c r="K40" s="87">
        <f t="shared" si="13"/>
        <v>0.7</v>
      </c>
      <c r="L40" s="87">
        <f t="shared" si="13"/>
        <v>0.7</v>
      </c>
      <c r="M40" s="87">
        <f t="shared" si="13"/>
        <v>0.8</v>
      </c>
      <c r="N40" s="87">
        <f t="shared" si="13"/>
        <v>0.5</v>
      </c>
      <c r="O40" s="87">
        <f t="shared" si="13"/>
        <v>1.1000000000000001</v>
      </c>
    </row>
    <row r="41" spans="1:15" s="52" customFormat="1" ht="12.75" customHeight="1" x14ac:dyDescent="0.3">
      <c r="A41" s="137">
        <v>2021</v>
      </c>
      <c r="B41" s="46"/>
      <c r="C41" s="87">
        <f t="shared" si="12"/>
        <v>1.9</v>
      </c>
      <c r="D41" s="87">
        <f t="shared" si="12"/>
        <v>1.7</v>
      </c>
      <c r="E41" s="87">
        <f t="shared" si="12"/>
        <v>1.6</v>
      </c>
      <c r="F41" s="87">
        <f t="shared" si="12"/>
        <v>1.5</v>
      </c>
      <c r="G41" s="87">
        <f t="shared" si="12"/>
        <v>2</v>
      </c>
      <c r="H41" s="87">
        <f t="shared" si="12"/>
        <v>1.9</v>
      </c>
      <c r="I41" s="87">
        <f t="shared" si="12"/>
        <v>3.1</v>
      </c>
      <c r="J41" s="87" t="str">
        <f t="shared" si="12"/>
        <v xml:space="preserve"> </v>
      </c>
      <c r="K41" s="87" t="str">
        <f t="shared" si="12"/>
        <v xml:space="preserve"> </v>
      </c>
      <c r="L41" s="87" t="str">
        <f t="shared" si="12"/>
        <v xml:space="preserve"> </v>
      </c>
      <c r="M41" s="87" t="str">
        <f t="shared" si="12"/>
        <v xml:space="preserve"> 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3">
      <c r="A43" s="32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25">
      <c r="A45" s="32" t="s">
        <v>98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98.4</v>
      </c>
      <c r="D47" s="86">
        <v>100.3</v>
      </c>
      <c r="E47" s="86">
        <v>101.5</v>
      </c>
      <c r="F47" s="86">
        <v>102.1</v>
      </c>
      <c r="G47" s="86">
        <v>103.1</v>
      </c>
      <c r="H47" s="86">
        <v>102.4</v>
      </c>
      <c r="I47" s="86">
        <v>102.2</v>
      </c>
      <c r="J47" s="86">
        <v>100.1</v>
      </c>
      <c r="K47" s="86">
        <v>98.5</v>
      </c>
      <c r="L47" s="86">
        <v>97.8</v>
      </c>
      <c r="M47" s="86">
        <v>98.1</v>
      </c>
      <c r="N47" s="86">
        <v>95.3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93.6</v>
      </c>
      <c r="D48" s="86">
        <v>92.4</v>
      </c>
      <c r="E48" s="86">
        <v>92.9</v>
      </c>
      <c r="F48" s="86">
        <v>93.5</v>
      </c>
      <c r="G48" s="86">
        <v>94.7</v>
      </c>
      <c r="H48" s="86">
        <v>96.1</v>
      </c>
      <c r="I48" s="86">
        <v>95</v>
      </c>
      <c r="J48" s="86">
        <v>94</v>
      </c>
      <c r="K48" s="86">
        <v>94.9</v>
      </c>
      <c r="L48" s="86">
        <v>96.1</v>
      </c>
      <c r="M48" s="86">
        <v>95.2</v>
      </c>
      <c r="N48" s="86">
        <v>97.1</v>
      </c>
      <c r="O48" s="86">
        <v>94.6</v>
      </c>
    </row>
    <row r="49" spans="1:15" s="52" customFormat="1" ht="12.75" customHeight="1" x14ac:dyDescent="0.3">
      <c r="A49" s="66">
        <v>2017</v>
      </c>
      <c r="B49" s="46"/>
      <c r="C49" s="86">
        <v>97.8</v>
      </c>
      <c r="D49" s="86">
        <v>98.1</v>
      </c>
      <c r="E49" s="86">
        <v>97.7</v>
      </c>
      <c r="F49" s="86">
        <v>98.1</v>
      </c>
      <c r="G49" s="86">
        <v>97</v>
      </c>
      <c r="H49" s="86">
        <v>96.3</v>
      </c>
      <c r="I49" s="86">
        <v>96</v>
      </c>
      <c r="J49" s="86">
        <v>96.3</v>
      </c>
      <c r="K49" s="86">
        <v>97.4</v>
      </c>
      <c r="L49" s="86">
        <v>97.3</v>
      </c>
      <c r="M49" s="86">
        <v>98.7</v>
      </c>
      <c r="N49" s="86">
        <v>98.4</v>
      </c>
      <c r="O49" s="86">
        <v>97.4</v>
      </c>
    </row>
    <row r="50" spans="1:15" s="52" customFormat="1" ht="12.75" customHeight="1" x14ac:dyDescent="0.3">
      <c r="A50" s="66">
        <v>2018</v>
      </c>
      <c r="B50" s="46"/>
      <c r="C50" s="86">
        <v>98.7</v>
      </c>
      <c r="D50" s="86">
        <v>98.4</v>
      </c>
      <c r="E50" s="86">
        <v>97.8</v>
      </c>
      <c r="F50" s="86">
        <v>99.7</v>
      </c>
      <c r="G50" s="86">
        <v>101.4</v>
      </c>
      <c r="H50" s="86">
        <v>102.3</v>
      </c>
      <c r="I50" s="86">
        <v>102.2</v>
      </c>
      <c r="J50" s="86">
        <v>103</v>
      </c>
      <c r="K50" s="86">
        <v>106</v>
      </c>
      <c r="L50" s="86">
        <v>107.2</v>
      </c>
      <c r="M50" s="86">
        <v>109.3</v>
      </c>
      <c r="N50" s="86">
        <v>105.3</v>
      </c>
      <c r="O50" s="86">
        <v>102.6</v>
      </c>
    </row>
    <row r="51" spans="1:15" s="52" customFormat="1" ht="12.75" customHeight="1" x14ac:dyDescent="0.3">
      <c r="A51" s="66">
        <v>2019</v>
      </c>
      <c r="B51" s="46"/>
      <c r="C51" s="86">
        <v>102.6</v>
      </c>
      <c r="D51" s="86">
        <v>102</v>
      </c>
      <c r="E51" s="86">
        <v>102.7</v>
      </c>
      <c r="F51" s="86">
        <v>104.3</v>
      </c>
      <c r="G51" s="86">
        <v>105.9</v>
      </c>
      <c r="H51" s="86">
        <v>105.4</v>
      </c>
      <c r="I51" s="86">
        <v>104.7</v>
      </c>
      <c r="J51" s="86">
        <v>104.3</v>
      </c>
      <c r="K51" s="86">
        <v>104.2</v>
      </c>
      <c r="L51" s="86">
        <v>104.2</v>
      </c>
      <c r="M51" s="86">
        <v>104</v>
      </c>
      <c r="N51" s="86">
        <v>103.7</v>
      </c>
      <c r="O51" s="86">
        <v>104</v>
      </c>
    </row>
    <row r="52" spans="1:15" s="52" customFormat="1" ht="12.75" customHeight="1" x14ac:dyDescent="0.3">
      <c r="A52" s="66">
        <v>2020</v>
      </c>
      <c r="B52" s="46"/>
      <c r="C52" s="86">
        <v>105.1</v>
      </c>
      <c r="D52" s="86">
        <v>103.9</v>
      </c>
      <c r="E52" s="86">
        <v>101.8</v>
      </c>
      <c r="F52" s="86">
        <v>98.9</v>
      </c>
      <c r="G52" s="85">
        <v>97.2</v>
      </c>
      <c r="H52" s="85">
        <v>98.2</v>
      </c>
      <c r="I52" s="85">
        <v>97.9</v>
      </c>
      <c r="J52" s="85">
        <v>97.1</v>
      </c>
      <c r="K52" s="85">
        <v>95.8</v>
      </c>
      <c r="L52" s="85">
        <v>96.3</v>
      </c>
      <c r="M52" s="85">
        <v>95.4</v>
      </c>
      <c r="N52" s="86">
        <v>96.9</v>
      </c>
      <c r="O52" s="86">
        <v>98.7</v>
      </c>
    </row>
    <row r="53" spans="1:15" s="52" customFormat="1" ht="12.75" customHeight="1" x14ac:dyDescent="0.3">
      <c r="A53" s="134">
        <v>2021</v>
      </c>
      <c r="B53" s="46"/>
      <c r="C53" s="86">
        <v>101.9</v>
      </c>
      <c r="D53" s="86">
        <v>103.1</v>
      </c>
      <c r="E53" s="86">
        <v>105.2</v>
      </c>
      <c r="F53" s="86">
        <v>105.2</v>
      </c>
      <c r="G53" s="86">
        <v>105.9</v>
      </c>
      <c r="H53" s="86">
        <v>106.6</v>
      </c>
      <c r="I53" s="86">
        <v>108.4</v>
      </c>
      <c r="J53" s="86"/>
      <c r="K53" s="86"/>
      <c r="L53" s="86"/>
      <c r="M53" s="86"/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25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-3.4</v>
      </c>
      <c r="D57" s="88">
        <f t="shared" ref="D57" si="15">IF(D47=0," ",ROUND(ROUND(D47,1)*100/ROUND(C47,1)-100,1))</f>
        <v>1.9</v>
      </c>
      <c r="E57" s="88">
        <f t="shared" ref="E57" si="16">IF(E47=0," ",ROUND(ROUND(E47,1)*100/ROUND(D47,1)-100,1))</f>
        <v>1.2</v>
      </c>
      <c r="F57" s="88">
        <f t="shared" ref="F57" si="17">IF(F47=0," ",ROUND(ROUND(F47,1)*100/ROUND(E47,1)-100,1))</f>
        <v>0.6</v>
      </c>
      <c r="G57" s="88">
        <f t="shared" ref="G57" si="18">IF(G47=0," ",ROUND(ROUND(G47,1)*100/ROUND(F47,1)-100,1))</f>
        <v>1</v>
      </c>
      <c r="H57" s="88">
        <f t="shared" ref="H57" si="19">IF(H47=0," ",ROUND(ROUND(H47,1)*100/ROUND(G47,1)-100,1))</f>
        <v>-0.7</v>
      </c>
      <c r="I57" s="88">
        <f t="shared" ref="I57" si="20">IF(I47=0," ",ROUND(ROUND(I47,1)*100/ROUND(H47,1)-100,1))</f>
        <v>-0.2</v>
      </c>
      <c r="J57" s="88">
        <f t="shared" ref="J57" si="21">IF(J47=0," ",ROUND(ROUND(J47,1)*100/ROUND(I47,1)-100,1))</f>
        <v>-2.1</v>
      </c>
      <c r="K57" s="88">
        <f t="shared" ref="K57" si="22">IF(K47=0," ",ROUND(ROUND(K47,1)*100/ROUND(J47,1)-100,1))</f>
        <v>-1.6</v>
      </c>
      <c r="L57" s="88">
        <f t="shared" ref="L57" si="23">IF(L47=0," ",ROUND(ROUND(L47,1)*100/ROUND(K47,1)-100,1))</f>
        <v>-0.7</v>
      </c>
      <c r="M57" s="88">
        <f t="shared" ref="M57" si="24">IF(M47=0," ",ROUND(ROUND(M47,1)*100/ROUND(L47,1)-100,1))</f>
        <v>0.3</v>
      </c>
      <c r="N57" s="88">
        <f t="shared" ref="N57" si="25">IF(N47=0," ",ROUND(ROUND(N47,1)*100/ROUND(M47,1)-100,1))</f>
        <v>-2.9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26">IF(C48=0," ",ROUND(ROUND(C48,1)*100/ROUND(N47,1)-100,1))</f>
        <v>-1.8</v>
      </c>
      <c r="D58" s="88">
        <f t="shared" ref="D58:N58" si="27">IF(D48=0," ",ROUND(ROUND(D48,1)*100/ROUND(C48,1)-100,1))</f>
        <v>-1.3</v>
      </c>
      <c r="E58" s="88">
        <f t="shared" si="27"/>
        <v>0.5</v>
      </c>
      <c r="F58" s="88">
        <f t="shared" si="27"/>
        <v>0.6</v>
      </c>
      <c r="G58" s="88">
        <f t="shared" si="27"/>
        <v>1.3</v>
      </c>
      <c r="H58" s="88">
        <f t="shared" si="27"/>
        <v>1.5</v>
      </c>
      <c r="I58" s="88">
        <f t="shared" si="27"/>
        <v>-1.1000000000000001</v>
      </c>
      <c r="J58" s="88">
        <f t="shared" si="27"/>
        <v>-1.1000000000000001</v>
      </c>
      <c r="K58" s="88">
        <f t="shared" si="27"/>
        <v>1</v>
      </c>
      <c r="L58" s="88">
        <f t="shared" si="27"/>
        <v>1.3</v>
      </c>
      <c r="M58" s="88">
        <f t="shared" si="27"/>
        <v>-0.9</v>
      </c>
      <c r="N58" s="88">
        <f t="shared" si="27"/>
        <v>2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6"/>
        <v>0.7</v>
      </c>
      <c r="D59" s="88">
        <f t="shared" ref="D59:N59" si="28">IF(D49=0," ",ROUND(ROUND(D49,1)*100/ROUND(C49,1)-100,1))</f>
        <v>0.3</v>
      </c>
      <c r="E59" s="88">
        <f t="shared" si="28"/>
        <v>-0.4</v>
      </c>
      <c r="F59" s="88">
        <f t="shared" si="28"/>
        <v>0.4</v>
      </c>
      <c r="G59" s="88">
        <f t="shared" si="28"/>
        <v>-1.1000000000000001</v>
      </c>
      <c r="H59" s="88">
        <f t="shared" si="28"/>
        <v>-0.7</v>
      </c>
      <c r="I59" s="88">
        <f t="shared" si="28"/>
        <v>-0.3</v>
      </c>
      <c r="J59" s="88">
        <f t="shared" si="28"/>
        <v>0.3</v>
      </c>
      <c r="K59" s="88">
        <f t="shared" si="28"/>
        <v>1.1000000000000001</v>
      </c>
      <c r="L59" s="88">
        <f t="shared" si="28"/>
        <v>-0.1</v>
      </c>
      <c r="M59" s="88">
        <f t="shared" si="28"/>
        <v>1.4</v>
      </c>
      <c r="N59" s="88">
        <f t="shared" si="28"/>
        <v>-0.3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6"/>
        <v>0.3</v>
      </c>
      <c r="D60" s="88">
        <f t="shared" ref="D60:N60" si="29">IF(D50=0," ",ROUND(ROUND(D50,1)*100/ROUND(C50,1)-100,1))</f>
        <v>-0.3</v>
      </c>
      <c r="E60" s="88">
        <f t="shared" si="29"/>
        <v>-0.6</v>
      </c>
      <c r="F60" s="88">
        <f t="shared" si="29"/>
        <v>1.9</v>
      </c>
      <c r="G60" s="88">
        <f t="shared" si="29"/>
        <v>1.7</v>
      </c>
      <c r="H60" s="88">
        <f t="shared" si="29"/>
        <v>0.9</v>
      </c>
      <c r="I60" s="88">
        <f t="shared" si="29"/>
        <v>-0.1</v>
      </c>
      <c r="J60" s="88">
        <f t="shared" si="29"/>
        <v>0.8</v>
      </c>
      <c r="K60" s="88">
        <f t="shared" si="29"/>
        <v>2.9</v>
      </c>
      <c r="L60" s="88">
        <f t="shared" si="29"/>
        <v>1.1000000000000001</v>
      </c>
      <c r="M60" s="88">
        <f t="shared" si="29"/>
        <v>2</v>
      </c>
      <c r="N60" s="88">
        <f t="shared" si="29"/>
        <v>-3.7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6"/>
        <v>-2.6</v>
      </c>
      <c r="D61" s="88">
        <f t="shared" ref="D61:N61" si="30">IF(D51=0," ",ROUND(ROUND(D51,1)*100/ROUND(C51,1)-100,1))</f>
        <v>-0.6</v>
      </c>
      <c r="E61" s="88">
        <f t="shared" si="30"/>
        <v>0.7</v>
      </c>
      <c r="F61" s="88">
        <f t="shared" si="30"/>
        <v>1.6</v>
      </c>
      <c r="G61" s="88">
        <f t="shared" si="30"/>
        <v>1.5</v>
      </c>
      <c r="H61" s="88">
        <f t="shared" si="30"/>
        <v>-0.5</v>
      </c>
      <c r="I61" s="88">
        <f t="shared" si="30"/>
        <v>-0.7</v>
      </c>
      <c r="J61" s="88">
        <f t="shared" si="30"/>
        <v>-0.4</v>
      </c>
      <c r="K61" s="88">
        <f t="shared" si="30"/>
        <v>-0.1</v>
      </c>
      <c r="L61" s="88">
        <f t="shared" si="30"/>
        <v>0</v>
      </c>
      <c r="M61" s="88">
        <f t="shared" si="30"/>
        <v>-0.2</v>
      </c>
      <c r="N61" s="88">
        <f t="shared" si="30"/>
        <v>-0.3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6"/>
        <v>1.4</v>
      </c>
      <c r="D62" s="88">
        <f t="shared" ref="D62:D63" si="31">IF(D52=0," ",ROUND(ROUND(D52,1)*100/ROUND(C52,1)-100,1))</f>
        <v>-1.1000000000000001</v>
      </c>
      <c r="E62" s="88">
        <f t="shared" ref="E62:E63" si="32">IF(E52=0," ",ROUND(ROUND(E52,1)*100/ROUND(D52,1)-100,1))</f>
        <v>-2</v>
      </c>
      <c r="F62" s="88">
        <f t="shared" ref="F62:F63" si="33">IF(F52=0," ",ROUND(ROUND(F52,1)*100/ROUND(E52,1)-100,1))</f>
        <v>-2.8</v>
      </c>
      <c r="G62" s="88">
        <f t="shared" ref="G62:G63" si="34">IF(G52=0," ",ROUND(ROUND(G52,1)*100/ROUND(F52,1)-100,1))</f>
        <v>-1.7</v>
      </c>
      <c r="H62" s="88">
        <f t="shared" ref="H62:H63" si="35">IF(H52=0," ",ROUND(ROUND(H52,1)*100/ROUND(G52,1)-100,1))</f>
        <v>1</v>
      </c>
      <c r="I62" s="88">
        <f t="shared" ref="I62:I63" si="36">IF(I52=0," ",ROUND(ROUND(I52,1)*100/ROUND(H52,1)-100,1))</f>
        <v>-0.3</v>
      </c>
      <c r="J62" s="88">
        <f t="shared" ref="J62:J63" si="37">IF(J52=0," ",ROUND(ROUND(J52,1)*100/ROUND(I52,1)-100,1))</f>
        <v>-0.8</v>
      </c>
      <c r="K62" s="88">
        <f t="shared" ref="K62:K63" si="38">IF(K52=0," ",ROUND(ROUND(K52,1)*100/ROUND(J52,1)-100,1))</f>
        <v>-1.3</v>
      </c>
      <c r="L62" s="88">
        <f t="shared" ref="L62:L63" si="39">IF(L52=0," ",ROUND(ROUND(L52,1)*100/ROUND(K52,1)-100,1))</f>
        <v>0.5</v>
      </c>
      <c r="M62" s="88">
        <f t="shared" ref="M62:M63" si="40">IF(M52=0," ",ROUND(ROUND(M52,1)*100/ROUND(L52,1)-100,1))</f>
        <v>-0.9</v>
      </c>
      <c r="N62" s="88">
        <f t="shared" ref="N62:N63" si="41">IF(N52=0," ",ROUND(ROUND(N52,1)*100/ROUND(M52,1)-100,1))</f>
        <v>1.6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26"/>
        <v>5.2</v>
      </c>
      <c r="D63" s="88">
        <f t="shared" si="31"/>
        <v>1.2</v>
      </c>
      <c r="E63" s="88">
        <f t="shared" si="32"/>
        <v>2</v>
      </c>
      <c r="F63" s="88">
        <f t="shared" si="33"/>
        <v>0</v>
      </c>
      <c r="G63" s="88">
        <f t="shared" si="34"/>
        <v>0.7</v>
      </c>
      <c r="H63" s="88">
        <f t="shared" si="35"/>
        <v>0.7</v>
      </c>
      <c r="I63" s="88">
        <f t="shared" si="36"/>
        <v>1.7</v>
      </c>
      <c r="J63" s="88" t="str">
        <f t="shared" si="37"/>
        <v xml:space="preserve"> </v>
      </c>
      <c r="K63" s="88" t="str">
        <f t="shared" si="38"/>
        <v xml:space="preserve"> </v>
      </c>
      <c r="L63" s="88" t="str">
        <f t="shared" si="39"/>
        <v xml:space="preserve"> </v>
      </c>
      <c r="M63" s="88" t="str">
        <f t="shared" si="40"/>
        <v xml:space="preserve"> </v>
      </c>
      <c r="N63" s="88" t="str">
        <f t="shared" si="41"/>
        <v xml:space="preserve"> </v>
      </c>
      <c r="O63" s="94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2">IF(D54=0," ",ROUND(ROUND(D54,1)*100/ROUND(C54,1)-100,1))</f>
        <v xml:space="preserve"> </v>
      </c>
      <c r="E64" s="53" t="str">
        <f t="shared" si="42"/>
        <v xml:space="preserve"> </v>
      </c>
      <c r="F64" s="53" t="str">
        <f t="shared" si="42"/>
        <v xml:space="preserve"> </v>
      </c>
      <c r="G64" s="53" t="str">
        <f t="shared" si="42"/>
        <v xml:space="preserve"> </v>
      </c>
      <c r="H64" s="53" t="str">
        <f t="shared" si="42"/>
        <v xml:space="preserve"> </v>
      </c>
      <c r="I64" s="53" t="str">
        <f t="shared" si="42"/>
        <v xml:space="preserve"> </v>
      </c>
      <c r="J64" s="53" t="str">
        <f t="shared" si="42"/>
        <v xml:space="preserve"> </v>
      </c>
      <c r="K64" s="53" t="str">
        <f t="shared" si="42"/>
        <v xml:space="preserve"> </v>
      </c>
      <c r="L64" s="53" t="str">
        <f t="shared" si="42"/>
        <v xml:space="preserve"> </v>
      </c>
      <c r="M64" s="53" t="str">
        <f t="shared" si="42"/>
        <v xml:space="preserve"> </v>
      </c>
      <c r="N64" s="53" t="str">
        <f t="shared" si="42"/>
        <v xml:space="preserve"> </v>
      </c>
      <c r="O64" s="65"/>
    </row>
    <row r="65" spans="1:15" s="52" customFormat="1" ht="12.75" customHeight="1" x14ac:dyDescent="0.25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43">IF(C48=0," ",ROUND(ROUND(C48,1)*100/ROUND(C47,1)-100,1))</f>
        <v>-4.9000000000000004</v>
      </c>
      <c r="D67" s="87">
        <f t="shared" si="43"/>
        <v>-7.9</v>
      </c>
      <c r="E67" s="87">
        <f t="shared" si="43"/>
        <v>-8.5</v>
      </c>
      <c r="F67" s="87">
        <f t="shared" si="43"/>
        <v>-8.4</v>
      </c>
      <c r="G67" s="87">
        <f t="shared" si="43"/>
        <v>-8.1</v>
      </c>
      <c r="H67" s="87">
        <f t="shared" si="43"/>
        <v>-6.2</v>
      </c>
      <c r="I67" s="87">
        <f t="shared" si="43"/>
        <v>-7</v>
      </c>
      <c r="J67" s="87">
        <f t="shared" si="43"/>
        <v>-6.1</v>
      </c>
      <c r="K67" s="87">
        <f t="shared" si="43"/>
        <v>-3.7</v>
      </c>
      <c r="L67" s="87">
        <f t="shared" si="43"/>
        <v>-1.7</v>
      </c>
      <c r="M67" s="87">
        <f t="shared" si="43"/>
        <v>-3</v>
      </c>
      <c r="N67" s="87">
        <f t="shared" si="43"/>
        <v>1.9</v>
      </c>
      <c r="O67" s="87">
        <f t="shared" si="43"/>
        <v>-5.4</v>
      </c>
    </row>
    <row r="68" spans="1:15" ht="12.75" customHeight="1" x14ac:dyDescent="0.2">
      <c r="A68" s="66">
        <v>2017</v>
      </c>
      <c r="B68" s="46"/>
      <c r="C68" s="87">
        <f t="shared" ref="C68:O68" si="44">IF(C49=0," ",ROUND(ROUND(C49,1)*100/ROUND(C48,1)-100,1))</f>
        <v>4.5</v>
      </c>
      <c r="D68" s="87">
        <f t="shared" si="44"/>
        <v>6.2</v>
      </c>
      <c r="E68" s="87">
        <f t="shared" si="44"/>
        <v>5.2</v>
      </c>
      <c r="F68" s="87">
        <f t="shared" si="44"/>
        <v>4.9000000000000004</v>
      </c>
      <c r="G68" s="87">
        <f t="shared" si="44"/>
        <v>2.4</v>
      </c>
      <c r="H68" s="87">
        <f t="shared" si="44"/>
        <v>0.2</v>
      </c>
      <c r="I68" s="87">
        <f t="shared" si="44"/>
        <v>1.1000000000000001</v>
      </c>
      <c r="J68" s="87">
        <f t="shared" si="44"/>
        <v>2.4</v>
      </c>
      <c r="K68" s="87">
        <f t="shared" si="44"/>
        <v>2.6</v>
      </c>
      <c r="L68" s="87">
        <f t="shared" si="44"/>
        <v>1.2</v>
      </c>
      <c r="M68" s="87">
        <f t="shared" si="44"/>
        <v>3.7</v>
      </c>
      <c r="N68" s="87">
        <f t="shared" si="44"/>
        <v>1.3</v>
      </c>
      <c r="O68" s="87">
        <f t="shared" si="44"/>
        <v>3</v>
      </c>
    </row>
    <row r="69" spans="1:15" ht="12.75" customHeight="1" x14ac:dyDescent="0.2">
      <c r="A69" s="66">
        <v>2018</v>
      </c>
      <c r="B69" s="46"/>
      <c r="C69" s="87">
        <f t="shared" ref="C69:O69" si="45">IF(C50=0," ",ROUND(ROUND(C50,1)*100/ROUND(C49,1)-100,1))</f>
        <v>0.9</v>
      </c>
      <c r="D69" s="87">
        <f t="shared" si="45"/>
        <v>0.3</v>
      </c>
      <c r="E69" s="87">
        <f t="shared" si="45"/>
        <v>0.1</v>
      </c>
      <c r="F69" s="87">
        <f t="shared" si="45"/>
        <v>1.6</v>
      </c>
      <c r="G69" s="87">
        <f t="shared" si="45"/>
        <v>4.5</v>
      </c>
      <c r="H69" s="87">
        <f t="shared" si="45"/>
        <v>6.2</v>
      </c>
      <c r="I69" s="87">
        <f t="shared" si="45"/>
        <v>6.5</v>
      </c>
      <c r="J69" s="87">
        <f t="shared" si="45"/>
        <v>7</v>
      </c>
      <c r="K69" s="87">
        <f t="shared" si="45"/>
        <v>8.8000000000000007</v>
      </c>
      <c r="L69" s="87">
        <f t="shared" si="45"/>
        <v>10.199999999999999</v>
      </c>
      <c r="M69" s="87">
        <f t="shared" si="45"/>
        <v>10.7</v>
      </c>
      <c r="N69" s="87">
        <f t="shared" si="45"/>
        <v>7</v>
      </c>
      <c r="O69" s="87">
        <f t="shared" si="45"/>
        <v>5.3</v>
      </c>
    </row>
    <row r="70" spans="1:15" ht="12.75" customHeight="1" x14ac:dyDescent="0.2">
      <c r="A70" s="66">
        <v>2019</v>
      </c>
      <c r="B70" s="46"/>
      <c r="C70" s="87">
        <f t="shared" ref="C70:O70" si="46">IF(C51=0," ",ROUND(ROUND(C51,1)*100/ROUND(C50,1)-100,1))</f>
        <v>4</v>
      </c>
      <c r="D70" s="87">
        <f t="shared" si="46"/>
        <v>3.7</v>
      </c>
      <c r="E70" s="87">
        <f t="shared" si="46"/>
        <v>5</v>
      </c>
      <c r="F70" s="87">
        <f t="shared" si="46"/>
        <v>4.5999999999999996</v>
      </c>
      <c r="G70" s="87">
        <f t="shared" si="46"/>
        <v>4.4000000000000004</v>
      </c>
      <c r="H70" s="87">
        <f t="shared" si="46"/>
        <v>3</v>
      </c>
      <c r="I70" s="87">
        <f t="shared" si="46"/>
        <v>2.4</v>
      </c>
      <c r="J70" s="87">
        <f t="shared" si="46"/>
        <v>1.3</v>
      </c>
      <c r="K70" s="87">
        <f t="shared" si="46"/>
        <v>-1.7</v>
      </c>
      <c r="L70" s="87">
        <f t="shared" si="46"/>
        <v>-2.8</v>
      </c>
      <c r="M70" s="87">
        <f t="shared" si="46"/>
        <v>-4.8</v>
      </c>
      <c r="N70" s="87">
        <f t="shared" si="46"/>
        <v>-1.5</v>
      </c>
      <c r="O70" s="87">
        <f t="shared" si="46"/>
        <v>1.4</v>
      </c>
    </row>
    <row r="71" spans="1:15" ht="12.75" customHeight="1" x14ac:dyDescent="0.2">
      <c r="A71" s="66">
        <v>2020</v>
      </c>
      <c r="B71" s="46"/>
      <c r="C71" s="87">
        <f t="shared" ref="C71:O72" si="47">IF(C52=0," ",ROUND(ROUND(C52,1)*100/ROUND(C51,1)-100,1))</f>
        <v>2.4</v>
      </c>
      <c r="D71" s="87">
        <f t="shared" si="47"/>
        <v>1.9</v>
      </c>
      <c r="E71" s="87">
        <f t="shared" si="47"/>
        <v>-0.9</v>
      </c>
      <c r="F71" s="87">
        <f t="shared" si="47"/>
        <v>-5.2</v>
      </c>
      <c r="G71" s="87">
        <f t="shared" si="47"/>
        <v>-8.1999999999999993</v>
      </c>
      <c r="H71" s="87">
        <f t="shared" si="47"/>
        <v>-6.8</v>
      </c>
      <c r="I71" s="87">
        <f t="shared" si="47"/>
        <v>-6.5</v>
      </c>
      <c r="J71" s="87">
        <f t="shared" si="47"/>
        <v>-6.9</v>
      </c>
      <c r="K71" s="87">
        <f t="shared" si="47"/>
        <v>-8.1</v>
      </c>
      <c r="L71" s="87">
        <f t="shared" si="47"/>
        <v>-7.6</v>
      </c>
      <c r="M71" s="87">
        <f t="shared" si="47"/>
        <v>-8.3000000000000007</v>
      </c>
      <c r="N71" s="87">
        <f t="shared" si="47"/>
        <v>-6.6</v>
      </c>
      <c r="O71" s="87">
        <f t="shared" si="47"/>
        <v>-5.0999999999999996</v>
      </c>
    </row>
    <row r="72" spans="1:15" ht="12.75" customHeight="1" x14ac:dyDescent="0.2">
      <c r="A72" s="134">
        <v>2021</v>
      </c>
      <c r="B72" s="46"/>
      <c r="C72" s="87">
        <f t="shared" si="47"/>
        <v>-3</v>
      </c>
      <c r="D72" s="87">
        <f t="shared" si="47"/>
        <v>-0.8</v>
      </c>
      <c r="E72" s="87">
        <f t="shared" si="47"/>
        <v>3.3</v>
      </c>
      <c r="F72" s="87">
        <f t="shared" si="47"/>
        <v>6.4</v>
      </c>
      <c r="G72" s="87">
        <f t="shared" si="47"/>
        <v>9</v>
      </c>
      <c r="H72" s="87">
        <f t="shared" si="47"/>
        <v>8.6</v>
      </c>
      <c r="I72" s="87">
        <f t="shared" si="47"/>
        <v>10.7</v>
      </c>
      <c r="J72" s="87" t="str">
        <f t="shared" si="47"/>
        <v xml:space="preserve"> </v>
      </c>
      <c r="K72" s="87" t="str">
        <f t="shared" si="47"/>
        <v xml:space="preserve"> </v>
      </c>
      <c r="L72" s="87" t="str">
        <f t="shared" si="47"/>
        <v xml:space="preserve"> </v>
      </c>
      <c r="M72" s="87" t="str">
        <f t="shared" si="47"/>
        <v xml:space="preserve"> </v>
      </c>
      <c r="N72" s="87" t="str">
        <f t="shared" si="47"/>
        <v xml:space="preserve"> </v>
      </c>
      <c r="O72" s="87" t="str">
        <f t="shared" si="47"/>
        <v xml:space="preserve"> </v>
      </c>
    </row>
    <row r="73" spans="1:15" ht="5.25" customHeight="1" x14ac:dyDescent="0.2"/>
    <row r="74" spans="1:15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</sheetData>
  <customSheetViews>
    <customSheetView guid="{14493184-DA4B-400F-B257-6CC69D97FB7C}" showPageBreaks="1" printArea="1" topLeftCell="A15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&amp;C13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&amp;C13</oddFooter>
      </headerFooter>
    </customSheetView>
    <customSheetView guid="{9F831791-35FE-48B9-B51E-7149413B65FB}" topLeftCell="A19">
      <selection activeCell="V39" sqref="V3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&amp;C13</oddFooter>
      </headerFooter>
    </customSheetView>
    <customSheetView guid="{F9E9A101-0AED-4E93-9EB5-9B29754FB962}" showPageBreaks="1" printArea="1" topLeftCell="A1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&amp;C13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&amp;C13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Seite 16</vt:lpstr>
      <vt:lpstr>Seite 17</vt:lpstr>
      <vt:lpstr>Seite 18</vt:lpstr>
      <vt:lpstr>Seite 19</vt:lpstr>
      <vt:lpstr>Seite 20</vt:lpstr>
      <vt:lpstr>Seite 21</vt:lpstr>
      <vt:lpstr>Seite  21</vt:lpstr>
      <vt:lpstr>'Seite 10'!Druckbereich</vt:lpstr>
      <vt:lpstr>'Seite 11'!Druckbereich</vt:lpstr>
      <vt:lpstr>'Seite 12'!Druckbereich</vt:lpstr>
      <vt:lpstr>'Seite 13'!Druckbereich</vt:lpstr>
      <vt:lpstr>'Seite 14'!Druckbereich</vt:lpstr>
      <vt:lpstr>'Seite 15'!Druckbereich</vt:lpstr>
      <vt:lpstr>'Seite 16'!Druckbereich</vt:lpstr>
      <vt:lpstr>'Seite 17'!Druckbereich</vt:lpstr>
      <vt:lpstr>'Seite 18'!Druckbereich</vt:lpstr>
      <vt:lpstr>'Seite 19'!Druckbereich</vt:lpstr>
      <vt:lpstr>'Seite 20'!Druckbereich</vt:lpstr>
      <vt:lpstr>'Seite 21'!Druckbereich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Brügger, Sascha (LfStaD)</dc:creator>
  <cp:lastModifiedBy>Savin, Darya (LfStat - Zweitkennung)</cp:lastModifiedBy>
  <cp:lastPrinted>2021-07-02T17:06:57Z</cp:lastPrinted>
  <dcterms:created xsi:type="dcterms:W3CDTF">2012-08-24T07:40:23Z</dcterms:created>
  <dcterms:modified xsi:type="dcterms:W3CDTF">2021-08-04T09:42:49Z</dcterms:modified>
  <cp:contentStatus/>
</cp:coreProperties>
</file>