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2\Wasser\Veröffentlichungen\Internet\Imperia_Wasserdaten\Weitergeg_an_Red\"/>
    </mc:Choice>
  </mc:AlternateContent>
  <xr:revisionPtr revIDLastSave="0" documentId="8_{1FEB2D36-80F0-43C6-A544-62C3E1562868}" xr6:coauthVersionLast="36" xr6:coauthVersionMax="36" xr10:uidLastSave="{00000000-0000-0000-0000-000000000000}"/>
  <bookViews>
    <workbookView xWindow="14388" yWindow="32760" windowWidth="14436" windowHeight="14112" xr2:uid="{00000000-000D-0000-FFFF-FFFF00000000}"/>
  </bookViews>
  <sheets>
    <sheet name="ÖffentlWVAB" sheetId="1" r:id="rId1"/>
  </sheets>
  <definedNames>
    <definedName name="_Tab7">#REF!</definedName>
  </definedNames>
  <calcPr calcId="191029"/>
</workbook>
</file>

<file path=xl/calcChain.xml><?xml version="1.0" encoding="utf-8"?>
<calcChain xmlns="http://schemas.openxmlformats.org/spreadsheetml/2006/main">
  <c r="Q72" i="1" l="1"/>
  <c r="Q57" i="1"/>
  <c r="Q22" i="1"/>
  <c r="P57" i="1" l="1"/>
  <c r="P22" i="1"/>
  <c r="P19" i="1"/>
  <c r="O62" i="1" l="1"/>
  <c r="O57" i="1"/>
  <c r="O45" i="1"/>
  <c r="O27" i="1"/>
  <c r="O22" i="1"/>
  <c r="M11" i="1"/>
</calcChain>
</file>

<file path=xl/sharedStrings.xml><?xml version="1.0" encoding="utf-8"?>
<sst xmlns="http://schemas.openxmlformats.org/spreadsheetml/2006/main" count="120" uniqueCount="75">
  <si>
    <t>Merkmal</t>
  </si>
  <si>
    <t>Einheit</t>
  </si>
  <si>
    <t>Öffentliche Wasserversorgung</t>
  </si>
  <si>
    <t>Öffentliche Wasserversorgung am 31.12.</t>
  </si>
  <si>
    <t>1 000</t>
  </si>
  <si>
    <t>dar.</t>
  </si>
  <si>
    <t xml:space="preserve">mit Anschluss an die öffentliche </t>
  </si>
  <si>
    <t>%</t>
  </si>
  <si>
    <t>Wassergewinnungsanlagen</t>
  </si>
  <si>
    <t>Anzahl</t>
  </si>
  <si>
    <t>Wassergewinnung und Bezug</t>
  </si>
  <si>
    <t>1 000 m³</t>
  </si>
  <si>
    <t>dav.</t>
  </si>
  <si>
    <t>aus Grundwasser</t>
  </si>
  <si>
    <t>aus Quellwasser</t>
  </si>
  <si>
    <t>Wasserabgabe</t>
  </si>
  <si>
    <t>Wasserabgabe an Letztverbraucher</t>
  </si>
  <si>
    <t>an Haushalte</t>
  </si>
  <si>
    <t>an gewerbliche und sonstige Abnehmer</t>
  </si>
  <si>
    <t>Wasserabgabe zur Weiterverteilung</t>
  </si>
  <si>
    <t>Wasserwerkseigenverbrauch</t>
  </si>
  <si>
    <t xml:space="preserve">1 000 </t>
  </si>
  <si>
    <t>und zwar</t>
  </si>
  <si>
    <t>mit Anschluss an die öffentliche</t>
  </si>
  <si>
    <t>mit Anschluss an öffentliche Abwasser-</t>
  </si>
  <si>
    <t>Länge des Kanalnetzes</t>
  </si>
  <si>
    <t>km</t>
  </si>
  <si>
    <t>Mischkanalisation</t>
  </si>
  <si>
    <t>Trennkanalisation</t>
  </si>
  <si>
    <t>Schmutzwasserkanäle</t>
  </si>
  <si>
    <t>Regenwasserkanäle</t>
  </si>
  <si>
    <t>Öffentliche Abwasserbehandlungsanlagen</t>
  </si>
  <si>
    <t>mechanische Anlagen</t>
  </si>
  <si>
    <t>biologische Anlagen ohne gezielte</t>
  </si>
  <si>
    <t>Nährstoffelimination</t>
  </si>
  <si>
    <t>biologische Anlagen mit weitergehender</t>
  </si>
  <si>
    <t>Behandlung</t>
  </si>
  <si>
    <t>Abwasserableitung</t>
  </si>
  <si>
    <t>Jahresabwassermenge</t>
  </si>
  <si>
    <t>aus Abwasserbehandlungsanlagen abgeleitet</t>
  </si>
  <si>
    <t>häusliches Schmutzwasser</t>
  </si>
  <si>
    <t>Fremdwasser</t>
  </si>
  <si>
    <t>Niederschlagswasser</t>
  </si>
  <si>
    <t>direkt in Untergrund und/oder Oberflächen-</t>
  </si>
  <si>
    <t>gewässer abgeleitet</t>
  </si>
  <si>
    <t>Abwasserbehandlung und Klärschlammanfall</t>
  </si>
  <si>
    <t>In öffentlichen Abwasserbehandlungsanlagen</t>
  </si>
  <si>
    <t>behandeltes Abwasser</t>
  </si>
  <si>
    <t>ausschließlich mechanisch</t>
  </si>
  <si>
    <t>biol. ohne gezielte Nährstoffelimination</t>
  </si>
  <si>
    <t>biol. mit weitergehender Behandlung</t>
  </si>
  <si>
    <t>1 000 tTM</t>
  </si>
  <si>
    <t>____________________</t>
  </si>
  <si>
    <t xml:space="preserve">Öffentliche Wasserversorgung und Abwasserbeseitigung in Bayern </t>
  </si>
  <si>
    <t>Statistik der öffentlichen Wasserversorgung und Abwasserbeseitigung</t>
  </si>
  <si>
    <r>
      <t>Einwohner am Ort der Hauptwohnung</t>
    </r>
    <r>
      <rPr>
        <vertAlign val="superscript"/>
        <sz val="10"/>
        <rFont val="Arial"/>
        <family val="2"/>
      </rPr>
      <t>*)</t>
    </r>
  </si>
  <si>
    <r>
      <t>Wasserversorgung</t>
    </r>
    <r>
      <rPr>
        <vertAlign val="superscript"/>
        <sz val="10"/>
        <rFont val="Arial"/>
        <family val="2"/>
      </rPr>
      <t>*)</t>
    </r>
  </si>
  <si>
    <r>
      <t>Eigengewinnung</t>
    </r>
    <r>
      <rPr>
        <vertAlign val="superscript"/>
        <sz val="10"/>
        <rFont val="Arial"/>
        <family val="2"/>
      </rPr>
      <t>1)</t>
    </r>
  </si>
  <si>
    <r>
      <t>aus Oberflächenwasser</t>
    </r>
    <r>
      <rPr>
        <vertAlign val="superscript"/>
        <sz val="10"/>
        <rFont val="Arial"/>
        <family val="2"/>
      </rPr>
      <t>2)</t>
    </r>
  </si>
  <si>
    <r>
      <t>von anderen bayerischen WVU</t>
    </r>
    <r>
      <rPr>
        <vertAlign val="superscript"/>
        <sz val="10"/>
        <rFont val="Arial"/>
        <family val="2"/>
      </rPr>
      <t>4)</t>
    </r>
  </si>
  <si>
    <r>
      <t>Fremdbezug</t>
    </r>
    <r>
      <rPr>
        <vertAlign val="superscript"/>
        <sz val="10"/>
        <rFont val="Arial"/>
        <family val="2"/>
      </rPr>
      <t>3)</t>
    </r>
  </si>
  <si>
    <r>
      <t>Wasseraufkommen</t>
    </r>
    <r>
      <rPr>
        <vertAlign val="superscript"/>
        <sz val="10"/>
        <rFont val="Arial"/>
        <family val="2"/>
      </rPr>
      <t>3)5)</t>
    </r>
  </si>
  <si>
    <r>
      <t>Kanalisation</t>
    </r>
    <r>
      <rPr>
        <vertAlign val="superscript"/>
        <sz val="10"/>
        <rFont val="Arial"/>
        <family val="2"/>
      </rPr>
      <t>*)</t>
    </r>
  </si>
  <si>
    <r>
      <t>behandlungsanlagen</t>
    </r>
    <r>
      <rPr>
        <vertAlign val="superscript"/>
        <sz val="10"/>
        <rFont val="Arial"/>
        <family val="2"/>
      </rPr>
      <t>*)</t>
    </r>
  </si>
  <si>
    <r>
      <t>gewerbliches Schmutzwasser</t>
    </r>
    <r>
      <rPr>
        <vertAlign val="superscript"/>
        <sz val="10"/>
        <rFont val="Arial"/>
        <family val="2"/>
      </rPr>
      <t>6)</t>
    </r>
  </si>
  <si>
    <r>
      <t>Entsorgte Klärschlammmenge nach der Behandlung</t>
    </r>
    <r>
      <rPr>
        <vertAlign val="superscript"/>
        <sz val="10"/>
        <rFont val="Arial"/>
        <family val="2"/>
      </rPr>
      <t>7)</t>
    </r>
  </si>
  <si>
    <t>Wasserverluste/ Messdifferenzen</t>
  </si>
  <si>
    <t>Öffentliche Abwasserentsorgung</t>
  </si>
  <si>
    <t>Öffentliche Abwasserentsorgung am 31.12</t>
  </si>
  <si>
    <t>Pro-Kopf-Verbrauch der Haushalte</t>
  </si>
  <si>
    <t>Liter/Tag</t>
  </si>
  <si>
    <r>
      <t>-</t>
    </r>
    <r>
      <rPr>
        <vertAlign val="superscript"/>
        <sz val="10"/>
        <rFont val="Arial"/>
        <family val="2"/>
      </rPr>
      <t>8)</t>
    </r>
  </si>
  <si>
    <t>© Bayerisches Landesamt für Statistik 2022</t>
  </si>
  <si>
    <t>1991 bis 2022</t>
  </si>
  <si>
    <r>
      <t xml:space="preserve">   </t>
    </r>
    <r>
      <rPr>
        <vertAlign val="superscript"/>
        <sz val="8"/>
        <rFont val="Arial"/>
        <family val="2"/>
      </rPr>
      <t>*)</t>
    </r>
    <r>
      <rPr>
        <sz val="8"/>
        <rFont val="Arial"/>
        <family val="2"/>
      </rPr>
      <t xml:space="preserve"> Erhebungsjahr 2007 bis 2019 Bevölkerungsstand 30.06. -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Die regionale Zuordnung erfolgt nach dem Sitz der Wassergewinnungsanlage, ohne Berücksichtigung der Wassergewinnung durch außerbayerische Wasserversorgungsunternehmen. - 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Einschl. angereichertes Grundwasser, Uferfiltrat. - 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Die regionale Zuordnung erfolgt nach dem Sitz des Wasserversorgungsunternehmens. - </t>
    </r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Wasserversorgungsunternehmen. - </t>
    </r>
    <r>
      <rPr>
        <vertAlign val="superscript"/>
        <sz val="8"/>
        <rFont val="Arial"/>
        <family val="2"/>
      </rPr>
      <t>5)</t>
    </r>
    <r>
      <rPr>
        <sz val="8"/>
        <rFont val="Arial"/>
        <family val="2"/>
      </rPr>
      <t xml:space="preserve"> Einschl. Fremdbezug von anderen bayerischen WVU, der bereits bei diesen als Eigengewinnung und im Wasseraufkommen als Doppelzählung enthalten ist. - </t>
    </r>
    <r>
      <rPr>
        <vertAlign val="superscript"/>
        <sz val="8"/>
        <rFont val="Arial"/>
        <family val="2"/>
      </rPr>
      <t>6)</t>
    </r>
    <r>
      <rPr>
        <sz val="8"/>
        <rFont val="Arial"/>
        <family val="2"/>
      </rPr>
      <t xml:space="preserve"> Häusliches, betriebliches und landwirtschaftliches Schmutzwasser. -</t>
    </r>
    <r>
      <rPr>
        <vertAlign val="superscript"/>
        <sz val="8"/>
        <rFont val="Arial"/>
        <family val="2"/>
      </rPr>
      <t xml:space="preserve"> 7)</t>
    </r>
    <r>
      <rPr>
        <sz val="8"/>
        <rFont val="Arial"/>
        <family val="2"/>
      </rPr>
      <t xml:space="preserve"> Ohne Abgabe an andere Abwasserbehandlungsanlagen. </t>
    </r>
    <r>
      <rPr>
        <vertAlign val="superscript"/>
        <sz val="8"/>
        <rFont val="Arial"/>
        <family val="2"/>
      </rPr>
      <t>8)</t>
    </r>
    <r>
      <rPr>
        <sz val="8"/>
        <rFont val="Arial"/>
        <family val="2"/>
      </rPr>
      <t xml:space="preserve"> Wird ab 2022 nicht mehr erhoben.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</si>
</sst>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@\ *."/>
    <numFmt numFmtId="165" formatCode="#\ ##0"/>
    <numFmt numFmtId="166" formatCode="#\ ###\ ##0\ \ ;\-\ #\ ###\ ##0\ \ ;\–\ \ ;@"/>
    <numFmt numFmtId="167" formatCode="#\ ##0.0\ \ "/>
    <numFmt numFmtId="168" formatCode="0.0\ \ "/>
    <numFmt numFmtId="169" formatCode="###\ ###\ ###\ "/>
    <numFmt numFmtId="170" formatCode="&quot;Fehler-positive Zahl&quot;;&quot;Fehler-negative Zahl&quot;;&quot;Fehler-Nullwert&quot;;&quot;Fehler-Text&quot;"/>
    <numFmt numFmtId="171" formatCode="\x\ \ ;\x\ \ ;\x\ \ ;@"/>
    <numFmt numFmtId="172" formatCode="#\ ###\ ##0\ \ ;\-\ #\ ###\ ##0\ \ ;\–\ \ "/>
    <numFmt numFmtId="173" formatCode="#\ ###\ ##0.0\ \ ;\-\ #\ ###\ ##0.0\ \ ;\–\ \ "/>
    <numFmt numFmtId="174" formatCode="#\ ###\ ##0.00\ \ ;\-\ #\ ###\ ##0.00\ \ ;\–\ \ "/>
    <numFmt numFmtId="175" formatCode="#\ ###\ ##0\r\ ;\-\ #\ ###\ ##0\r\ ;\–\ \ ;@"/>
    <numFmt numFmtId="176" formatCode="#\ ###\ ##0&quot;s&quot;;\-\ #\ ###\ ##0&quot;s&quot;;\–\ \ ;@"/>
    <numFmt numFmtId="177" formatCode="#\ ###\ ##0,,\ \ ;\-\ #\ ###\ ##0,,\ \ ;\–\ \ "/>
    <numFmt numFmtId="178" formatCode="#\ ###\ ##0,\ \ ;\-\ #\ ###\ ##0,\ \ ;\–\ \ "/>
    <numFmt numFmtId="179" formatCode="#\ ###\ ##0\p;\-\ #\ ###\ ##0\p;\–\ \ ;@"/>
    <numFmt numFmtId="180" formatCode="\•\ \ ;\•\ \ ;\•\ \ ;\•\ \ "/>
    <numFmt numFmtId="181" formatCode="\(#\ ###\ ##0.0#\)\ ;\(\-\ #\ ###\ ##0.0#\)\ ;&quot;/  &quot;;@"/>
    <numFmt numFmtId="182" formatCode="\(#\ ###\ ##0\)\ ;\(\-\ #\ ###\ ##0\)\ ;&quot;/  &quot;;@"/>
    <numFmt numFmtId="183" formatCode="#\ ###\ ##0.0#\r\ ;\-\ #\ ###\ ##0.0#\r\ ;\–\ \ ;@"/>
    <numFmt numFmtId="184" formatCode="#\ ###\ ##0.0#&quot;s&quot;;\-\ #\ ###\ ##0.0#&quot;s&quot;;\–\ \ ;@"/>
    <numFmt numFmtId="185" formatCode="#\ ###\ ##0.0#\p;\-\ #\ ###\ ##0.0#\p;\–\ \ ;@"/>
    <numFmt numFmtId="186" formatCode=";;;@\ *."/>
    <numFmt numFmtId="187" formatCode="#\ ###\ ##0\ \ ;\-#\ ###\ ##0\ \ ;\-\ \ ;\.\ \ "/>
    <numFmt numFmtId="188" formatCode="#\ ###\ ##0\ \ ;\-#\ ###\ ##0\ \ ;\-\ \ 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6"/>
      <name val="Jahrbuch"/>
      <family val="2"/>
    </font>
    <font>
      <i/>
      <sz val="6"/>
      <name val="Jahrbuch"/>
      <family val="2"/>
    </font>
    <font>
      <b/>
      <sz val="10"/>
      <name val="Jahrbuch"/>
      <family val="2"/>
    </font>
    <font>
      <b/>
      <sz val="8"/>
      <name val="Jahrbuch"/>
      <family val="2"/>
    </font>
    <font>
      <b/>
      <sz val="9"/>
      <name val="Jahrbuch"/>
      <family val="2"/>
    </font>
    <font>
      <sz val="10"/>
      <name val="Times New Roman"/>
      <family val="1"/>
    </font>
    <font>
      <sz val="10"/>
      <name val="Jahrbuch"/>
      <family val="2"/>
    </font>
    <font>
      <i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172" fontId="5" fillId="0" borderId="0">
      <alignment vertical="center"/>
    </xf>
    <xf numFmtId="173" fontId="5" fillId="0" borderId="0">
      <alignment vertical="center"/>
    </xf>
    <xf numFmtId="174" fontId="5" fillId="0" borderId="0">
      <alignment vertical="center"/>
    </xf>
    <xf numFmtId="188" fontId="5" fillId="0" borderId="0">
      <alignment vertical="center"/>
    </xf>
    <xf numFmtId="172" fontId="6" fillId="0" borderId="0">
      <alignment vertical="center"/>
    </xf>
    <xf numFmtId="173" fontId="6" fillId="0" borderId="0">
      <alignment vertical="center"/>
    </xf>
    <xf numFmtId="174" fontId="6" fillId="0" borderId="0">
      <alignment vertical="center"/>
    </xf>
    <xf numFmtId="188" fontId="6" fillId="0" borderId="0">
      <alignment vertical="center"/>
    </xf>
    <xf numFmtId="183" fontId="5" fillId="0" borderId="0">
      <alignment vertical="center"/>
    </xf>
    <xf numFmtId="175" fontId="5" fillId="0" borderId="0">
      <alignment vertical="center"/>
    </xf>
    <xf numFmtId="0" fontId="2" fillId="0" borderId="1">
      <alignment horizontal="center"/>
    </xf>
    <xf numFmtId="180" fontId="5" fillId="0" borderId="0">
      <alignment horizontal="right" vertical="center"/>
    </xf>
    <xf numFmtId="184" fontId="5" fillId="0" borderId="0">
      <alignment vertical="center"/>
    </xf>
    <xf numFmtId="176" fontId="5" fillId="0" borderId="0">
      <alignment vertical="center"/>
    </xf>
    <xf numFmtId="177" fontId="5" fillId="0" borderId="0">
      <alignment vertical="center"/>
    </xf>
    <xf numFmtId="178" fontId="5" fillId="0" borderId="0">
      <alignment vertical="center"/>
    </xf>
    <xf numFmtId="187" fontId="5" fillId="0" borderId="0">
      <alignment horizontal="right" vertical="center"/>
    </xf>
    <xf numFmtId="170" fontId="5" fillId="0" borderId="0">
      <alignment vertical="center"/>
    </xf>
    <xf numFmtId="181" fontId="5" fillId="0" borderId="0">
      <alignment vertical="center"/>
    </xf>
    <xf numFmtId="182" fontId="5" fillId="0" borderId="0">
      <alignment vertical="center"/>
    </xf>
    <xf numFmtId="169" fontId="2" fillId="0" borderId="0">
      <alignment horizontal="center" vertical="center"/>
    </xf>
    <xf numFmtId="171" fontId="5" fillId="0" borderId="0">
      <alignment vertical="center"/>
    </xf>
    <xf numFmtId="0" fontId="10" fillId="0" borderId="0"/>
    <xf numFmtId="186" fontId="5" fillId="0" borderId="0">
      <alignment vertical="center"/>
    </xf>
    <xf numFmtId="1" fontId="7" fillId="0" borderId="0">
      <alignment vertical="center"/>
    </xf>
    <xf numFmtId="1" fontId="8" fillId="0" borderId="0">
      <alignment vertical="center"/>
    </xf>
    <xf numFmtId="1" fontId="9" fillId="0" borderId="0">
      <alignment vertical="center"/>
    </xf>
    <xf numFmtId="185" fontId="5" fillId="0" borderId="0">
      <alignment vertical="center"/>
    </xf>
    <xf numFmtId="179" fontId="5" fillId="0" borderId="0">
      <alignment vertical="center"/>
    </xf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/>
    </xf>
    <xf numFmtId="164" fontId="11" fillId="0" borderId="0" xfId="0" applyNumberFormat="1" applyFont="1" applyBorder="1" applyAlignment="1">
      <alignment horizontal="center"/>
    </xf>
    <xf numFmtId="168" fontId="12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Fill="1"/>
    <xf numFmtId="0" fontId="3" fillId="0" borderId="0" xfId="0" applyFont="1"/>
    <xf numFmtId="168" fontId="12" fillId="0" borderId="0" xfId="0" applyNumberFormat="1" applyFont="1" applyFill="1"/>
    <xf numFmtId="49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/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justify" vertical="top"/>
    </xf>
    <xf numFmtId="166" fontId="1" fillId="0" borderId="0" xfId="0" applyNumberFormat="1" applyFont="1" applyFill="1" applyBorder="1"/>
    <xf numFmtId="166" fontId="1" fillId="0" borderId="0" xfId="0" quotePrefix="1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Border="1"/>
    <xf numFmtId="167" fontId="1" fillId="0" borderId="0" xfId="0" applyNumberFormat="1" applyFont="1"/>
    <xf numFmtId="166" fontId="1" fillId="0" borderId="0" xfId="0" applyNumberFormat="1" applyFont="1" applyBorder="1"/>
    <xf numFmtId="167" fontId="1" fillId="0" borderId="0" xfId="0" applyNumberFormat="1" applyFont="1" applyFill="1"/>
    <xf numFmtId="164" fontId="1" fillId="0" borderId="0" xfId="0" applyNumberFormat="1" applyFont="1" applyBorder="1" applyAlignment="1">
      <alignment horizontal="center"/>
    </xf>
    <xf numFmtId="165" fontId="1" fillId="0" borderId="0" xfId="0" applyNumberFormat="1" applyFont="1"/>
    <xf numFmtId="0" fontId="1" fillId="0" borderId="2" xfId="0" applyFont="1" applyBorder="1"/>
    <xf numFmtId="166" fontId="1" fillId="0" borderId="0" xfId="0" applyNumberFormat="1" applyFont="1" applyBorder="1" applyAlignment="1">
      <alignment vertical="center"/>
    </xf>
  </cellXfs>
  <cellStyles count="30">
    <cellStyle name="##0" xfId="1" xr:uid="{00000000-0005-0000-0000-000000000000}"/>
    <cellStyle name="##0,0" xfId="2" xr:uid="{00000000-0005-0000-0000-000001000000}"/>
    <cellStyle name="##0,00" xfId="3" xr:uid="{00000000-0005-0000-0000-000002000000}"/>
    <cellStyle name="##0_Q41003_2008_4_Tabellen" xfId="4" xr:uid="{00000000-0005-0000-0000-000003000000}"/>
    <cellStyle name="[Kursiv]##0" xfId="5" xr:uid="{00000000-0005-0000-0000-000004000000}"/>
    <cellStyle name="[Kursiv]##0,0" xfId="6" xr:uid="{00000000-0005-0000-0000-000005000000}"/>
    <cellStyle name="[Kursiv]##0,00" xfId="7" xr:uid="{00000000-0005-0000-0000-000006000000}"/>
    <cellStyle name="[Kursiv]##0_Q41003_2008_4_Tabellen" xfId="8" xr:uid="{00000000-0005-0000-0000-000007000000}"/>
    <cellStyle name="berichtigtes E. Dezimal" xfId="9" xr:uid="{00000000-0005-0000-0000-000008000000}"/>
    <cellStyle name="berichtigtes E. ganzzahlig" xfId="10" xr:uid="{00000000-0005-0000-0000-000009000000}"/>
    <cellStyle name="format" xfId="11" xr:uid="{00000000-0005-0000-0000-00000A000000}"/>
    <cellStyle name="Geheimhaltung" xfId="12" xr:uid="{00000000-0005-0000-0000-00000B000000}"/>
    <cellStyle name="geschätztes E. Dezimal" xfId="13" xr:uid="{00000000-0005-0000-0000-00000C000000}"/>
    <cellStyle name="geschätztes E. ganzzahlig" xfId="14" xr:uid="{00000000-0005-0000-0000-00000D000000}"/>
    <cellStyle name="in Millionen" xfId="15" xr:uid="{00000000-0005-0000-0000-00000E000000}"/>
    <cellStyle name="in Tausend" xfId="16" xr:uid="{00000000-0005-0000-0000-00000F000000}"/>
    <cellStyle name="Jahrbuch" xfId="17" xr:uid="{00000000-0005-0000-0000-000010000000}"/>
    <cellStyle name="Leerzeile" xfId="18" xr:uid="{00000000-0005-0000-0000-000011000000}"/>
    <cellStyle name="Standard" xfId="0" builtinId="0"/>
    <cellStyle name="Stichprobenfehler Dezimal" xfId="19" xr:uid="{00000000-0005-0000-0000-000013000000}"/>
    <cellStyle name="Stichprobenfehler ganzzahlig" xfId="20" xr:uid="{00000000-0005-0000-0000-000014000000}"/>
    <cellStyle name="Tabarial" xfId="21" xr:uid="{00000000-0005-0000-0000-000015000000}"/>
    <cellStyle name="Tabellenfach gesperrt X" xfId="22" xr:uid="{00000000-0005-0000-0000-000016000000}"/>
    <cellStyle name="Tausender" xfId="23" xr:uid="{00000000-0005-0000-0000-000017000000}"/>
    <cellStyle name="Text mit Füllzeichen" xfId="24" xr:uid="{00000000-0005-0000-0000-000018000000}"/>
    <cellStyle name="Ü-Haupt[I,II]" xfId="25" xr:uid="{00000000-0005-0000-0000-000019000000}"/>
    <cellStyle name="Ü-Tabellen[1.,2.]" xfId="26" xr:uid="{00000000-0005-0000-0000-00001A000000}"/>
    <cellStyle name="Ü-Zwischen[A,B]" xfId="27" xr:uid="{00000000-0005-0000-0000-00001B000000}"/>
    <cellStyle name="vorläufiges E. Dezimal" xfId="28" xr:uid="{00000000-0005-0000-0000-00001C000000}"/>
    <cellStyle name="vorläufiges E. ganzzahlig" xfId="29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58</xdr:row>
      <xdr:rowOff>9525</xdr:rowOff>
    </xdr:from>
    <xdr:to>
      <xdr:col>9</xdr:col>
      <xdr:colOff>85725</xdr:colOff>
      <xdr:row>60</xdr:row>
      <xdr:rowOff>0</xdr:rowOff>
    </xdr:to>
    <xdr:sp macro="" textlink="">
      <xdr:nvSpPr>
        <xdr:cNvPr id="1050" name="AutoShape 1">
          <a:extLst>
            <a:ext uri="{FF2B5EF4-FFF2-40B4-BE49-F238E27FC236}">
              <a16:creationId xmlns:a16="http://schemas.microsoft.com/office/drawing/2014/main" id="{8597376C-5796-40BB-AC13-FF5D9F0AA22B}"/>
            </a:ext>
          </a:extLst>
        </xdr:cNvPr>
        <xdr:cNvSpPr>
          <a:spLocks/>
        </xdr:cNvSpPr>
      </xdr:nvSpPr>
      <xdr:spPr bwMode="auto">
        <a:xfrm>
          <a:off x="5200650" y="976312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58</xdr:row>
      <xdr:rowOff>0</xdr:rowOff>
    </xdr:from>
    <xdr:to>
      <xdr:col>10</xdr:col>
      <xdr:colOff>76200</xdr:colOff>
      <xdr:row>59</xdr:row>
      <xdr:rowOff>142875</xdr:rowOff>
    </xdr:to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B5FE2E28-CB06-43E6-9FC1-0F23AC8A9D64}"/>
            </a:ext>
          </a:extLst>
        </xdr:cNvPr>
        <xdr:cNvSpPr>
          <a:spLocks/>
        </xdr:cNvSpPr>
      </xdr:nvSpPr>
      <xdr:spPr bwMode="auto">
        <a:xfrm>
          <a:off x="5876925" y="9753600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9525</xdr:colOff>
      <xdr:row>58</xdr:row>
      <xdr:rowOff>9525</xdr:rowOff>
    </xdr:from>
    <xdr:to>
      <xdr:col>11</xdr:col>
      <xdr:colOff>66675</xdr:colOff>
      <xdr:row>60</xdr:row>
      <xdr:rowOff>0</xdr:rowOff>
    </xdr:to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B0D8C7C4-CC8E-465A-AD51-C7A5C5ED8474}"/>
            </a:ext>
          </a:extLst>
        </xdr:cNvPr>
        <xdr:cNvSpPr>
          <a:spLocks/>
        </xdr:cNvSpPr>
      </xdr:nvSpPr>
      <xdr:spPr bwMode="auto">
        <a:xfrm>
          <a:off x="6572250" y="9763125"/>
          <a:ext cx="57150" cy="34290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19050</xdr:colOff>
      <xdr:row>58</xdr:row>
      <xdr:rowOff>9525</xdr:rowOff>
    </xdr:from>
    <xdr:to>
      <xdr:col>12</xdr:col>
      <xdr:colOff>76200</xdr:colOff>
      <xdr:row>60</xdr:row>
      <xdr:rowOff>0</xdr:rowOff>
    </xdr:to>
    <xdr:sp macro="" textlink="">
      <xdr:nvSpPr>
        <xdr:cNvPr id="1053" name="AutoShape 4">
          <a:extLst>
            <a:ext uri="{FF2B5EF4-FFF2-40B4-BE49-F238E27FC236}">
              <a16:creationId xmlns:a16="http://schemas.microsoft.com/office/drawing/2014/main" id="{219E3DE5-D26C-4043-BFB6-939C658EA510}"/>
            </a:ext>
          </a:extLst>
        </xdr:cNvPr>
        <xdr:cNvSpPr>
          <a:spLocks/>
        </xdr:cNvSpPr>
      </xdr:nvSpPr>
      <xdr:spPr bwMode="auto">
        <a:xfrm>
          <a:off x="7267575" y="9763125"/>
          <a:ext cx="57150" cy="34290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58</xdr:row>
      <xdr:rowOff>9525</xdr:rowOff>
    </xdr:from>
    <xdr:to>
      <xdr:col>13</xdr:col>
      <xdr:colOff>76200</xdr:colOff>
      <xdr:row>60</xdr:row>
      <xdr:rowOff>0</xdr:rowOff>
    </xdr:to>
    <xdr:sp macro="" textlink="">
      <xdr:nvSpPr>
        <xdr:cNvPr id="1054" name="AutoShape 5">
          <a:extLst>
            <a:ext uri="{FF2B5EF4-FFF2-40B4-BE49-F238E27FC236}">
              <a16:creationId xmlns:a16="http://schemas.microsoft.com/office/drawing/2014/main" id="{C88B233E-9DDC-4ACA-8F6D-D952F8B0C496}"/>
            </a:ext>
          </a:extLst>
        </xdr:cNvPr>
        <xdr:cNvSpPr>
          <a:spLocks/>
        </xdr:cNvSpPr>
      </xdr:nvSpPr>
      <xdr:spPr bwMode="auto">
        <a:xfrm>
          <a:off x="7953375" y="9763125"/>
          <a:ext cx="57150" cy="34290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19050</xdr:colOff>
      <xdr:row>58</xdr:row>
      <xdr:rowOff>9525</xdr:rowOff>
    </xdr:from>
    <xdr:to>
      <xdr:col>14</xdr:col>
      <xdr:colOff>76200</xdr:colOff>
      <xdr:row>60</xdr:row>
      <xdr:rowOff>0</xdr:rowOff>
    </xdr:to>
    <xdr:sp macro="" textlink="">
      <xdr:nvSpPr>
        <xdr:cNvPr id="1055" name="AutoShape 5">
          <a:extLst>
            <a:ext uri="{FF2B5EF4-FFF2-40B4-BE49-F238E27FC236}">
              <a16:creationId xmlns:a16="http://schemas.microsoft.com/office/drawing/2014/main" id="{8A5F46E1-B1B2-460B-9BC7-6AB034D94915}"/>
            </a:ext>
          </a:extLst>
        </xdr:cNvPr>
        <xdr:cNvSpPr>
          <a:spLocks/>
        </xdr:cNvSpPr>
      </xdr:nvSpPr>
      <xdr:spPr bwMode="auto">
        <a:xfrm>
          <a:off x="8715375" y="9763125"/>
          <a:ext cx="57150" cy="34290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19050</xdr:colOff>
      <xdr:row>58</xdr:row>
      <xdr:rowOff>9525</xdr:rowOff>
    </xdr:from>
    <xdr:to>
      <xdr:col>14</xdr:col>
      <xdr:colOff>76200</xdr:colOff>
      <xdr:row>60</xdr:row>
      <xdr:rowOff>0</xdr:rowOff>
    </xdr:to>
    <xdr:sp macro="" textlink="">
      <xdr:nvSpPr>
        <xdr:cNvPr id="1056" name="AutoShape 5">
          <a:extLst>
            <a:ext uri="{FF2B5EF4-FFF2-40B4-BE49-F238E27FC236}">
              <a16:creationId xmlns:a16="http://schemas.microsoft.com/office/drawing/2014/main" id="{60EDC356-6E0F-48D0-9756-5B09573BEBFC}"/>
            </a:ext>
          </a:extLst>
        </xdr:cNvPr>
        <xdr:cNvSpPr>
          <a:spLocks/>
        </xdr:cNvSpPr>
      </xdr:nvSpPr>
      <xdr:spPr bwMode="auto">
        <a:xfrm>
          <a:off x="8715375" y="9763125"/>
          <a:ext cx="57150" cy="34290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40005</xdr:colOff>
      <xdr:row>58</xdr:row>
      <xdr:rowOff>9525</xdr:rowOff>
    </xdr:from>
    <xdr:to>
      <xdr:col>15</xdr:col>
      <xdr:colOff>85724</xdr:colOff>
      <xdr:row>60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D5A342A0-B3D3-4829-BF41-74C8799B2B02}"/>
            </a:ext>
          </a:extLst>
        </xdr:cNvPr>
        <xdr:cNvSpPr>
          <a:spLocks/>
        </xdr:cNvSpPr>
      </xdr:nvSpPr>
      <xdr:spPr bwMode="auto">
        <a:xfrm>
          <a:off x="9498330" y="9763125"/>
          <a:ext cx="45719" cy="34290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28575</xdr:colOff>
      <xdr:row>58</xdr:row>
      <xdr:rowOff>9525</xdr:rowOff>
    </xdr:from>
    <xdr:to>
      <xdr:col>16</xdr:col>
      <xdr:colOff>74294</xdr:colOff>
      <xdr:row>60</xdr:row>
      <xdr:rowOff>0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8BA04F5C-304C-4701-BEE1-2A3620704832}"/>
            </a:ext>
          </a:extLst>
        </xdr:cNvPr>
        <xdr:cNvSpPr>
          <a:spLocks/>
        </xdr:cNvSpPr>
      </xdr:nvSpPr>
      <xdr:spPr bwMode="auto">
        <a:xfrm>
          <a:off x="10248900" y="9763125"/>
          <a:ext cx="45719" cy="34290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28575</xdr:colOff>
      <xdr:row>58</xdr:row>
      <xdr:rowOff>9525</xdr:rowOff>
    </xdr:from>
    <xdr:to>
      <xdr:col>17</xdr:col>
      <xdr:colOff>74294</xdr:colOff>
      <xdr:row>60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1E7617C-71B3-45B3-8402-7DE817AF47E1}"/>
            </a:ext>
          </a:extLst>
        </xdr:cNvPr>
        <xdr:cNvSpPr>
          <a:spLocks/>
        </xdr:cNvSpPr>
      </xdr:nvSpPr>
      <xdr:spPr bwMode="auto">
        <a:xfrm>
          <a:off x="10532745" y="10536555"/>
          <a:ext cx="47624" cy="369570"/>
        </a:xfrm>
        <a:prstGeom prst="righ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  <pageSetUpPr fitToPage="1"/>
  </sheetPr>
  <dimension ref="A1:T223"/>
  <sheetViews>
    <sheetView tabSelected="1" zoomScaleNormal="100" workbookViewId="0">
      <pane ySplit="5" topLeftCell="A6" activePane="bottomLeft" state="frozen"/>
      <selection pane="bottomLeft" activeCell="S8" sqref="S8"/>
    </sheetView>
  </sheetViews>
  <sheetFormatPr baseColWidth="10" defaultRowHeight="13.2" x14ac:dyDescent="0.25"/>
  <cols>
    <col min="1" max="2" width="3.6640625" style="7" customWidth="1"/>
    <col min="3" max="3" width="1.5546875" style="7" customWidth="1"/>
    <col min="4" max="4" width="3.6640625" style="7" customWidth="1"/>
    <col min="5" max="5" width="34.44140625" style="7" customWidth="1"/>
    <col min="6" max="6" width="0.88671875" style="7" customWidth="1"/>
    <col min="7" max="7" width="9.33203125" style="7" bestFit="1" customWidth="1"/>
    <col min="8" max="13" width="10.33203125" style="7" bestFit="1" customWidth="1"/>
    <col min="14" max="16384" width="11.5546875" style="7"/>
  </cols>
  <sheetData>
    <row r="1" spans="1:20" x14ac:dyDescent="0.25">
      <c r="A1" s="17" t="s">
        <v>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20" x14ac:dyDescent="0.25">
      <c r="A2" s="7" t="s">
        <v>54</v>
      </c>
    </row>
    <row r="3" spans="1:20" x14ac:dyDescent="0.25">
      <c r="A3" s="11" t="s">
        <v>73</v>
      </c>
      <c r="B3" s="11"/>
      <c r="C3" s="25"/>
      <c r="D3" s="25"/>
      <c r="E3" s="25"/>
    </row>
    <row r="4" spans="1:20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0" s="6" customFormat="1" ht="37.5" customHeight="1" x14ac:dyDescent="0.25">
      <c r="A5" s="18" t="s">
        <v>0</v>
      </c>
      <c r="B5" s="19"/>
      <c r="C5" s="19"/>
      <c r="D5" s="19"/>
      <c r="E5" s="20"/>
      <c r="F5" s="13"/>
      <c r="G5" s="14" t="s">
        <v>1</v>
      </c>
      <c r="H5" s="14">
        <v>1991</v>
      </c>
      <c r="I5" s="14">
        <v>1995</v>
      </c>
      <c r="J5" s="14">
        <v>1998</v>
      </c>
      <c r="K5" s="14">
        <v>2001</v>
      </c>
      <c r="L5" s="15">
        <v>2004</v>
      </c>
      <c r="M5" s="15">
        <v>2007</v>
      </c>
      <c r="N5" s="15">
        <v>2010</v>
      </c>
      <c r="O5" s="15">
        <v>2013</v>
      </c>
      <c r="P5" s="14">
        <v>2016</v>
      </c>
      <c r="Q5" s="14">
        <v>2019</v>
      </c>
      <c r="R5" s="14">
        <v>2022</v>
      </c>
      <c r="S5" s="7"/>
      <c r="T5" s="7"/>
    </row>
    <row r="6" spans="1:20" ht="6.75" customHeight="1" x14ac:dyDescent="0.25"/>
    <row r="7" spans="1:20" s="27" customFormat="1" x14ac:dyDescent="0.25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S7" s="7"/>
      <c r="T7" s="7"/>
    </row>
    <row r="8" spans="1:20" x14ac:dyDescent="0.25">
      <c r="A8" s="8" t="s">
        <v>3</v>
      </c>
      <c r="B8" s="16"/>
      <c r="C8" s="16"/>
      <c r="D8" s="16"/>
      <c r="E8" s="16"/>
      <c r="G8" s="12"/>
      <c r="P8" s="16"/>
    </row>
    <row r="9" spans="1:20" ht="15.6" x14ac:dyDescent="0.25">
      <c r="A9" s="16" t="s">
        <v>55</v>
      </c>
      <c r="B9" s="8"/>
      <c r="C9" s="8"/>
      <c r="D9" s="8"/>
      <c r="E9" s="8"/>
      <c r="F9" s="28"/>
      <c r="G9" s="12" t="s">
        <v>4</v>
      </c>
      <c r="H9" s="29">
        <v>11596</v>
      </c>
      <c r="I9" s="29">
        <v>11993.5</v>
      </c>
      <c r="J9" s="29">
        <v>12086.5</v>
      </c>
      <c r="K9" s="29">
        <v>12329.7</v>
      </c>
      <c r="L9" s="29">
        <v>12443.9</v>
      </c>
      <c r="M9" s="29">
        <v>12502.3</v>
      </c>
      <c r="N9" s="29">
        <v>12519.1</v>
      </c>
      <c r="O9" s="29">
        <v>12549.1</v>
      </c>
      <c r="P9" s="29">
        <v>12885</v>
      </c>
      <c r="Q9" s="29">
        <v>13097.2</v>
      </c>
      <c r="R9" s="29">
        <v>13176.989</v>
      </c>
    </row>
    <row r="10" spans="1:20" x14ac:dyDescent="0.25">
      <c r="A10" s="7" t="s">
        <v>5</v>
      </c>
      <c r="B10" s="7" t="s">
        <v>6</v>
      </c>
      <c r="G10" s="12"/>
      <c r="Q10" s="30"/>
      <c r="R10" s="30"/>
    </row>
    <row r="11" spans="1:20" ht="16.8" x14ac:dyDescent="0.35">
      <c r="D11" s="7" t="s">
        <v>56</v>
      </c>
      <c r="F11" s="4"/>
      <c r="G11" s="12" t="s">
        <v>4</v>
      </c>
      <c r="H11" s="29">
        <v>11348.4</v>
      </c>
      <c r="I11" s="29">
        <v>11775</v>
      </c>
      <c r="J11" s="29">
        <v>11891.5</v>
      </c>
      <c r="K11" s="29">
        <v>12159.5</v>
      </c>
      <c r="L11" s="29">
        <v>12290.8</v>
      </c>
      <c r="M11" s="31">
        <f>12367371/1000</f>
        <v>12367.370999999999</v>
      </c>
      <c r="N11" s="31">
        <v>12401.6</v>
      </c>
      <c r="O11" s="31">
        <v>12443.2</v>
      </c>
      <c r="P11" s="31">
        <v>12785.6</v>
      </c>
      <c r="Q11" s="31">
        <v>13007.5</v>
      </c>
      <c r="R11" s="31">
        <v>13093.22</v>
      </c>
    </row>
    <row r="12" spans="1:20" x14ac:dyDescent="0.25">
      <c r="G12" s="12" t="s">
        <v>7</v>
      </c>
      <c r="H12" s="5">
        <v>97.9</v>
      </c>
      <c r="I12" s="5">
        <v>98.2</v>
      </c>
      <c r="J12" s="5">
        <v>98.4</v>
      </c>
      <c r="K12" s="5">
        <v>98.6</v>
      </c>
      <c r="L12" s="5">
        <v>98.8</v>
      </c>
      <c r="M12" s="10">
        <v>98.9</v>
      </c>
      <c r="N12" s="10">
        <v>99.1</v>
      </c>
      <c r="O12" s="10">
        <v>99.2</v>
      </c>
      <c r="P12" s="10">
        <v>99.2</v>
      </c>
      <c r="Q12" s="10">
        <v>99.314861296328786</v>
      </c>
      <c r="R12" s="10">
        <v>99.364278136682046</v>
      </c>
    </row>
    <row r="13" spans="1:20" x14ac:dyDescent="0.25">
      <c r="A13" s="7" t="s">
        <v>8</v>
      </c>
      <c r="F13" s="28"/>
      <c r="G13" s="12" t="s">
        <v>9</v>
      </c>
      <c r="H13" s="30">
        <v>4136</v>
      </c>
      <c r="I13" s="30">
        <v>4037</v>
      </c>
      <c r="J13" s="30">
        <v>3640</v>
      </c>
      <c r="K13" s="30">
        <v>3570</v>
      </c>
      <c r="L13" s="30">
        <v>3414</v>
      </c>
      <c r="M13" s="30">
        <v>3436</v>
      </c>
      <c r="N13" s="30">
        <v>3143</v>
      </c>
      <c r="O13" s="30">
        <v>2975</v>
      </c>
      <c r="P13" s="30">
        <v>2930</v>
      </c>
      <c r="Q13" s="22">
        <v>2827</v>
      </c>
      <c r="R13" s="22">
        <v>2802</v>
      </c>
    </row>
    <row r="14" spans="1:20" x14ac:dyDescent="0.25">
      <c r="G14" s="12"/>
    </row>
    <row r="15" spans="1:20" x14ac:dyDescent="0.25">
      <c r="A15" s="9" t="s">
        <v>10</v>
      </c>
      <c r="G15" s="12"/>
      <c r="Q15" s="30"/>
      <c r="R15" s="30"/>
    </row>
    <row r="16" spans="1:20" ht="16.8" x14ac:dyDescent="0.35">
      <c r="A16" s="7" t="s">
        <v>57</v>
      </c>
      <c r="F16" s="4"/>
      <c r="G16" s="12" t="s">
        <v>11</v>
      </c>
      <c r="H16" s="30">
        <v>972205</v>
      </c>
      <c r="I16" s="30">
        <v>954564</v>
      </c>
      <c r="J16" s="30">
        <v>918732</v>
      </c>
      <c r="K16" s="30">
        <v>902265</v>
      </c>
      <c r="L16" s="30">
        <v>901057</v>
      </c>
      <c r="M16" s="30">
        <v>861100</v>
      </c>
      <c r="N16" s="30">
        <v>854039</v>
      </c>
      <c r="O16" s="30">
        <v>849583</v>
      </c>
      <c r="P16" s="30">
        <v>868202</v>
      </c>
      <c r="Q16" s="30">
        <v>907062</v>
      </c>
      <c r="R16" s="30">
        <v>910588</v>
      </c>
    </row>
    <row r="17" spans="1:18" x14ac:dyDescent="0.25">
      <c r="A17" s="7" t="s">
        <v>12</v>
      </c>
      <c r="B17" s="7" t="s">
        <v>13</v>
      </c>
      <c r="F17" s="32"/>
      <c r="G17" s="12" t="s">
        <v>11</v>
      </c>
      <c r="H17" s="30">
        <v>703173</v>
      </c>
      <c r="I17" s="30">
        <v>684720</v>
      </c>
      <c r="J17" s="30">
        <v>674580</v>
      </c>
      <c r="K17" s="30">
        <v>662890</v>
      </c>
      <c r="L17" s="30">
        <v>666528</v>
      </c>
      <c r="M17" s="30">
        <v>639868</v>
      </c>
      <c r="N17" s="30">
        <v>611597</v>
      </c>
      <c r="O17" s="30">
        <v>604897</v>
      </c>
      <c r="P17" s="30">
        <v>625151</v>
      </c>
      <c r="Q17" s="30">
        <v>619094</v>
      </c>
      <c r="R17" s="30">
        <v>627215</v>
      </c>
    </row>
    <row r="18" spans="1:18" x14ac:dyDescent="0.25">
      <c r="B18" s="7" t="s">
        <v>14</v>
      </c>
      <c r="F18" s="32"/>
      <c r="G18" s="12" t="s">
        <v>11</v>
      </c>
      <c r="H18" s="30">
        <v>200019</v>
      </c>
      <c r="I18" s="30">
        <v>205619</v>
      </c>
      <c r="J18" s="30">
        <v>181618</v>
      </c>
      <c r="K18" s="30">
        <v>191956</v>
      </c>
      <c r="L18" s="30">
        <v>162012</v>
      </c>
      <c r="M18" s="30">
        <v>149046</v>
      </c>
      <c r="N18" s="30">
        <v>156473</v>
      </c>
      <c r="O18" s="30">
        <v>154113</v>
      </c>
      <c r="P18" s="30">
        <v>153476</v>
      </c>
      <c r="Q18" s="30">
        <v>187351</v>
      </c>
      <c r="R18" s="30">
        <v>181220</v>
      </c>
    </row>
    <row r="19" spans="1:18" ht="16.8" x14ac:dyDescent="0.35">
      <c r="B19" s="7" t="s">
        <v>58</v>
      </c>
      <c r="F19" s="4"/>
      <c r="G19" s="12" t="s">
        <v>11</v>
      </c>
      <c r="H19" s="30">
        <v>69013</v>
      </c>
      <c r="I19" s="30">
        <v>64225</v>
      </c>
      <c r="J19" s="30">
        <v>62534</v>
      </c>
      <c r="K19" s="30">
        <v>47419</v>
      </c>
      <c r="L19" s="30">
        <v>72517</v>
      </c>
      <c r="M19" s="30">
        <v>72186</v>
      </c>
      <c r="N19" s="30">
        <v>85969</v>
      </c>
      <c r="O19" s="30">
        <v>90573</v>
      </c>
      <c r="P19" s="30">
        <f>61190+3379+24380+626</f>
        <v>89575</v>
      </c>
      <c r="Q19" s="30">
        <v>100617</v>
      </c>
      <c r="R19" s="30">
        <v>102153</v>
      </c>
    </row>
    <row r="20" spans="1:18" ht="16.8" x14ac:dyDescent="0.35">
      <c r="A20" s="7" t="s">
        <v>60</v>
      </c>
      <c r="F20" s="4"/>
      <c r="G20" s="12" t="s">
        <v>11</v>
      </c>
      <c r="H20" s="30">
        <v>151514</v>
      </c>
      <c r="I20" s="30">
        <v>150025</v>
      </c>
      <c r="J20" s="30">
        <v>168227</v>
      </c>
      <c r="K20" s="30">
        <v>173522</v>
      </c>
      <c r="L20" s="30">
        <v>179594</v>
      </c>
      <c r="M20" s="30">
        <v>174859</v>
      </c>
      <c r="N20" s="30">
        <v>169168</v>
      </c>
      <c r="O20" s="30">
        <v>187818</v>
      </c>
      <c r="P20" s="30">
        <v>197790</v>
      </c>
      <c r="Q20" s="30">
        <v>207077</v>
      </c>
      <c r="R20" s="30">
        <v>213597</v>
      </c>
    </row>
    <row r="21" spans="1:18" ht="16.8" x14ac:dyDescent="0.35">
      <c r="A21" s="7" t="s">
        <v>5</v>
      </c>
      <c r="B21" s="7" t="s">
        <v>59</v>
      </c>
      <c r="F21" s="4"/>
      <c r="G21" s="12" t="s">
        <v>11</v>
      </c>
      <c r="H21" s="30">
        <v>149910</v>
      </c>
      <c r="I21" s="30">
        <v>148522</v>
      </c>
      <c r="J21" s="30">
        <v>167172</v>
      </c>
      <c r="K21" s="30">
        <v>171346</v>
      </c>
      <c r="L21" s="30">
        <v>177223</v>
      </c>
      <c r="M21" s="30">
        <v>171568</v>
      </c>
      <c r="N21" s="30">
        <v>165144</v>
      </c>
      <c r="O21" s="30">
        <v>184594</v>
      </c>
      <c r="P21" s="30">
        <v>194506</v>
      </c>
      <c r="Q21" s="30">
        <v>203352</v>
      </c>
      <c r="R21" s="30">
        <v>205306</v>
      </c>
    </row>
    <row r="22" spans="1:18" ht="16.8" x14ac:dyDescent="0.35">
      <c r="A22" s="7" t="s">
        <v>61</v>
      </c>
      <c r="F22" s="4"/>
      <c r="G22" s="12" t="s">
        <v>11</v>
      </c>
      <c r="H22" s="30">
        <v>1123719</v>
      </c>
      <c r="I22" s="30">
        <v>1104589</v>
      </c>
      <c r="J22" s="30">
        <v>1086959</v>
      </c>
      <c r="K22" s="30">
        <v>1075787</v>
      </c>
      <c r="L22" s="30">
        <v>1080651</v>
      </c>
      <c r="M22" s="30">
        <v>1035959</v>
      </c>
      <c r="N22" s="30">
        <v>1023207</v>
      </c>
      <c r="O22" s="30">
        <f>O20+O16</f>
        <v>1037401</v>
      </c>
      <c r="P22" s="30">
        <f>P16+P20</f>
        <v>1065992</v>
      </c>
      <c r="Q22" s="30">
        <f>Q16+Q20</f>
        <v>1114139</v>
      </c>
      <c r="R22" s="30">
        <v>1124185</v>
      </c>
    </row>
    <row r="23" spans="1:18" x14ac:dyDescent="0.25">
      <c r="G23" s="12"/>
      <c r="H23" s="30"/>
      <c r="I23" s="30"/>
      <c r="J23" s="30"/>
      <c r="K23" s="30"/>
      <c r="L23" s="30"/>
      <c r="M23" s="30"/>
      <c r="N23" s="30"/>
      <c r="O23" s="30"/>
      <c r="P23" s="30"/>
    </row>
    <row r="24" spans="1:18" x14ac:dyDescent="0.25">
      <c r="A24" s="9" t="s">
        <v>15</v>
      </c>
      <c r="G24" s="12"/>
      <c r="H24" s="30"/>
      <c r="I24" s="30"/>
      <c r="J24" s="30"/>
      <c r="K24" s="30"/>
      <c r="L24" s="30"/>
      <c r="M24" s="30"/>
      <c r="N24" s="30"/>
      <c r="O24" s="30"/>
      <c r="P24" s="30"/>
    </row>
    <row r="25" spans="1:18" x14ac:dyDescent="0.25">
      <c r="A25" s="7" t="s">
        <v>16</v>
      </c>
      <c r="F25" s="28"/>
      <c r="G25" s="12" t="s">
        <v>11</v>
      </c>
      <c r="H25" s="30">
        <v>832734</v>
      </c>
      <c r="I25" s="30">
        <v>799747</v>
      </c>
      <c r="J25" s="30">
        <v>781291</v>
      </c>
      <c r="K25" s="30">
        <v>781176</v>
      </c>
      <c r="L25" s="30">
        <v>773418</v>
      </c>
      <c r="M25" s="30">
        <v>743331</v>
      </c>
      <c r="N25" s="30">
        <v>725119</v>
      </c>
      <c r="O25" s="30">
        <v>727560</v>
      </c>
      <c r="P25" s="30">
        <v>758310</v>
      </c>
      <c r="Q25" s="30">
        <v>772796</v>
      </c>
      <c r="R25" s="30">
        <v>780243</v>
      </c>
    </row>
    <row r="26" spans="1:18" x14ac:dyDescent="0.25">
      <c r="A26" s="7" t="s">
        <v>12</v>
      </c>
      <c r="B26" s="7" t="s">
        <v>17</v>
      </c>
      <c r="F26" s="32"/>
      <c r="G26" s="12" t="s">
        <v>11</v>
      </c>
      <c r="H26" s="30">
        <v>598066</v>
      </c>
      <c r="I26" s="30">
        <v>595484</v>
      </c>
      <c r="J26" s="30">
        <v>589323</v>
      </c>
      <c r="K26" s="30">
        <v>594625</v>
      </c>
      <c r="L26" s="30">
        <v>606133</v>
      </c>
      <c r="M26" s="30">
        <v>600759</v>
      </c>
      <c r="N26" s="30">
        <v>584228</v>
      </c>
      <c r="O26" s="30">
        <v>585883</v>
      </c>
      <c r="P26" s="30">
        <v>608708</v>
      </c>
      <c r="Q26" s="30">
        <v>634300</v>
      </c>
      <c r="R26" s="30">
        <v>656614</v>
      </c>
    </row>
    <row r="27" spans="1:18" x14ac:dyDescent="0.25">
      <c r="B27" s="7" t="s">
        <v>18</v>
      </c>
      <c r="F27" s="32"/>
      <c r="G27" s="12" t="s">
        <v>11</v>
      </c>
      <c r="H27" s="30">
        <v>234668</v>
      </c>
      <c r="I27" s="30">
        <v>204263</v>
      </c>
      <c r="J27" s="30">
        <v>191968</v>
      </c>
      <c r="K27" s="30">
        <v>186551</v>
      </c>
      <c r="L27" s="30">
        <v>167285</v>
      </c>
      <c r="M27" s="30">
        <v>142572</v>
      </c>
      <c r="N27" s="30">
        <v>140891</v>
      </c>
      <c r="O27" s="30">
        <f>O25-O26</f>
        <v>141677</v>
      </c>
      <c r="P27" s="30">
        <v>149602</v>
      </c>
      <c r="Q27" s="30">
        <v>138496</v>
      </c>
      <c r="R27" s="30">
        <v>123629</v>
      </c>
    </row>
    <row r="28" spans="1:18" x14ac:dyDescent="0.25">
      <c r="A28" s="7" t="s">
        <v>19</v>
      </c>
      <c r="F28" s="28"/>
      <c r="G28" s="12" t="s">
        <v>11</v>
      </c>
      <c r="H28" s="30">
        <v>150978</v>
      </c>
      <c r="I28" s="30">
        <v>150648</v>
      </c>
      <c r="J28" s="30">
        <v>167172</v>
      </c>
      <c r="K28" s="30">
        <v>174971</v>
      </c>
      <c r="L28" s="30">
        <v>180269</v>
      </c>
      <c r="M28" s="30">
        <v>175130</v>
      </c>
      <c r="N28" s="30">
        <v>175001</v>
      </c>
      <c r="O28" s="30">
        <v>184936</v>
      </c>
      <c r="P28" s="30">
        <v>201272</v>
      </c>
      <c r="Q28" s="30">
        <v>216139</v>
      </c>
      <c r="R28" s="30">
        <v>217124</v>
      </c>
    </row>
    <row r="29" spans="1:18" x14ac:dyDescent="0.25">
      <c r="A29" s="7" t="s">
        <v>20</v>
      </c>
      <c r="F29" s="28"/>
      <c r="G29" s="12" t="s">
        <v>11</v>
      </c>
      <c r="H29" s="30">
        <v>15344</v>
      </c>
      <c r="I29" s="30">
        <v>16787</v>
      </c>
      <c r="J29" s="30">
        <v>19309</v>
      </c>
      <c r="K29" s="30">
        <v>15585</v>
      </c>
      <c r="L29" s="30">
        <v>20914</v>
      </c>
      <c r="M29" s="30">
        <v>24854</v>
      </c>
      <c r="N29" s="30">
        <v>23137</v>
      </c>
      <c r="O29" s="30">
        <v>24873</v>
      </c>
      <c r="P29" s="30">
        <v>23676</v>
      </c>
      <c r="Q29" s="22">
        <v>33016</v>
      </c>
      <c r="R29" s="22">
        <v>28090</v>
      </c>
    </row>
    <row r="30" spans="1:18" x14ac:dyDescent="0.25">
      <c r="A30" s="7" t="s">
        <v>66</v>
      </c>
      <c r="F30" s="28"/>
      <c r="G30" s="12" t="s">
        <v>11</v>
      </c>
      <c r="H30" s="30">
        <v>124663</v>
      </c>
      <c r="I30" s="30">
        <v>137407</v>
      </c>
      <c r="J30" s="30">
        <v>115718</v>
      </c>
      <c r="K30" s="30">
        <v>104040</v>
      </c>
      <c r="L30" s="30">
        <v>106032</v>
      </c>
      <c r="M30" s="30">
        <v>92629</v>
      </c>
      <c r="N30" s="30">
        <v>99930</v>
      </c>
      <c r="O30" s="30">
        <v>100746</v>
      </c>
      <c r="P30" s="30">
        <v>82734</v>
      </c>
      <c r="Q30" s="22">
        <v>92188</v>
      </c>
      <c r="R30" s="22">
        <v>98728</v>
      </c>
    </row>
    <row r="31" spans="1:18" ht="12.75" customHeight="1" x14ac:dyDescent="0.25">
      <c r="A31" s="7" t="s">
        <v>69</v>
      </c>
      <c r="F31" s="28"/>
      <c r="G31" s="12" t="s">
        <v>70</v>
      </c>
      <c r="H31" s="29">
        <v>144.4</v>
      </c>
      <c r="I31" s="29">
        <v>138.6</v>
      </c>
      <c r="J31" s="29">
        <v>135.80000000000001</v>
      </c>
      <c r="K31" s="29">
        <v>134</v>
      </c>
      <c r="L31" s="29">
        <v>135.1</v>
      </c>
      <c r="M31" s="29">
        <v>133.1</v>
      </c>
      <c r="N31" s="29">
        <v>129</v>
      </c>
      <c r="O31" s="29">
        <v>129.5</v>
      </c>
      <c r="P31" s="29">
        <v>130.5</v>
      </c>
      <c r="Q31" s="29">
        <v>134.1</v>
      </c>
      <c r="R31" s="29">
        <v>136.1</v>
      </c>
    </row>
    <row r="32" spans="1:18" ht="12.75" customHeight="1" x14ac:dyDescent="0.25">
      <c r="H32" s="33"/>
      <c r="I32" s="33"/>
      <c r="J32" s="33"/>
      <c r="K32" s="33"/>
      <c r="L32" s="33"/>
    </row>
    <row r="33" spans="1:18" x14ac:dyDescent="0.25">
      <c r="A33" s="26" t="s">
        <v>67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8" x14ac:dyDescent="0.25">
      <c r="A34" s="8" t="s">
        <v>68</v>
      </c>
      <c r="B34" s="16"/>
      <c r="C34" s="16"/>
      <c r="D34" s="16"/>
      <c r="E34" s="16"/>
      <c r="G34" s="34"/>
    </row>
    <row r="35" spans="1:18" ht="15.6" x14ac:dyDescent="0.25">
      <c r="A35" s="16" t="s">
        <v>55</v>
      </c>
      <c r="B35" s="16"/>
      <c r="C35" s="16"/>
      <c r="D35" s="16"/>
      <c r="E35" s="16"/>
      <c r="F35" s="28"/>
      <c r="G35" s="12" t="s">
        <v>21</v>
      </c>
      <c r="H35" s="29">
        <v>11596</v>
      </c>
      <c r="I35" s="29">
        <v>11993.5</v>
      </c>
      <c r="J35" s="29">
        <v>12086.5</v>
      </c>
      <c r="K35" s="29">
        <v>12329.7</v>
      </c>
      <c r="L35" s="29">
        <v>12443.9</v>
      </c>
      <c r="M35" s="29">
        <v>12502.3</v>
      </c>
      <c r="N35" s="29">
        <v>12519.1</v>
      </c>
      <c r="O35" s="29">
        <v>12549.1</v>
      </c>
      <c r="P35" s="29">
        <v>12885</v>
      </c>
      <c r="Q35" s="29">
        <v>13097.2</v>
      </c>
      <c r="R35" s="29">
        <v>13176.989</v>
      </c>
    </row>
    <row r="36" spans="1:18" x14ac:dyDescent="0.25">
      <c r="A36" s="7" t="s">
        <v>22</v>
      </c>
      <c r="D36" s="7" t="s">
        <v>23</v>
      </c>
      <c r="G36" s="34"/>
      <c r="H36" s="30"/>
      <c r="I36" s="30"/>
      <c r="J36" s="30"/>
      <c r="K36" s="30"/>
      <c r="L36" s="30"/>
      <c r="M36" s="30"/>
      <c r="N36" s="30"/>
      <c r="O36" s="30"/>
      <c r="P36" s="30"/>
      <c r="Q36" s="22"/>
      <c r="R36" s="22"/>
    </row>
    <row r="37" spans="1:18" ht="15.6" x14ac:dyDescent="0.25">
      <c r="D37" s="7" t="s">
        <v>62</v>
      </c>
      <c r="F37" s="32"/>
      <c r="G37" s="12" t="s">
        <v>21</v>
      </c>
      <c r="H37" s="29">
        <v>10414.299999999999</v>
      </c>
      <c r="I37" s="29">
        <v>11058.8</v>
      </c>
      <c r="J37" s="29">
        <v>11263</v>
      </c>
      <c r="K37" s="29">
        <v>11643.4</v>
      </c>
      <c r="L37" s="29">
        <v>11880.5</v>
      </c>
      <c r="M37" s="29">
        <v>12018.8</v>
      </c>
      <c r="N37" s="29">
        <v>12107.3</v>
      </c>
      <c r="O37" s="29">
        <v>12186.9</v>
      </c>
      <c r="P37" s="29">
        <v>12540.8</v>
      </c>
      <c r="Q37" s="29">
        <v>12750.668</v>
      </c>
      <c r="R37" s="29">
        <v>12859.716</v>
      </c>
    </row>
    <row r="38" spans="1:18" x14ac:dyDescent="0.25">
      <c r="G38" s="12" t="s">
        <v>7</v>
      </c>
      <c r="H38" s="5">
        <v>89.8</v>
      </c>
      <c r="I38" s="5">
        <v>92.2</v>
      </c>
      <c r="J38" s="5">
        <v>93.2</v>
      </c>
      <c r="K38" s="5">
        <v>94.4</v>
      </c>
      <c r="L38" s="5">
        <v>95.5</v>
      </c>
      <c r="M38" s="5">
        <v>96.1</v>
      </c>
      <c r="N38" s="5">
        <v>96.7</v>
      </c>
      <c r="O38" s="5">
        <v>97.1</v>
      </c>
      <c r="P38" s="5">
        <v>97.3</v>
      </c>
      <c r="Q38" s="5">
        <v>97.4</v>
      </c>
      <c r="R38" s="5">
        <v>97.59221928469394</v>
      </c>
    </row>
    <row r="39" spans="1:18" x14ac:dyDescent="0.25">
      <c r="D39" s="7" t="s">
        <v>24</v>
      </c>
      <c r="G39" s="34"/>
    </row>
    <row r="40" spans="1:18" ht="15.6" x14ac:dyDescent="0.25">
      <c r="D40" s="7" t="s">
        <v>63</v>
      </c>
      <c r="F40" s="32"/>
      <c r="G40" s="12" t="s">
        <v>21</v>
      </c>
      <c r="H40" s="29">
        <v>10150.200000000001</v>
      </c>
      <c r="I40" s="29">
        <v>10852.7</v>
      </c>
      <c r="J40" s="29">
        <v>11117.9</v>
      </c>
      <c r="K40" s="29">
        <v>11537.6</v>
      </c>
      <c r="L40" s="29">
        <v>11812</v>
      </c>
      <c r="M40" s="29">
        <v>11974.4</v>
      </c>
      <c r="N40" s="29">
        <v>12073.1</v>
      </c>
      <c r="O40" s="29">
        <v>12161.5</v>
      </c>
      <c r="P40" s="31">
        <v>12524.008</v>
      </c>
      <c r="Q40" s="31">
        <v>12742.59</v>
      </c>
      <c r="R40" s="31">
        <v>12838.986000000001</v>
      </c>
    </row>
    <row r="41" spans="1:18" x14ac:dyDescent="0.25">
      <c r="G41" s="12" t="s">
        <v>7</v>
      </c>
      <c r="H41" s="5">
        <v>87.5</v>
      </c>
      <c r="I41" s="5">
        <v>90.5</v>
      </c>
      <c r="J41" s="5">
        <v>92</v>
      </c>
      <c r="K41" s="5">
        <v>93.6</v>
      </c>
      <c r="L41" s="5">
        <v>94.9</v>
      </c>
      <c r="M41" s="5">
        <v>95.8</v>
      </c>
      <c r="N41" s="5">
        <v>96.4</v>
      </c>
      <c r="O41" s="5">
        <v>96.9</v>
      </c>
      <c r="P41" s="5">
        <v>97.2</v>
      </c>
      <c r="Q41" s="5">
        <v>97.3</v>
      </c>
      <c r="R41" s="5">
        <v>97.434899581383888</v>
      </c>
    </row>
    <row r="42" spans="1:18" x14ac:dyDescent="0.25">
      <c r="G42" s="12"/>
      <c r="H42" s="5"/>
      <c r="I42" s="5"/>
      <c r="J42" s="5"/>
      <c r="K42" s="5"/>
      <c r="L42" s="5"/>
      <c r="M42" s="5"/>
      <c r="N42" s="5"/>
      <c r="O42" s="5"/>
      <c r="P42" s="5"/>
    </row>
    <row r="43" spans="1:18" x14ac:dyDescent="0.25">
      <c r="A43" s="16" t="s">
        <v>25</v>
      </c>
      <c r="B43" s="16"/>
      <c r="C43" s="16"/>
      <c r="D43" s="16"/>
      <c r="E43" s="16"/>
      <c r="F43" s="28"/>
      <c r="G43" s="12" t="s">
        <v>26</v>
      </c>
      <c r="H43" s="30">
        <v>56173</v>
      </c>
      <c r="I43" s="30">
        <v>65950</v>
      </c>
      <c r="J43" s="30">
        <v>74296</v>
      </c>
      <c r="K43" s="30">
        <v>80564</v>
      </c>
      <c r="L43" s="30">
        <v>85642</v>
      </c>
      <c r="M43" s="22">
        <v>90723</v>
      </c>
      <c r="N43" s="22">
        <v>95373</v>
      </c>
      <c r="O43" s="22">
        <v>99516</v>
      </c>
      <c r="P43" s="22">
        <v>104297</v>
      </c>
      <c r="Q43" s="22">
        <v>108386.9</v>
      </c>
      <c r="R43" s="22">
        <v>110342.39999999999</v>
      </c>
    </row>
    <row r="44" spans="1:18" x14ac:dyDescent="0.25">
      <c r="A44" s="7" t="s">
        <v>12</v>
      </c>
      <c r="B44" s="7" t="s">
        <v>27</v>
      </c>
      <c r="F44" s="32"/>
      <c r="G44" s="12" t="s">
        <v>26</v>
      </c>
      <c r="H44" s="30">
        <v>42044</v>
      </c>
      <c r="I44" s="30">
        <v>46625</v>
      </c>
      <c r="J44" s="30">
        <v>49812</v>
      </c>
      <c r="K44" s="30">
        <v>51741</v>
      </c>
      <c r="L44" s="30">
        <v>52504</v>
      </c>
      <c r="M44" s="22">
        <v>53414</v>
      </c>
      <c r="N44" s="22">
        <v>54336</v>
      </c>
      <c r="O44" s="22">
        <v>55164</v>
      </c>
      <c r="P44" s="22">
        <v>56249</v>
      </c>
      <c r="Q44" s="22">
        <v>57113.4</v>
      </c>
      <c r="R44" s="22">
        <v>57188.7</v>
      </c>
    </row>
    <row r="45" spans="1:18" x14ac:dyDescent="0.25">
      <c r="B45" s="7" t="s">
        <v>28</v>
      </c>
      <c r="F45" s="32"/>
      <c r="G45" s="12" t="s">
        <v>26</v>
      </c>
      <c r="H45" s="30">
        <v>14128</v>
      </c>
      <c r="I45" s="30">
        <v>19325</v>
      </c>
      <c r="J45" s="30">
        <v>23684</v>
      </c>
      <c r="K45" s="30">
        <v>28824</v>
      </c>
      <c r="L45" s="30">
        <v>33138</v>
      </c>
      <c r="M45" s="22">
        <v>37309</v>
      </c>
      <c r="N45" s="22">
        <v>41037</v>
      </c>
      <c r="O45" s="22">
        <f>O43-O44</f>
        <v>44352</v>
      </c>
      <c r="P45" s="22">
        <v>48048</v>
      </c>
      <c r="Q45" s="22">
        <v>51273.5</v>
      </c>
      <c r="R45" s="22">
        <v>53153.7</v>
      </c>
    </row>
    <row r="46" spans="1:18" x14ac:dyDescent="0.25">
      <c r="B46" s="7" t="s">
        <v>12</v>
      </c>
      <c r="D46" s="7" t="s">
        <v>29</v>
      </c>
      <c r="F46" s="32"/>
      <c r="G46" s="12" t="s">
        <v>26</v>
      </c>
      <c r="H46" s="30">
        <v>9314</v>
      </c>
      <c r="I46" s="30">
        <v>13333</v>
      </c>
      <c r="J46" s="30">
        <v>16664</v>
      </c>
      <c r="K46" s="30">
        <v>19709</v>
      </c>
      <c r="L46" s="30">
        <v>22925</v>
      </c>
      <c r="M46" s="22">
        <v>25840</v>
      </c>
      <c r="N46" s="22">
        <v>28281</v>
      </c>
      <c r="O46" s="22">
        <v>30450</v>
      </c>
      <c r="P46" s="22">
        <v>32175</v>
      </c>
      <c r="Q46" s="22">
        <v>33591.199999999997</v>
      </c>
      <c r="R46" s="22">
        <v>34411.300000000003</v>
      </c>
    </row>
    <row r="47" spans="1:18" x14ac:dyDescent="0.25">
      <c r="D47" s="7" t="s">
        <v>30</v>
      </c>
      <c r="F47" s="32"/>
      <c r="G47" s="12" t="s">
        <v>26</v>
      </c>
      <c r="H47" s="30">
        <v>4814</v>
      </c>
      <c r="I47" s="30">
        <v>5992</v>
      </c>
      <c r="J47" s="30">
        <v>7021</v>
      </c>
      <c r="K47" s="30">
        <v>9114</v>
      </c>
      <c r="L47" s="30">
        <v>10213</v>
      </c>
      <c r="M47" s="22">
        <v>11470</v>
      </c>
      <c r="N47" s="22">
        <v>12756</v>
      </c>
      <c r="O47" s="22">
        <v>13895</v>
      </c>
      <c r="P47" s="22">
        <v>15873</v>
      </c>
      <c r="Q47" s="22">
        <v>17682.3</v>
      </c>
      <c r="R47" s="22">
        <v>18742.400000000001</v>
      </c>
    </row>
    <row r="48" spans="1:18" x14ac:dyDescent="0.25">
      <c r="G48" s="34"/>
      <c r="H48" s="30"/>
      <c r="I48" s="30"/>
      <c r="J48" s="30"/>
      <c r="K48" s="30"/>
      <c r="L48" s="30"/>
      <c r="M48" s="22"/>
      <c r="N48" s="22"/>
      <c r="O48" s="22"/>
      <c r="P48" s="22"/>
    </row>
    <row r="49" spans="1:18" x14ac:dyDescent="0.25">
      <c r="A49" s="16" t="s">
        <v>31</v>
      </c>
      <c r="B49" s="16"/>
      <c r="C49" s="16"/>
      <c r="D49" s="16"/>
      <c r="E49" s="16"/>
      <c r="F49" s="28"/>
      <c r="G49" s="12" t="s">
        <v>9</v>
      </c>
      <c r="H49" s="30">
        <v>2882</v>
      </c>
      <c r="I49" s="30">
        <v>2837</v>
      </c>
      <c r="J49" s="30">
        <v>2713</v>
      </c>
      <c r="K49" s="30">
        <v>2672</v>
      </c>
      <c r="L49" s="30">
        <v>2633</v>
      </c>
      <c r="M49" s="30">
        <v>2575</v>
      </c>
      <c r="N49" s="30">
        <v>2540</v>
      </c>
      <c r="O49" s="30">
        <v>2489</v>
      </c>
      <c r="P49" s="30">
        <v>2405</v>
      </c>
      <c r="Q49" s="30">
        <v>2324</v>
      </c>
      <c r="R49" s="30">
        <v>2148</v>
      </c>
    </row>
    <row r="50" spans="1:18" x14ac:dyDescent="0.25">
      <c r="A50" s="7" t="s">
        <v>12</v>
      </c>
      <c r="B50" s="7" t="s">
        <v>32</v>
      </c>
      <c r="F50" s="32"/>
      <c r="G50" s="12" t="s">
        <v>9</v>
      </c>
      <c r="H50" s="30">
        <v>988</v>
      </c>
      <c r="I50" s="30">
        <v>732</v>
      </c>
      <c r="J50" s="30">
        <v>412</v>
      </c>
      <c r="K50" s="30">
        <v>172</v>
      </c>
      <c r="L50" s="30">
        <v>68</v>
      </c>
      <c r="M50" s="30">
        <v>43</v>
      </c>
      <c r="N50" s="30">
        <v>36</v>
      </c>
      <c r="O50" s="30">
        <v>31</v>
      </c>
      <c r="P50" s="30">
        <v>40</v>
      </c>
      <c r="Q50" s="30">
        <v>21</v>
      </c>
      <c r="R50" s="30">
        <v>8</v>
      </c>
    </row>
    <row r="51" spans="1:18" x14ac:dyDescent="0.25">
      <c r="B51" s="7" t="s">
        <v>33</v>
      </c>
      <c r="G51" s="34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 x14ac:dyDescent="0.25">
      <c r="B52" s="7" t="s">
        <v>34</v>
      </c>
      <c r="F52" s="32"/>
      <c r="G52" s="12" t="s">
        <v>9</v>
      </c>
      <c r="H52" s="30">
        <v>1412</v>
      </c>
      <c r="I52" s="30">
        <v>1477</v>
      </c>
      <c r="J52" s="30">
        <v>1466</v>
      </c>
      <c r="K52" s="30">
        <v>1416</v>
      </c>
      <c r="L52" s="30">
        <v>1358</v>
      </c>
      <c r="M52" s="30">
        <v>1155</v>
      </c>
      <c r="N52" s="30">
        <v>1024</v>
      </c>
      <c r="O52" s="30">
        <v>856</v>
      </c>
      <c r="P52" s="30">
        <v>774</v>
      </c>
      <c r="Q52" s="30">
        <v>649</v>
      </c>
      <c r="R52" s="30">
        <v>495</v>
      </c>
    </row>
    <row r="53" spans="1:18" x14ac:dyDescent="0.25">
      <c r="B53" s="7" t="s">
        <v>35</v>
      </c>
      <c r="G53" s="34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1:18" x14ac:dyDescent="0.25">
      <c r="B54" s="7" t="s">
        <v>36</v>
      </c>
      <c r="F54" s="32"/>
      <c r="G54" s="12" t="s">
        <v>9</v>
      </c>
      <c r="H54" s="30">
        <v>482</v>
      </c>
      <c r="I54" s="30">
        <v>628</v>
      </c>
      <c r="J54" s="30">
        <v>835</v>
      </c>
      <c r="K54" s="30">
        <v>1084</v>
      </c>
      <c r="L54" s="30">
        <v>1207</v>
      </c>
      <c r="M54" s="30">
        <v>1377</v>
      </c>
      <c r="N54" s="30">
        <v>1480</v>
      </c>
      <c r="O54" s="30">
        <v>1602</v>
      </c>
      <c r="P54" s="30">
        <v>1591</v>
      </c>
      <c r="Q54" s="30">
        <v>1654</v>
      </c>
      <c r="R54" s="30">
        <v>1645</v>
      </c>
    </row>
    <row r="55" spans="1:18" x14ac:dyDescent="0.25">
      <c r="G55" s="34"/>
      <c r="H55" s="30"/>
      <c r="I55" s="30"/>
      <c r="J55" s="30"/>
      <c r="K55" s="30"/>
      <c r="L55" s="30"/>
      <c r="M55" s="30"/>
      <c r="N55" s="30"/>
      <c r="O55" s="30"/>
      <c r="P55" s="30"/>
    </row>
    <row r="56" spans="1:18" x14ac:dyDescent="0.25">
      <c r="A56" s="9" t="s">
        <v>37</v>
      </c>
      <c r="G56" s="34"/>
      <c r="H56" s="30"/>
      <c r="I56" s="30"/>
      <c r="J56" s="30"/>
      <c r="K56" s="30"/>
      <c r="L56" s="30"/>
      <c r="M56" s="30"/>
      <c r="N56" s="30"/>
      <c r="O56" s="30"/>
      <c r="P56" s="30"/>
    </row>
    <row r="57" spans="1:18" x14ac:dyDescent="0.25">
      <c r="A57" s="16" t="s">
        <v>38</v>
      </c>
      <c r="B57" s="16"/>
      <c r="C57" s="16"/>
      <c r="D57" s="16"/>
      <c r="E57" s="16"/>
      <c r="F57" s="28"/>
      <c r="G57" s="12" t="s">
        <v>11</v>
      </c>
      <c r="H57" s="30">
        <v>1486160</v>
      </c>
      <c r="I57" s="30">
        <v>1761795</v>
      </c>
      <c r="J57" s="30">
        <v>1652558</v>
      </c>
      <c r="K57" s="30">
        <v>1903621</v>
      </c>
      <c r="L57" s="30">
        <v>1642456</v>
      </c>
      <c r="M57" s="30">
        <v>1713012</v>
      </c>
      <c r="N57" s="30">
        <v>1762264</v>
      </c>
      <c r="O57" s="30">
        <f>O58+O64</f>
        <v>1850819</v>
      </c>
      <c r="P57" s="30">
        <f>P59+P61+P62+P64</f>
        <v>1688549</v>
      </c>
      <c r="Q57" s="30">
        <f>Q59+Q61+Q62+Q64</f>
        <v>1687827</v>
      </c>
      <c r="R57" s="30">
        <v>1557330</v>
      </c>
    </row>
    <row r="58" spans="1:18" x14ac:dyDescent="0.25">
      <c r="A58" s="7" t="s">
        <v>12</v>
      </c>
      <c r="B58" s="7" t="s">
        <v>39</v>
      </c>
      <c r="F58" s="32"/>
      <c r="G58" s="12" t="s">
        <v>11</v>
      </c>
      <c r="H58" s="30">
        <v>1468998</v>
      </c>
      <c r="I58" s="30">
        <v>1750892</v>
      </c>
      <c r="J58" s="30">
        <v>1645760</v>
      </c>
      <c r="K58" s="30">
        <v>1898900</v>
      </c>
      <c r="L58" s="30">
        <v>1639403</v>
      </c>
      <c r="M58" s="30">
        <v>1711293</v>
      </c>
      <c r="N58" s="30">
        <v>1760948</v>
      </c>
      <c r="O58" s="30">
        <v>1850028</v>
      </c>
      <c r="P58" s="30">
        <v>1687824</v>
      </c>
      <c r="Q58" s="30">
        <v>1687415</v>
      </c>
      <c r="R58" s="30">
        <v>1557330</v>
      </c>
    </row>
    <row r="59" spans="1:18" x14ac:dyDescent="0.25">
      <c r="B59" s="7" t="s">
        <v>12</v>
      </c>
      <c r="D59" s="7" t="s">
        <v>40</v>
      </c>
      <c r="F59" s="32"/>
      <c r="G59" s="12" t="s">
        <v>11</v>
      </c>
      <c r="H59" s="30">
        <v>577126</v>
      </c>
      <c r="I59" s="30">
        <v>616869</v>
      </c>
      <c r="J59" s="35">
        <v>878013</v>
      </c>
      <c r="K59" s="35">
        <v>969418</v>
      </c>
      <c r="L59" s="35">
        <v>967828</v>
      </c>
      <c r="M59" s="35">
        <v>961453</v>
      </c>
      <c r="N59" s="35">
        <v>951803</v>
      </c>
      <c r="O59" s="35">
        <v>995979</v>
      </c>
      <c r="P59" s="35">
        <v>934452</v>
      </c>
      <c r="Q59" s="35">
        <v>952198</v>
      </c>
      <c r="R59" s="35">
        <v>857377</v>
      </c>
    </row>
    <row r="60" spans="1:18" ht="16.8" x14ac:dyDescent="0.35">
      <c r="D60" s="7" t="s">
        <v>64</v>
      </c>
      <c r="F60" s="4"/>
      <c r="G60" s="12" t="s">
        <v>11</v>
      </c>
      <c r="H60" s="30">
        <v>311156</v>
      </c>
      <c r="I60" s="30">
        <v>232906</v>
      </c>
      <c r="J60" s="35"/>
      <c r="K60" s="35"/>
      <c r="L60" s="35"/>
      <c r="M60" s="35"/>
      <c r="N60" s="35"/>
      <c r="O60" s="35"/>
      <c r="P60" s="35"/>
      <c r="Q60" s="35"/>
      <c r="R60" s="35"/>
    </row>
    <row r="61" spans="1:18" x14ac:dyDescent="0.25">
      <c r="D61" s="7" t="s">
        <v>41</v>
      </c>
      <c r="F61" s="32"/>
      <c r="G61" s="12" t="s">
        <v>11</v>
      </c>
      <c r="H61" s="30">
        <v>305623</v>
      </c>
      <c r="I61" s="30">
        <v>381211</v>
      </c>
      <c r="J61" s="30">
        <v>305584</v>
      </c>
      <c r="K61" s="30">
        <v>354521</v>
      </c>
      <c r="L61" s="30">
        <v>269404</v>
      </c>
      <c r="M61" s="30">
        <v>286990</v>
      </c>
      <c r="N61" s="30">
        <v>327003</v>
      </c>
      <c r="O61" s="30">
        <v>360180</v>
      </c>
      <c r="P61" s="30">
        <v>304337</v>
      </c>
      <c r="Q61" s="30">
        <v>286742</v>
      </c>
      <c r="R61" s="30">
        <v>287080</v>
      </c>
    </row>
    <row r="62" spans="1:18" x14ac:dyDescent="0.25">
      <c r="D62" s="7" t="s">
        <v>42</v>
      </c>
      <c r="F62" s="32"/>
      <c r="G62" s="12" t="s">
        <v>11</v>
      </c>
      <c r="H62" s="30">
        <v>275093</v>
      </c>
      <c r="I62" s="30">
        <v>519906</v>
      </c>
      <c r="J62" s="30">
        <v>462163</v>
      </c>
      <c r="K62" s="30">
        <v>574961</v>
      </c>
      <c r="L62" s="30">
        <v>402171</v>
      </c>
      <c r="M62" s="30">
        <v>462850</v>
      </c>
      <c r="N62" s="30">
        <v>482142</v>
      </c>
      <c r="O62" s="30">
        <f>O58-O59-O61</f>
        <v>493869</v>
      </c>
      <c r="P62" s="30">
        <v>449048</v>
      </c>
      <c r="Q62" s="30">
        <v>448475</v>
      </c>
      <c r="R62" s="30">
        <v>412873</v>
      </c>
    </row>
    <row r="63" spans="1:18" x14ac:dyDescent="0.25">
      <c r="B63" s="7" t="s">
        <v>43</v>
      </c>
      <c r="G63" s="34"/>
      <c r="H63" s="30"/>
      <c r="I63" s="30"/>
      <c r="J63" s="30"/>
      <c r="K63" s="30"/>
      <c r="L63" s="30"/>
      <c r="M63" s="30"/>
      <c r="N63" s="30"/>
      <c r="O63" s="30"/>
      <c r="P63" s="30"/>
    </row>
    <row r="64" spans="1:18" ht="15.6" x14ac:dyDescent="0.25">
      <c r="B64" s="7" t="s">
        <v>44</v>
      </c>
      <c r="F64" s="32"/>
      <c r="G64" s="12" t="s">
        <v>11</v>
      </c>
      <c r="H64" s="30">
        <v>17162</v>
      </c>
      <c r="I64" s="30">
        <v>10903</v>
      </c>
      <c r="J64" s="30">
        <v>6798</v>
      </c>
      <c r="K64" s="30">
        <v>4721</v>
      </c>
      <c r="L64" s="30">
        <v>3053</v>
      </c>
      <c r="M64" s="30">
        <v>1719</v>
      </c>
      <c r="N64" s="30">
        <v>1316</v>
      </c>
      <c r="O64" s="30">
        <v>791</v>
      </c>
      <c r="P64" s="30">
        <v>712</v>
      </c>
      <c r="Q64" s="22">
        <v>412</v>
      </c>
      <c r="R64" s="23" t="s">
        <v>71</v>
      </c>
    </row>
    <row r="65" spans="1:20" x14ac:dyDescent="0.25">
      <c r="G65" s="34"/>
      <c r="H65" s="30"/>
      <c r="I65" s="30"/>
      <c r="J65" s="30"/>
      <c r="K65" s="30"/>
      <c r="L65" s="30"/>
      <c r="M65" s="30"/>
      <c r="N65" s="30"/>
      <c r="O65" s="30"/>
      <c r="P65" s="30"/>
    </row>
    <row r="66" spans="1:20" x14ac:dyDescent="0.25">
      <c r="A66" s="9" t="s">
        <v>45</v>
      </c>
      <c r="G66" s="34"/>
      <c r="H66" s="30"/>
      <c r="I66" s="30"/>
      <c r="J66" s="30"/>
      <c r="K66" s="30"/>
      <c r="L66" s="30"/>
      <c r="M66" s="30"/>
      <c r="N66" s="30"/>
      <c r="O66" s="30"/>
      <c r="P66" s="30"/>
    </row>
    <row r="67" spans="1:20" x14ac:dyDescent="0.25">
      <c r="A67" s="7" t="s">
        <v>46</v>
      </c>
      <c r="G67" s="34"/>
      <c r="H67" s="30"/>
      <c r="I67" s="30"/>
      <c r="J67" s="30"/>
      <c r="K67" s="30"/>
      <c r="L67" s="30"/>
      <c r="M67" s="30"/>
      <c r="N67" s="30"/>
      <c r="O67" s="30"/>
      <c r="P67" s="30"/>
    </row>
    <row r="68" spans="1:20" x14ac:dyDescent="0.25">
      <c r="B68" s="7" t="s">
        <v>47</v>
      </c>
      <c r="F68" s="32"/>
      <c r="G68" s="12" t="s">
        <v>11</v>
      </c>
      <c r="H68" s="30">
        <v>1468998</v>
      </c>
      <c r="I68" s="30">
        <v>1750892</v>
      </c>
      <c r="J68" s="30">
        <v>1645770</v>
      </c>
      <c r="K68" s="30">
        <v>1898900</v>
      </c>
      <c r="L68" s="30">
        <v>1639403</v>
      </c>
      <c r="M68" s="30">
        <v>1711293</v>
      </c>
      <c r="N68" s="30">
        <v>1760948</v>
      </c>
      <c r="O68" s="30">
        <v>1850028</v>
      </c>
      <c r="P68" s="30">
        <v>1687824</v>
      </c>
      <c r="Q68" s="22">
        <v>1687415</v>
      </c>
      <c r="R68" s="22">
        <v>1557330</v>
      </c>
    </row>
    <row r="69" spans="1:20" x14ac:dyDescent="0.25">
      <c r="A69" s="7" t="s">
        <v>12</v>
      </c>
      <c r="B69" s="7" t="s">
        <v>48</v>
      </c>
      <c r="F69" s="32"/>
      <c r="G69" s="12" t="s">
        <v>11</v>
      </c>
      <c r="H69" s="30">
        <v>37484</v>
      </c>
      <c r="I69" s="30">
        <v>27916</v>
      </c>
      <c r="J69" s="30">
        <v>18141</v>
      </c>
      <c r="K69" s="30">
        <v>6175</v>
      </c>
      <c r="L69" s="30">
        <v>2705</v>
      </c>
      <c r="M69" s="30">
        <v>2171</v>
      </c>
      <c r="N69" s="30">
        <v>1937</v>
      </c>
      <c r="O69" s="30">
        <v>2174</v>
      </c>
      <c r="P69" s="30">
        <v>921</v>
      </c>
      <c r="Q69" s="30">
        <v>366</v>
      </c>
      <c r="R69" s="30">
        <v>202</v>
      </c>
    </row>
    <row r="70" spans="1:20" x14ac:dyDescent="0.25">
      <c r="B70" s="7" t="s">
        <v>49</v>
      </c>
      <c r="F70" s="32"/>
      <c r="G70" s="12" t="s">
        <v>11</v>
      </c>
      <c r="H70" s="30">
        <v>398499</v>
      </c>
      <c r="I70" s="30">
        <v>293476</v>
      </c>
      <c r="J70" s="30">
        <v>203754</v>
      </c>
      <c r="K70" s="30">
        <v>168747</v>
      </c>
      <c r="L70" s="30">
        <v>105559</v>
      </c>
      <c r="M70" s="30">
        <v>56749</v>
      </c>
      <c r="N70" s="30">
        <v>53610</v>
      </c>
      <c r="O70" s="30">
        <v>46236</v>
      </c>
      <c r="P70" s="30">
        <v>46993</v>
      </c>
      <c r="Q70" s="30">
        <v>128925</v>
      </c>
      <c r="R70" s="30">
        <v>23103</v>
      </c>
    </row>
    <row r="71" spans="1:20" x14ac:dyDescent="0.25">
      <c r="B71" s="7" t="s">
        <v>50</v>
      </c>
      <c r="F71" s="32"/>
      <c r="G71" s="12" t="s">
        <v>11</v>
      </c>
      <c r="H71" s="30">
        <v>1032932</v>
      </c>
      <c r="I71" s="30">
        <v>1429500</v>
      </c>
      <c r="J71" s="30">
        <v>1423865</v>
      </c>
      <c r="K71" s="30">
        <v>1723978</v>
      </c>
      <c r="L71" s="30">
        <v>1531139</v>
      </c>
      <c r="M71" s="30">
        <v>1652373</v>
      </c>
      <c r="N71" s="30">
        <v>1705401</v>
      </c>
      <c r="O71" s="30">
        <v>1801618</v>
      </c>
      <c r="P71" s="30">
        <v>1639910</v>
      </c>
      <c r="Q71" s="30">
        <v>1558124</v>
      </c>
      <c r="R71" s="30">
        <v>1534025</v>
      </c>
    </row>
    <row r="72" spans="1:20" ht="16.8" x14ac:dyDescent="0.35">
      <c r="A72" s="7" t="s">
        <v>65</v>
      </c>
      <c r="F72" s="4"/>
      <c r="G72" s="12" t="s">
        <v>51</v>
      </c>
      <c r="H72" s="29">
        <v>387.4</v>
      </c>
      <c r="I72" s="29">
        <v>371.1</v>
      </c>
      <c r="J72" s="29">
        <v>296.7</v>
      </c>
      <c r="K72" s="29">
        <v>344.8</v>
      </c>
      <c r="L72" s="29">
        <v>288.39999999999998</v>
      </c>
      <c r="M72" s="29">
        <v>285.5</v>
      </c>
      <c r="N72" s="29">
        <v>272.10000000000002</v>
      </c>
      <c r="O72" s="29">
        <v>267.10000000000002</v>
      </c>
      <c r="P72" s="29">
        <v>285.2</v>
      </c>
      <c r="Q72" s="29">
        <f>283987/1000</f>
        <v>283.98700000000002</v>
      </c>
      <c r="R72" s="29">
        <v>279.04300000000001</v>
      </c>
    </row>
    <row r="73" spans="1:20" ht="15" customHeight="1" x14ac:dyDescent="0.25">
      <c r="A73" s="27" t="s">
        <v>52</v>
      </c>
    </row>
    <row r="74" spans="1:20" s="2" customFormat="1" ht="66" customHeight="1" x14ac:dyDescent="0.25">
      <c r="A74" s="21" t="s">
        <v>74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3"/>
      <c r="O74" s="3"/>
      <c r="S74" s="7"/>
      <c r="T74" s="7"/>
    </row>
    <row r="75" spans="1:20" x14ac:dyDescent="0.25">
      <c r="A75" s="24" t="s">
        <v>72</v>
      </c>
    </row>
    <row r="76" spans="1:20" s="2" customFormat="1" x14ac:dyDescent="0.25">
      <c r="S76" s="7"/>
      <c r="T76" s="7"/>
    </row>
    <row r="77" spans="1:20" s="2" customFormat="1" x14ac:dyDescent="0.25">
      <c r="S77" s="7"/>
      <c r="T77" s="7"/>
    </row>
    <row r="78" spans="1:20" s="2" customFormat="1" x14ac:dyDescent="0.25">
      <c r="S78" s="7"/>
      <c r="T78" s="7"/>
    </row>
    <row r="79" spans="1:20" s="2" customFormat="1" x14ac:dyDescent="0.25">
      <c r="S79" s="7"/>
      <c r="T79" s="7"/>
    </row>
    <row r="80" spans="1:20" s="2" customFormat="1" x14ac:dyDescent="0.25">
      <c r="S80" s="7"/>
      <c r="T80" s="7"/>
    </row>
    <row r="81" spans="19:20" s="2" customFormat="1" x14ac:dyDescent="0.25">
      <c r="S81" s="7"/>
      <c r="T81" s="7"/>
    </row>
    <row r="82" spans="19:20" s="2" customFormat="1" x14ac:dyDescent="0.25">
      <c r="S82" s="7"/>
      <c r="T82" s="7"/>
    </row>
    <row r="83" spans="19:20" s="2" customFormat="1" x14ac:dyDescent="0.25">
      <c r="S83" s="7"/>
      <c r="T83" s="7"/>
    </row>
    <row r="84" spans="19:20" s="2" customFormat="1" x14ac:dyDescent="0.25">
      <c r="S84" s="7"/>
      <c r="T84" s="7"/>
    </row>
    <row r="85" spans="19:20" s="2" customFormat="1" x14ac:dyDescent="0.25">
      <c r="S85" s="7"/>
      <c r="T85" s="7"/>
    </row>
    <row r="86" spans="19:20" s="2" customFormat="1" x14ac:dyDescent="0.25">
      <c r="S86" s="7"/>
      <c r="T86" s="7"/>
    </row>
    <row r="87" spans="19:20" s="2" customFormat="1" x14ac:dyDescent="0.25">
      <c r="S87" s="7"/>
      <c r="T87" s="7"/>
    </row>
    <row r="88" spans="19:20" s="2" customFormat="1" x14ac:dyDescent="0.25">
      <c r="S88" s="7"/>
      <c r="T88" s="7"/>
    </row>
    <row r="89" spans="19:20" s="2" customFormat="1" x14ac:dyDescent="0.25">
      <c r="S89" s="7"/>
      <c r="T89" s="7"/>
    </row>
    <row r="90" spans="19:20" s="2" customFormat="1" x14ac:dyDescent="0.25">
      <c r="S90" s="7"/>
      <c r="T90" s="7"/>
    </row>
    <row r="91" spans="19:20" s="2" customFormat="1" x14ac:dyDescent="0.25">
      <c r="S91" s="7"/>
      <c r="T91" s="7"/>
    </row>
    <row r="92" spans="19:20" s="2" customFormat="1" x14ac:dyDescent="0.25">
      <c r="S92" s="7"/>
      <c r="T92" s="7"/>
    </row>
    <row r="93" spans="19:20" s="2" customFormat="1" x14ac:dyDescent="0.25">
      <c r="S93" s="7"/>
      <c r="T93" s="7"/>
    </row>
    <row r="94" spans="19:20" s="2" customFormat="1" x14ac:dyDescent="0.25">
      <c r="S94" s="7"/>
      <c r="T94" s="7"/>
    </row>
    <row r="95" spans="19:20" s="2" customFormat="1" x14ac:dyDescent="0.25">
      <c r="S95" s="7"/>
      <c r="T95" s="7"/>
    </row>
    <row r="96" spans="19:20" s="2" customFormat="1" x14ac:dyDescent="0.25">
      <c r="S96" s="7"/>
      <c r="T96" s="7"/>
    </row>
    <row r="97" spans="19:20" s="2" customFormat="1" x14ac:dyDescent="0.25">
      <c r="S97" s="7"/>
      <c r="T97" s="7"/>
    </row>
    <row r="98" spans="19:20" s="2" customFormat="1" x14ac:dyDescent="0.25">
      <c r="S98" s="7"/>
      <c r="T98" s="7"/>
    </row>
    <row r="99" spans="19:20" s="2" customFormat="1" x14ac:dyDescent="0.25">
      <c r="S99" s="7"/>
      <c r="T99" s="7"/>
    </row>
    <row r="100" spans="19:20" s="2" customFormat="1" x14ac:dyDescent="0.25">
      <c r="S100" s="7"/>
      <c r="T100" s="7"/>
    </row>
    <row r="101" spans="19:20" s="2" customFormat="1" x14ac:dyDescent="0.25">
      <c r="S101" s="7"/>
      <c r="T101" s="7"/>
    </row>
    <row r="102" spans="19:20" s="2" customFormat="1" x14ac:dyDescent="0.25">
      <c r="S102" s="7"/>
      <c r="T102" s="7"/>
    </row>
    <row r="103" spans="19:20" s="2" customFormat="1" x14ac:dyDescent="0.25">
      <c r="S103" s="7"/>
      <c r="T103" s="7"/>
    </row>
    <row r="104" spans="19:20" s="2" customFormat="1" x14ac:dyDescent="0.25">
      <c r="S104" s="7"/>
      <c r="T104" s="7"/>
    </row>
    <row r="105" spans="19:20" s="2" customFormat="1" x14ac:dyDescent="0.25">
      <c r="S105" s="7"/>
      <c r="T105" s="7"/>
    </row>
    <row r="106" spans="19:20" s="2" customFormat="1" x14ac:dyDescent="0.25">
      <c r="S106" s="7"/>
      <c r="T106" s="7"/>
    </row>
    <row r="107" spans="19:20" s="2" customFormat="1" x14ac:dyDescent="0.25">
      <c r="S107" s="7"/>
      <c r="T107" s="7"/>
    </row>
    <row r="108" spans="19:20" s="2" customFormat="1" x14ac:dyDescent="0.25">
      <c r="S108" s="7"/>
      <c r="T108" s="7"/>
    </row>
    <row r="109" spans="19:20" s="2" customFormat="1" x14ac:dyDescent="0.25">
      <c r="S109" s="7"/>
      <c r="T109" s="7"/>
    </row>
    <row r="110" spans="19:20" s="2" customFormat="1" x14ac:dyDescent="0.25">
      <c r="S110" s="7"/>
      <c r="T110" s="7"/>
    </row>
    <row r="111" spans="19:20" s="2" customFormat="1" x14ac:dyDescent="0.25">
      <c r="S111" s="7"/>
      <c r="T111" s="7"/>
    </row>
    <row r="112" spans="19:20" s="2" customFormat="1" x14ac:dyDescent="0.25">
      <c r="S112" s="7"/>
      <c r="T112" s="7"/>
    </row>
    <row r="113" spans="19:20" s="2" customFormat="1" x14ac:dyDescent="0.25">
      <c r="S113" s="7"/>
      <c r="T113" s="7"/>
    </row>
    <row r="114" spans="19:20" s="2" customFormat="1" x14ac:dyDescent="0.25">
      <c r="S114" s="7"/>
      <c r="T114" s="7"/>
    </row>
    <row r="115" spans="19:20" s="2" customFormat="1" x14ac:dyDescent="0.25">
      <c r="S115" s="7"/>
      <c r="T115" s="7"/>
    </row>
    <row r="116" spans="19:20" s="2" customFormat="1" x14ac:dyDescent="0.25">
      <c r="S116" s="7"/>
      <c r="T116" s="7"/>
    </row>
    <row r="117" spans="19:20" s="2" customFormat="1" x14ac:dyDescent="0.25">
      <c r="S117" s="7"/>
      <c r="T117" s="7"/>
    </row>
    <row r="118" spans="19:20" s="2" customFormat="1" x14ac:dyDescent="0.25">
      <c r="S118" s="7"/>
      <c r="T118" s="7"/>
    </row>
    <row r="119" spans="19:20" s="2" customFormat="1" x14ac:dyDescent="0.25">
      <c r="S119" s="7"/>
      <c r="T119" s="7"/>
    </row>
    <row r="120" spans="19:20" s="2" customFormat="1" x14ac:dyDescent="0.25">
      <c r="S120" s="7"/>
      <c r="T120" s="7"/>
    </row>
    <row r="121" spans="19:20" s="2" customFormat="1" x14ac:dyDescent="0.25">
      <c r="S121" s="7"/>
      <c r="T121" s="7"/>
    </row>
    <row r="122" spans="19:20" s="2" customFormat="1" x14ac:dyDescent="0.25">
      <c r="S122" s="7"/>
      <c r="T122" s="7"/>
    </row>
    <row r="123" spans="19:20" s="2" customFormat="1" x14ac:dyDescent="0.25">
      <c r="S123" s="7"/>
      <c r="T123" s="7"/>
    </row>
    <row r="124" spans="19:20" s="2" customFormat="1" x14ac:dyDescent="0.25">
      <c r="S124" s="7"/>
      <c r="T124" s="7"/>
    </row>
    <row r="125" spans="19:20" s="2" customFormat="1" x14ac:dyDescent="0.25">
      <c r="S125" s="7"/>
      <c r="T125" s="7"/>
    </row>
    <row r="126" spans="19:20" s="2" customFormat="1" x14ac:dyDescent="0.25">
      <c r="S126" s="7"/>
      <c r="T126" s="7"/>
    </row>
    <row r="127" spans="19:20" s="2" customFormat="1" x14ac:dyDescent="0.25">
      <c r="S127" s="7"/>
      <c r="T127" s="7"/>
    </row>
    <row r="128" spans="19:20" s="2" customFormat="1" x14ac:dyDescent="0.25">
      <c r="S128" s="7"/>
      <c r="T128" s="7"/>
    </row>
    <row r="129" spans="19:20" s="2" customFormat="1" x14ac:dyDescent="0.25">
      <c r="S129" s="7"/>
      <c r="T129" s="7"/>
    </row>
    <row r="130" spans="19:20" s="2" customFormat="1" x14ac:dyDescent="0.25">
      <c r="S130" s="7"/>
      <c r="T130" s="7"/>
    </row>
    <row r="131" spans="19:20" s="2" customFormat="1" x14ac:dyDescent="0.25">
      <c r="S131" s="7"/>
      <c r="T131" s="7"/>
    </row>
    <row r="132" spans="19:20" s="2" customFormat="1" x14ac:dyDescent="0.25">
      <c r="S132" s="7"/>
      <c r="T132" s="7"/>
    </row>
    <row r="133" spans="19:20" s="2" customFormat="1" x14ac:dyDescent="0.25">
      <c r="S133" s="7"/>
      <c r="T133" s="7"/>
    </row>
    <row r="134" spans="19:20" s="2" customFormat="1" x14ac:dyDescent="0.25">
      <c r="S134" s="7"/>
      <c r="T134" s="7"/>
    </row>
    <row r="135" spans="19:20" s="2" customFormat="1" x14ac:dyDescent="0.25">
      <c r="S135" s="7"/>
      <c r="T135" s="7"/>
    </row>
    <row r="136" spans="19:20" s="2" customFormat="1" x14ac:dyDescent="0.25">
      <c r="S136" s="7"/>
      <c r="T136" s="7"/>
    </row>
    <row r="137" spans="19:20" s="2" customFormat="1" x14ac:dyDescent="0.25">
      <c r="S137" s="7"/>
      <c r="T137" s="7"/>
    </row>
    <row r="138" spans="19:20" s="2" customFormat="1" x14ac:dyDescent="0.25">
      <c r="S138" s="7"/>
      <c r="T138" s="7"/>
    </row>
    <row r="139" spans="19:20" s="2" customFormat="1" x14ac:dyDescent="0.25">
      <c r="S139" s="7"/>
      <c r="T139" s="7"/>
    </row>
    <row r="140" spans="19:20" s="2" customFormat="1" x14ac:dyDescent="0.25">
      <c r="S140" s="7"/>
      <c r="T140" s="7"/>
    </row>
    <row r="141" spans="19:20" s="2" customFormat="1" x14ac:dyDescent="0.25">
      <c r="S141" s="7"/>
      <c r="T141" s="7"/>
    </row>
    <row r="142" spans="19:20" s="2" customFormat="1" x14ac:dyDescent="0.25">
      <c r="S142" s="7"/>
      <c r="T142" s="7"/>
    </row>
    <row r="143" spans="19:20" s="2" customFormat="1" x14ac:dyDescent="0.25">
      <c r="S143" s="7"/>
      <c r="T143" s="7"/>
    </row>
    <row r="144" spans="19:20" s="2" customFormat="1" x14ac:dyDescent="0.25">
      <c r="S144" s="7"/>
      <c r="T144" s="7"/>
    </row>
    <row r="145" spans="19:20" s="2" customFormat="1" x14ac:dyDescent="0.25">
      <c r="S145" s="7"/>
      <c r="T145" s="7"/>
    </row>
    <row r="146" spans="19:20" s="2" customFormat="1" x14ac:dyDescent="0.25">
      <c r="S146" s="7"/>
      <c r="T146" s="7"/>
    </row>
    <row r="147" spans="19:20" s="2" customFormat="1" x14ac:dyDescent="0.25">
      <c r="S147" s="7"/>
      <c r="T147" s="7"/>
    </row>
    <row r="148" spans="19:20" s="2" customFormat="1" x14ac:dyDescent="0.25">
      <c r="S148" s="7"/>
      <c r="T148" s="7"/>
    </row>
    <row r="149" spans="19:20" s="2" customFormat="1" x14ac:dyDescent="0.25">
      <c r="S149" s="7"/>
      <c r="T149" s="7"/>
    </row>
    <row r="150" spans="19:20" s="2" customFormat="1" x14ac:dyDescent="0.25">
      <c r="S150" s="7"/>
      <c r="T150" s="7"/>
    </row>
    <row r="151" spans="19:20" s="2" customFormat="1" x14ac:dyDescent="0.25">
      <c r="S151" s="7"/>
      <c r="T151" s="7"/>
    </row>
    <row r="152" spans="19:20" s="2" customFormat="1" x14ac:dyDescent="0.25">
      <c r="S152" s="7"/>
      <c r="T152" s="7"/>
    </row>
    <row r="153" spans="19:20" s="2" customFormat="1" x14ac:dyDescent="0.25">
      <c r="S153" s="7"/>
      <c r="T153" s="7"/>
    </row>
    <row r="154" spans="19:20" s="2" customFormat="1" x14ac:dyDescent="0.25">
      <c r="S154" s="7"/>
      <c r="T154" s="7"/>
    </row>
    <row r="155" spans="19:20" s="2" customFormat="1" x14ac:dyDescent="0.25">
      <c r="S155" s="7"/>
      <c r="T155" s="7"/>
    </row>
    <row r="156" spans="19:20" s="2" customFormat="1" x14ac:dyDescent="0.25">
      <c r="S156" s="7"/>
      <c r="T156" s="7"/>
    </row>
    <row r="157" spans="19:20" s="2" customFormat="1" x14ac:dyDescent="0.25">
      <c r="S157" s="7"/>
      <c r="T157" s="7"/>
    </row>
    <row r="158" spans="19:20" s="2" customFormat="1" x14ac:dyDescent="0.25">
      <c r="S158" s="7"/>
      <c r="T158" s="7"/>
    </row>
    <row r="159" spans="19:20" s="2" customFormat="1" x14ac:dyDescent="0.25">
      <c r="S159" s="7"/>
      <c r="T159" s="7"/>
    </row>
    <row r="160" spans="19:20" s="2" customFormat="1" x14ac:dyDescent="0.25">
      <c r="S160" s="7"/>
      <c r="T160" s="7"/>
    </row>
    <row r="161" spans="19:20" s="2" customFormat="1" x14ac:dyDescent="0.25">
      <c r="S161" s="7"/>
      <c r="T161" s="7"/>
    </row>
    <row r="162" spans="19:20" s="2" customFormat="1" x14ac:dyDescent="0.25">
      <c r="S162" s="7"/>
      <c r="T162" s="7"/>
    </row>
    <row r="163" spans="19:20" s="2" customFormat="1" x14ac:dyDescent="0.25">
      <c r="S163" s="7"/>
      <c r="T163" s="7"/>
    </row>
    <row r="164" spans="19:20" s="2" customFormat="1" x14ac:dyDescent="0.25">
      <c r="S164" s="7"/>
      <c r="T164" s="7"/>
    </row>
    <row r="165" spans="19:20" s="2" customFormat="1" x14ac:dyDescent="0.25">
      <c r="S165" s="7"/>
      <c r="T165" s="7"/>
    </row>
    <row r="166" spans="19:20" s="2" customFormat="1" x14ac:dyDescent="0.25">
      <c r="S166" s="7"/>
      <c r="T166" s="7"/>
    </row>
    <row r="167" spans="19:20" s="2" customFormat="1" x14ac:dyDescent="0.25">
      <c r="S167" s="7"/>
      <c r="T167" s="7"/>
    </row>
    <row r="168" spans="19:20" s="2" customFormat="1" x14ac:dyDescent="0.25">
      <c r="S168" s="7"/>
      <c r="T168" s="7"/>
    </row>
    <row r="169" spans="19:20" s="2" customFormat="1" x14ac:dyDescent="0.25">
      <c r="S169" s="7"/>
      <c r="T169" s="7"/>
    </row>
    <row r="170" spans="19:20" s="2" customFormat="1" x14ac:dyDescent="0.25">
      <c r="S170" s="7"/>
      <c r="T170" s="7"/>
    </row>
    <row r="171" spans="19:20" s="2" customFormat="1" x14ac:dyDescent="0.25">
      <c r="S171" s="7"/>
      <c r="T171" s="7"/>
    </row>
    <row r="172" spans="19:20" s="2" customFormat="1" x14ac:dyDescent="0.25">
      <c r="S172" s="7"/>
      <c r="T172" s="7"/>
    </row>
    <row r="173" spans="19:20" s="2" customFormat="1" x14ac:dyDescent="0.25">
      <c r="S173" s="7"/>
      <c r="T173" s="7"/>
    </row>
    <row r="174" spans="19:20" s="2" customFormat="1" x14ac:dyDescent="0.25">
      <c r="S174" s="7"/>
      <c r="T174" s="7"/>
    </row>
    <row r="175" spans="19:20" s="2" customFormat="1" x14ac:dyDescent="0.25">
      <c r="S175" s="7"/>
      <c r="T175" s="7"/>
    </row>
    <row r="176" spans="19:20" s="2" customFormat="1" x14ac:dyDescent="0.25">
      <c r="S176" s="7"/>
      <c r="T176" s="7"/>
    </row>
    <row r="177" spans="19:20" s="2" customFormat="1" x14ac:dyDescent="0.25">
      <c r="S177" s="7"/>
      <c r="T177" s="7"/>
    </row>
    <row r="178" spans="19:20" s="2" customFormat="1" x14ac:dyDescent="0.25">
      <c r="S178" s="7"/>
      <c r="T178" s="7"/>
    </row>
    <row r="179" spans="19:20" s="2" customFormat="1" x14ac:dyDescent="0.25">
      <c r="S179" s="7"/>
      <c r="T179" s="7"/>
    </row>
    <row r="180" spans="19:20" s="2" customFormat="1" x14ac:dyDescent="0.25">
      <c r="S180" s="7"/>
      <c r="T180" s="7"/>
    </row>
    <row r="181" spans="19:20" s="2" customFormat="1" x14ac:dyDescent="0.25">
      <c r="S181" s="7"/>
      <c r="T181" s="7"/>
    </row>
    <row r="182" spans="19:20" s="2" customFormat="1" x14ac:dyDescent="0.25">
      <c r="S182" s="7"/>
      <c r="T182" s="7"/>
    </row>
    <row r="183" spans="19:20" s="2" customFormat="1" x14ac:dyDescent="0.25">
      <c r="S183" s="7"/>
      <c r="T183" s="7"/>
    </row>
    <row r="184" spans="19:20" s="2" customFormat="1" x14ac:dyDescent="0.25">
      <c r="S184" s="7"/>
      <c r="T184" s="7"/>
    </row>
    <row r="185" spans="19:20" s="2" customFormat="1" x14ac:dyDescent="0.25">
      <c r="S185" s="7"/>
      <c r="T185" s="7"/>
    </row>
    <row r="186" spans="19:20" s="2" customFormat="1" x14ac:dyDescent="0.25">
      <c r="S186" s="7"/>
      <c r="T186" s="7"/>
    </row>
    <row r="187" spans="19:20" s="2" customFormat="1" x14ac:dyDescent="0.25">
      <c r="S187" s="7"/>
      <c r="T187" s="7"/>
    </row>
    <row r="188" spans="19:20" s="2" customFormat="1" x14ac:dyDescent="0.25">
      <c r="S188" s="7"/>
      <c r="T188" s="7"/>
    </row>
    <row r="189" spans="19:20" s="2" customFormat="1" x14ac:dyDescent="0.25">
      <c r="S189" s="7"/>
      <c r="T189" s="7"/>
    </row>
    <row r="190" spans="19:20" s="2" customFormat="1" x14ac:dyDescent="0.25">
      <c r="S190" s="7"/>
      <c r="T190" s="7"/>
    </row>
    <row r="191" spans="19:20" s="2" customFormat="1" x14ac:dyDescent="0.25">
      <c r="S191" s="7"/>
      <c r="T191" s="7"/>
    </row>
    <row r="192" spans="19:20" s="2" customFormat="1" x14ac:dyDescent="0.25">
      <c r="S192" s="7"/>
      <c r="T192" s="7"/>
    </row>
    <row r="193" spans="19:20" s="2" customFormat="1" x14ac:dyDescent="0.25">
      <c r="S193" s="7"/>
      <c r="T193" s="7"/>
    </row>
    <row r="194" spans="19:20" s="2" customFormat="1" x14ac:dyDescent="0.25">
      <c r="S194" s="7"/>
      <c r="T194" s="7"/>
    </row>
    <row r="195" spans="19:20" s="2" customFormat="1" x14ac:dyDescent="0.25">
      <c r="S195" s="7"/>
      <c r="T195" s="7"/>
    </row>
    <row r="196" spans="19:20" s="2" customFormat="1" x14ac:dyDescent="0.25">
      <c r="S196" s="7"/>
      <c r="T196" s="7"/>
    </row>
    <row r="197" spans="19:20" s="2" customFormat="1" x14ac:dyDescent="0.25">
      <c r="S197" s="7"/>
      <c r="T197" s="7"/>
    </row>
    <row r="198" spans="19:20" s="2" customFormat="1" x14ac:dyDescent="0.25">
      <c r="S198" s="7"/>
      <c r="T198" s="7"/>
    </row>
    <row r="199" spans="19:20" s="2" customFormat="1" x14ac:dyDescent="0.25">
      <c r="S199" s="7"/>
      <c r="T199" s="7"/>
    </row>
    <row r="200" spans="19:20" s="2" customFormat="1" x14ac:dyDescent="0.25">
      <c r="S200" s="7"/>
      <c r="T200" s="7"/>
    </row>
    <row r="201" spans="19:20" s="2" customFormat="1" x14ac:dyDescent="0.25">
      <c r="S201" s="7"/>
      <c r="T201" s="7"/>
    </row>
    <row r="202" spans="19:20" s="2" customFormat="1" x14ac:dyDescent="0.25">
      <c r="S202" s="7"/>
      <c r="T202" s="7"/>
    </row>
    <row r="203" spans="19:20" s="2" customFormat="1" x14ac:dyDescent="0.25">
      <c r="S203" s="7"/>
      <c r="T203" s="7"/>
    </row>
    <row r="204" spans="19:20" s="2" customFormat="1" x14ac:dyDescent="0.25">
      <c r="S204" s="7"/>
      <c r="T204" s="7"/>
    </row>
    <row r="205" spans="19:20" s="2" customFormat="1" x14ac:dyDescent="0.25">
      <c r="S205" s="7"/>
      <c r="T205" s="7"/>
    </row>
    <row r="206" spans="19:20" s="2" customFormat="1" x14ac:dyDescent="0.25">
      <c r="S206" s="7"/>
      <c r="T206" s="7"/>
    </row>
    <row r="207" spans="19:20" s="2" customFormat="1" x14ac:dyDescent="0.25">
      <c r="S207" s="7"/>
      <c r="T207" s="7"/>
    </row>
    <row r="208" spans="19:20" s="2" customFormat="1" x14ac:dyDescent="0.25">
      <c r="S208" s="7"/>
      <c r="T208" s="7"/>
    </row>
    <row r="209" spans="19:20" s="2" customFormat="1" x14ac:dyDescent="0.25">
      <c r="S209" s="7"/>
      <c r="T209" s="7"/>
    </row>
    <row r="210" spans="19:20" s="2" customFormat="1" x14ac:dyDescent="0.25">
      <c r="S210" s="7"/>
      <c r="T210" s="7"/>
    </row>
    <row r="211" spans="19:20" s="2" customFormat="1" x14ac:dyDescent="0.25">
      <c r="S211" s="7"/>
      <c r="T211" s="7"/>
    </row>
    <row r="212" spans="19:20" s="2" customFormat="1" x14ac:dyDescent="0.25">
      <c r="S212" s="7"/>
      <c r="T212" s="7"/>
    </row>
    <row r="213" spans="19:20" s="2" customFormat="1" x14ac:dyDescent="0.25">
      <c r="S213" s="7"/>
      <c r="T213" s="7"/>
    </row>
    <row r="214" spans="19:20" s="2" customFormat="1" x14ac:dyDescent="0.25">
      <c r="S214" s="7"/>
      <c r="T214" s="7"/>
    </row>
    <row r="215" spans="19:20" s="2" customFormat="1" x14ac:dyDescent="0.25">
      <c r="S215" s="7"/>
      <c r="T215" s="7"/>
    </row>
    <row r="216" spans="19:20" s="2" customFormat="1" x14ac:dyDescent="0.25">
      <c r="S216" s="7"/>
      <c r="T216" s="7"/>
    </row>
    <row r="217" spans="19:20" s="2" customFormat="1" x14ac:dyDescent="0.25">
      <c r="S217" s="7"/>
      <c r="T217" s="7"/>
    </row>
    <row r="218" spans="19:20" s="2" customFormat="1" x14ac:dyDescent="0.25">
      <c r="S218" s="7"/>
      <c r="T218" s="7"/>
    </row>
    <row r="219" spans="19:20" s="2" customFormat="1" x14ac:dyDescent="0.25">
      <c r="S219" s="7"/>
      <c r="T219" s="7"/>
    </row>
    <row r="220" spans="19:20" s="2" customFormat="1" x14ac:dyDescent="0.25">
      <c r="S220" s="7"/>
      <c r="T220" s="7"/>
    </row>
    <row r="221" spans="19:20" s="2" customFormat="1" x14ac:dyDescent="0.25">
      <c r="S221" s="7"/>
      <c r="T221" s="7"/>
    </row>
    <row r="222" spans="19:20" s="2" customFormat="1" x14ac:dyDescent="0.25">
      <c r="S222" s="7"/>
      <c r="T222" s="7"/>
    </row>
    <row r="223" spans="19:20" s="2" customFormat="1" x14ac:dyDescent="0.25">
      <c r="S223" s="7"/>
      <c r="T223" s="7"/>
    </row>
  </sheetData>
  <mergeCells count="14">
    <mergeCell ref="R59:R60"/>
    <mergeCell ref="A74:M74"/>
    <mergeCell ref="J59:J60"/>
    <mergeCell ref="K59:K60"/>
    <mergeCell ref="L59:L60"/>
    <mergeCell ref="A33:M33"/>
    <mergeCell ref="O59:O60"/>
    <mergeCell ref="A1:L1"/>
    <mergeCell ref="A5:E5"/>
    <mergeCell ref="M59:M60"/>
    <mergeCell ref="N59:N60"/>
    <mergeCell ref="A7:Q7"/>
    <mergeCell ref="P59:P60"/>
    <mergeCell ref="Q59:Q60"/>
  </mergeCells>
  <phoneticPr fontId="2" type="noConversion"/>
  <pageMargins left="0.59055118110236227" right="0.5" top="0.59055118110236227" bottom="0.59055118110236227" header="0.47244094488188981" footer="0.47244094488188981"/>
  <pageSetup paperSize="9" scale="75" orientation="portrait" horizontalDpi="4294967293" verticalDpi="300" r:id="rId1"/>
  <headerFooter alignWithMargins="0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ÖffentlWVAB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lfstad-kbr</dc:creator>
  <cp:lastModifiedBy>Fladerer, Cornelia (LfStat)</cp:lastModifiedBy>
  <cp:lastPrinted>2010-05-11T11:17:44Z</cp:lastPrinted>
  <dcterms:created xsi:type="dcterms:W3CDTF">2010-03-15T08:43:22Z</dcterms:created>
  <dcterms:modified xsi:type="dcterms:W3CDTF">2024-08-26T05:03:48Z</dcterms:modified>
</cp:coreProperties>
</file>